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3財政状況資料集\01_地方公会計（R1決算分）\03_市町村回答\28 岩倉市○\"/>
    </mc:Choice>
  </mc:AlternateContent>
  <bookViews>
    <workbookView xWindow="0" yWindow="0" windowWidth="20430" windowHeight="74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BW34" i="10" l="1"/>
  <c r="BW35" i="10" s="1"/>
  <c r="BW36" i="10" s="1"/>
  <c r="BW37" i="10" s="1"/>
  <c r="BW38" i="10" s="1"/>
  <c r="BW39" i="10" s="1"/>
</calcChain>
</file>

<file path=xl/sharedStrings.xml><?xml version="1.0" encoding="utf-8"?>
<sst xmlns="http://schemas.openxmlformats.org/spreadsheetml/2006/main" count="1147" uniqueCount="615">
  <si>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</si>
  <si>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</si>
  <si>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</si>
  <si>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</si>
  <si>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</si>
  <si>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</si>
  <si>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</si>
  <si>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</si>
  <si>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</si>
  <si>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</si>
  <si>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</si>
  <si>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</si>
  <si>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</si>
  <si>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</si>
  <si>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</si>
  <si>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</si>
  <si>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</si>
  <si>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</si>
  <si>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</si>
  <si>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</si>
  <si>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</si>
  <si>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</si>
  <si>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</si>
  <si>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</si>
  <si>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</si>
  <si>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</si>
  <si>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</si>
  <si>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</si>
  <si>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</si>
  <si>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</si>
  <si>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</si>
  <si>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</si>
  <si>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</si>
  <si>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</si>
  <si>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</si>
  <si>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</si>
  <si>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</si>
  <si>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</si>
  <si>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</si>
  <si>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</si>
  <si>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</si>
  <si>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</si>
  <si>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</si>
  <si>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</si>
  <si>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</si>
  <si>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</si>
  <si>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</si>
  <si>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</si>
  <si>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</si>
  <si>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</si>
  <si>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</si>
  <si>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</si>
  <si>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</si>
  <si>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</si>
  <si>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</si>
  <si>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</si>
  <si>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</si>
  <si>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</si>
  <si>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</si>
  <si>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</si>
  <si>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</si>
  <si>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</si>
  <si>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</si>
  <si>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</si>
  <si>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</si>
  <si>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</si>
  <si>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</si>
  <si>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</si>
  <si>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</si>
  <si>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</si>
  <si>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</si>
  <si>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</si>
  <si>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</si>
  <si>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</si>
  <si>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</si>
  <si>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</si>
  <si>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</si>
  <si>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</si>
  <si>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</si>
  <si>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</si>
  <si>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</si>
  <si>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</si>
  <si>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</si>
  <si>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</si>
  <si>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</si>
  <si>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</si>
  <si>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</si>
  <si>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</si>
  <si>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</si>
  <si>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</si>
  <si>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</si>
  <si>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</si>
  <si>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</si>
  <si>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</si>
  <si>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</si>
  <si>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</si>
  <si>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</si>
  <si>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</si>
  <si>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岩倉市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</si>
  <si>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</si>
  <si>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</si>
  <si>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</si>
  <si>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</si>
  <si>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</si>
  <si>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</si>
  <si>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</si>
  <si>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</si>
  <si>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</si>
  <si>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</si>
  <si>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</si>
  <si>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</si>
  <si>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</si>
  <si>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</si>
  <si>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</si>
  <si>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</si>
  <si>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</si>
  <si>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</si>
  <si>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</si>
  <si>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</si>
  <si>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</si>
  <si>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</si>
  <si>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</si>
  <si>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</si>
  <si>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</si>
  <si>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</si>
  <si>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</si>
  <si>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</si>
  <si>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</si>
  <si>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</si>
  <si>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</si>
  <si>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</si>
  <si>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</si>
  <si>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</si>
  <si>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</si>
  <si>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</si>
  <si>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</si>
  <si>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</si>
  <si>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</si>
  <si>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</si>
  <si>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</si>
  <si>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</si>
  <si>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</si>
  <si>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</si>
  <si>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</si>
  <si>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</si>
  <si>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</si>
  <si>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</si>
  <si>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</si>
  <si>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</si>
  <si>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</si>
  <si>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</si>
  <si>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</si>
  <si>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</si>
  <si>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</si>
  <si>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</si>
  <si>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</si>
  <si>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</si>
  <si>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</si>
  <si>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</si>
  <si>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</si>
  <si>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</si>
  <si>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</si>
  <si>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</si>
  <si>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</si>
  <si>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</si>
  <si>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</si>
  <si>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</si>
  <si>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</si>
  <si>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</si>
  <si>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</si>
  <si>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</si>
  <si>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</si>
  <si>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</si>
  <si>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</si>
  <si>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</si>
  <si>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</si>
  <si>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</si>
  <si>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</si>
  <si>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</si>
  <si>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</si>
  <si>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</si>
  <si>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</si>
  <si>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</si>
  <si>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</si>
  <si>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</si>
  <si>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</si>
  <si>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</si>
  <si>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</si>
  <si>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</si>
  <si>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</si>
  <si>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</si>
  <si>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</si>
  <si>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</si>
  <si>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</si>
  <si>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</si>
  <si>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</si>
  <si>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</si>
  <si>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</si>
  <si>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</si>
  <si>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</si>
  <si>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</si>
  <si>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</si>
  <si>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</si>
  <si>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</si>
  <si>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</si>
  <si>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</si>
  <si>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</si>
  <si>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</si>
  <si>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</si>
  <si>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</si>
  <si>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</si>
  <si>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</si>
  <si>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</si>
  <si>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</si>
  <si>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</si>
  <si>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</si>
  <si>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</si>
  <si>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</si>
  <si>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</si>
  <si>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愛知県岩倉市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</si>
  <si>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</si>
  <si>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</si>
  <si>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</si>
  <si>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</si>
  <si>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</si>
  <si>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</si>
  <si>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</si>
  <si>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</si>
  <si>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</si>
  <si>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</si>
  <si>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</si>
  <si>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</si>
  <si>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</si>
  <si>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</si>
  <si>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</si>
  <si>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</si>
  <si>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</si>
  <si>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</si>
  <si>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</si>
  <si>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</si>
  <si>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</si>
  <si>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</si>
  <si>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</si>
  <si>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</si>
  <si>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</si>
  <si>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</si>
  <si>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</si>
  <si>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</si>
  <si>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</si>
  <si>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</si>
  <si>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</si>
  <si>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</si>
  <si>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</si>
  <si>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</si>
  <si>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</si>
  <si>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</si>
  <si>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</si>
  <si>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</si>
  <si>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</si>
  <si>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</si>
  <si>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</si>
  <si>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</si>
  <si>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</si>
  <si>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</si>
  <si>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</si>
  <si>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</si>
  <si>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</si>
  <si>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</si>
  <si>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</si>
  <si>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</si>
  <si>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</si>
  <si>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</si>
  <si>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</si>
  <si>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</si>
  <si>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</si>
  <si>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</si>
  <si>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</si>
  <si>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</si>
  <si>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</si>
  <si>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</si>
  <si>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</si>
  <si>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</si>
  <si>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</si>
  <si>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</si>
  <si>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</si>
  <si>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</si>
  <si>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</si>
  <si>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</si>
  <si>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</si>
  <si>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</si>
  <si>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</si>
  <si>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</si>
  <si>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</si>
  <si>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</si>
  <si>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</si>
  <si>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</si>
  <si>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</si>
  <si>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</si>
  <si>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</si>
  <si>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</si>
  <si>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</si>
  <si>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</si>
  <si>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</si>
  <si>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</si>
  <si>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</si>
  <si>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</si>
  <si>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</si>
  <si>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</si>
  <si>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</si>
  <si>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</si>
  <si>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</si>
  <si>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</si>
  <si>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</si>
  <si>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</si>
  <si>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</si>
  <si>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</si>
  <si>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</si>
  <si>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</si>
  <si>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</si>
  <si>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</si>
  <si>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</si>
  <si>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</si>
  <si>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</si>
  <si>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</si>
  <si>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</si>
  <si>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</si>
  <si>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</si>
  <si>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</si>
  <si>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</si>
  <si>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</si>
  <si>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</si>
  <si>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</si>
  <si>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</si>
  <si>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</si>
  <si>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</si>
  <si>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</si>
  <si>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</si>
  <si>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</si>
  <si>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</si>
  <si>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</si>
  <si>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</si>
  <si>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</si>
  <si>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</si>
  <si>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</si>
  <si>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</si>
  <si>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</si>
  <si>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</si>
  <si>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</si>
  <si>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</si>
  <si>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</si>
  <si>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</si>
  <si>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</si>
  <si>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</si>
  <si>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</si>
  <si>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</si>
  <si>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</si>
  <si>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</si>
  <si>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</si>
  <si>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</si>
  <si>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</si>
  <si>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</si>
  <si>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</si>
  <si>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</si>
  <si>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</si>
  <si>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</si>
  <si>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</si>
  <si>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</si>
  <si>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</si>
  <si>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</si>
  <si>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</si>
  <si>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</si>
  <si>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</si>
  <si>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愛知県岩倉市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</si>
  <si>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</si>
  <si>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</si>
  <si>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</si>
  <si>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</si>
  <si>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</si>
  <si>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</si>
  <si>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</si>
  <si>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</si>
  <si>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</si>
  <si>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</si>
  <si>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</si>
  <si>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</si>
  <si>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</si>
  <si>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</si>
  <si>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</si>
  <si>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</si>
  <si>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</si>
  <si>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</si>
  <si>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</si>
  <si>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</si>
  <si>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</si>
  <si>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</si>
  <si>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</si>
  <si>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</si>
  <si>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</si>
  <si>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</si>
  <si>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</si>
  <si>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</si>
  <si>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</si>
  <si>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</si>
  <si>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</si>
  <si>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</si>
  <si>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</si>
  <si>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</si>
  <si>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</si>
  <si>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</si>
  <si>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</si>
  <si>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</si>
  <si>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</si>
  <si>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</si>
  <si>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</si>
  <si>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</si>
  <si>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</si>
  <si>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</si>
  <si>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</si>
  <si>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</si>
  <si>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</si>
  <si>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</si>
  <si>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</si>
  <si>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</si>
  <si>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</si>
  <si>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</si>
  <si>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</si>
  <si>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</si>
  <si>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</si>
  <si>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</si>
  <si>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</si>
  <si>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</si>
  <si>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</si>
  <si>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</si>
  <si>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</si>
  <si>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</si>
  <si>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</si>
  <si>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</si>
  <si>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</si>
  <si>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</si>
  <si>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</si>
  <si>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</si>
  <si>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</si>
  <si>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</si>
  <si>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</si>
  <si>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</si>
  <si>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</si>
  <si>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</si>
  <si>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</si>
  <si>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</si>
  <si>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</si>
  <si>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</si>
  <si>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</si>
  <si>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</si>
  <si>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</si>
  <si>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</si>
  <si>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</si>
  <si>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</si>
  <si>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</si>
  <si>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</si>
  <si>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</si>
  <si>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</si>
  <si>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</si>
  <si>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</si>
  <si>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</si>
  <si>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</si>
  <si>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</si>
  <si>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</si>
  <si>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</si>
  <si>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</si>
  <si>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</si>
  <si>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</si>
  <si>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</si>
  <si>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</si>
  <si>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</si>
  <si>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</si>
  <si>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</si>
  <si>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</si>
  <si>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</si>
  <si>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</si>
  <si>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</si>
  <si>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</si>
  <si>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</si>
  <si>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</si>
  <si>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</si>
  <si>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</si>
  <si>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</si>
  <si>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</si>
  <si>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</si>
  <si>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</si>
  <si>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</si>
  <si>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</si>
  <si>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</si>
  <si>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</si>
  <si>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</si>
  <si>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</si>
  <si>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</si>
  <si>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</si>
  <si>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</si>
  <si>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</si>
  <si>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</si>
  <si>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</si>
  <si>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</si>
  <si>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</si>
  <si>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</si>
  <si>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</si>
  <si>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</si>
  <si>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</si>
  <si>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</si>
  <si>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</si>
  <si>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</si>
  <si>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</si>
  <si>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</si>
  <si>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</si>
  <si>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</si>
  <si>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</si>
  <si>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</si>
  <si>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</si>
  <si>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</si>
  <si>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</si>
  <si>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</si>
  <si>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</si>
  <si>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</si>
  <si>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</si>
  <si>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</si>
  <si>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</si>
  <si>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</si>
  <si>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</si>
  <si>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</si>
  <si>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</si>
  <si>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</si>
  <si>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</si>
  <si>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</si>
  <si>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</si>
  <si>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</si>
  <si>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</si>
  <si>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</si>
  <si>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</si>
  <si>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</si>
  <si>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</si>
  <si>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</si>
  <si>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</si>
  <si>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</si>
  <si>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</si>
  <si>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</si>
  <si>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</si>
  <si>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</si>
  <si>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</si>
  <si>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</si>
  <si>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</si>
  <si>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</si>
  <si>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</si>
  <si>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</si>
  <si>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</si>
  <si>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</si>
  <si>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</si>
  <si>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</si>
  <si>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</si>
  <si>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</si>
  <si>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</si>
  <si>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</si>
  <si>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</si>
  <si>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</si>
  <si>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</si>
  <si>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</si>
  <si>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</si>
  <si>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</si>
  <si>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</si>
  <si>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2.43</t>
  </si>
  <si>
    <t>▲ 2.17</t>
  </si>
  <si>
    <t>一般会計</t>
  </si>
  <si>
    <t>上水道事業会計</t>
  </si>
  <si>
    <t>介護保険特別会計</t>
  </si>
  <si>
    <t>国民健康保険特別会計</t>
  </si>
  <si>
    <t>公共下水道事業会計</t>
  </si>
  <si>
    <t>後期高齢者医療特別会計</t>
  </si>
  <si>
    <t>土地取得特別会計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</si>
  <si>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</si>
  <si>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</si>
  <si>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</si>
  <si>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</si>
  <si>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</si>
  <si>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</si>
  <si>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</si>
  <si>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</si>
  <si>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小牧岩倉衛生組合</t>
    <rPh sb="0" eb="2">
      <t>コマキ</t>
    </rPh>
    <rPh sb="2" eb="4">
      <t>イワクラ</t>
    </rPh>
    <rPh sb="4" eb="6">
      <t>エイセイ</t>
    </rPh>
    <rPh sb="6" eb="8">
      <t>クミアイ</t>
    </rPh>
    <phoneticPr fontId="2"/>
  </si>
  <si>
    <t>尾張市町交通災害共済組合</t>
    <rPh sb="0" eb="2">
      <t>オワリ</t>
    </rPh>
    <rPh sb="2" eb="3">
      <t>シ</t>
    </rPh>
    <rPh sb="3" eb="4">
      <t>マチ</t>
    </rPh>
    <rPh sb="4" eb="6">
      <t>コウツウ</t>
    </rPh>
    <rPh sb="6" eb="8">
      <t>サイガイ</t>
    </rPh>
    <rPh sb="8" eb="10">
      <t>キョウサイ</t>
    </rPh>
    <rPh sb="10" eb="12">
      <t>クミアイ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</si>
  <si>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</si>
  <si>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</si>
  <si>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</si>
  <si>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愛北広域事務組合</t>
    <rPh sb="0" eb="2">
      <t>アイホク</t>
    </rPh>
    <rPh sb="2" eb="4">
      <t>コウイキ</t>
    </rPh>
    <rPh sb="4" eb="6">
      <t>ジム</t>
    </rPh>
    <rPh sb="6" eb="8">
      <t>クミアイ</t>
    </rPh>
    <phoneticPr fontId="2"/>
  </si>
  <si>
    <t>-</t>
    <phoneticPr fontId="2"/>
  </si>
  <si>
    <t>-</t>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</si>
  <si>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</si>
  <si>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</si>
  <si>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</si>
  <si>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</si>
  <si>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</si>
  <si>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5"/>
  </si>
  <si>
    <t>ふるさとづくり基金</t>
    <rPh sb="7" eb="9">
      <t>キキン</t>
    </rPh>
    <phoneticPr fontId="5"/>
  </si>
  <si>
    <t>岩倉北小学校及び岩倉南小学校用地購入基金</t>
    <phoneticPr fontId="5"/>
  </si>
  <si>
    <t>住宅基金</t>
    <phoneticPr fontId="5"/>
  </si>
  <si>
    <t>地域福祉基金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</si>
  <si>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</si>
  <si>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</si>
  <si>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</si>
  <si>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については、起債額が償還額を上回らないように予算編成を行ったことで、比率は減少傾向にあり類似団体内平均値も大きく下回っている。一方で、有形固定資産減価償却率については、類似団体内平均値は少し下回るものの、比率は上昇傾向にあり、平成30年度からの伸び率では類似団体内平均値を上回っている。公共施設再配置計画及び長寿命化計画に基づき、規模・配置等の再配置や修繕・更新等の長寿命化を進めていくなど、公共施設等の総合的かつ計画的な管理に努める。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</si>
  <si>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</si>
  <si>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</si>
  <si>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</si>
  <si>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</si>
  <si>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</si>
  <si>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</si>
  <si>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</si>
  <si>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</si>
  <si>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r>
      <t>　将来負担比率については、地方債現在高の減少に加えて公営企業債等繰入見込額や組合負担等見込額の減少により将来負担額が減少し、比率は0.4ポイント減少した。実質公債費比率については、 元利償還金や公営企業の地方債に充当した繰出金等の増加に加え、標準税収入額の減少等により標準財政規模が減少したため、単年度の比率が0.5ポイント上昇し、３ヵ年平均の比率についても0.5ポイント上昇した。
　</t>
    </r>
    <r>
      <rPr>
        <sz val="11"/>
        <rFont val="ＭＳ Ｐゴシック"/>
        <family val="3"/>
        <charset val="128"/>
      </rPr>
      <t>令和２年度以降は、高齢化に伴う社会保障事業費や都市計画事業費、さらには公共施設再配置計画及び長寿命化計画の推進に向けて経費の増加が見込まれるが、地方債の計画的な発行に努め、健全な財政運営を進めていく。</t>
    </r>
    <rPh sb="26" eb="28">
      <t>コウエイ</t>
    </rPh>
    <rPh sb="28" eb="30">
      <t>キギョウ</t>
    </rPh>
    <rPh sb="30" eb="31">
      <t>サイ</t>
    </rPh>
    <rPh sb="31" eb="32">
      <t>トウ</t>
    </rPh>
    <rPh sb="32" eb="34">
      <t>クリイレ</t>
    </rPh>
    <rPh sb="97" eb="99">
      <t>コウエイ</t>
    </rPh>
    <rPh sb="99" eb="101">
      <t>キギョウ</t>
    </rPh>
    <rPh sb="110" eb="112">
      <t>クリダ</t>
    </rPh>
    <rPh sb="112" eb="113">
      <t>キン</t>
    </rPh>
    <rPh sb="113" eb="114">
      <t>トウ</t>
    </rPh>
    <rPh sb="118" eb="119">
      <t>クワ</t>
    </rPh>
    <rPh sb="128" eb="130">
      <t>ゲンショウ</t>
    </rPh>
    <rPh sb="130" eb="131">
      <t>トウ</t>
    </rPh>
    <rPh sb="141" eb="143">
      <t>ゲンショウ</t>
    </rPh>
    <rPh sb="148" eb="151">
      <t>タンネンド</t>
    </rPh>
    <rPh sb="152" eb="154">
      <t>ヒリツ</t>
    </rPh>
    <rPh sb="168" eb="169">
      <t>ネン</t>
    </rPh>
    <rPh sb="169" eb="171">
      <t>ヘイキン</t>
    </rPh>
    <rPh sb="172" eb="174">
      <t>ヒリツ</t>
    </rPh>
    <rPh sb="202" eb="205">
      <t>コウレイカ</t>
    </rPh>
    <rPh sb="206" eb="207">
      <t>トモナ</t>
    </rPh>
    <rPh sb="208" eb="210">
      <t>シャカイ</t>
    </rPh>
    <rPh sb="210" eb="212">
      <t>ホショウ</t>
    </rPh>
    <rPh sb="212" eb="215">
      <t>ジギョウヒ</t>
    </rPh>
    <rPh sb="222" eb="223">
      <t>ヒ</t>
    </rPh>
    <rPh sb="237" eb="238">
      <t>オヨ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</si>
</sst>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63727</c:v>
                </c:pt>
                <c:pt idx="1">
                  <c:v>65876</c:v>
                </c:pt>
                <c:pt idx="2">
                  <c:v>68468</c:v>
                </c:pt>
                <c:pt idx="3">
                  <c:v>69729</c:v>
                </c:pt>
                <c:pt idx="4">
                  <c:v>74581</c:v>
                </c:pt>
              </c:numCache>
            </c:numRef>
          </c:val>
          <c:smooth val="0"/>
          <c:extLst>
            <c:ext xmlns:c16="http://schemas.microsoft.com/office/drawing/2014/chart" uri="{C3380CC4-5D6E-409C-BE32-E72D297353CC}">
              <c16:uniqueId val="{00000000-698B-49E0-BF31-4C0858ED47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45014</c:v>
                </c:pt>
                <c:pt idx="1">
                  <c:v>50762</c:v>
                </c:pt>
                <c:pt idx="2">
                  <c:v>17629</c:v>
                </c:pt>
                <c:pt idx="3">
                  <c:v>24102</c:v>
                </c:pt>
                <c:pt idx="4">
                  <c:v>32694</c:v>
                </c:pt>
              </c:numCache>
            </c:numRef>
          </c:val>
          <c:smooth val="0"/>
          <c:extLst>
            <c:ext xmlns:c16="http://schemas.microsoft.com/office/drawing/2014/chart" uri="{C3380CC4-5D6E-409C-BE32-E72D297353CC}">
              <c16:uniqueId val="{00000001-698B-49E0-BF31-4C0858ED475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12.57</c:v>
                </c:pt>
                <c:pt idx="1">
                  <c:v>10.65</c:v>
                </c:pt>
                <c:pt idx="2">
                  <c:v>7.55</c:v>
                </c:pt>
                <c:pt idx="3">
                  <c:v>8.06</c:v>
                </c:pt>
                <c:pt idx="4">
                  <c:v>7.79</c:v>
                </c:pt>
              </c:numCache>
            </c:numRef>
          </c:val>
          <c:extLst>
            <c:ext xmlns:c16="http://schemas.microsoft.com/office/drawing/2014/chart" uri="{C3380CC4-5D6E-409C-BE32-E72D297353CC}">
              <c16:uniqueId val="{00000000-9F28-4F45-8F32-3404ED60BA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10.45</c:v>
                </c:pt>
                <c:pt idx="1">
                  <c:v>13.63</c:v>
                </c:pt>
                <c:pt idx="2">
                  <c:v>14.08</c:v>
                </c:pt>
                <c:pt idx="3">
                  <c:v>13.12</c:v>
                </c:pt>
                <c:pt idx="4">
                  <c:v>11.22</c:v>
                </c:pt>
              </c:numCache>
            </c:numRef>
          </c:val>
          <c:extLst>
            <c:ext xmlns:c16="http://schemas.microsoft.com/office/drawing/2014/chart" uri="{C3380CC4-5D6E-409C-BE32-E72D297353CC}">
              <c16:uniqueId val="{00000001-9F28-4F45-8F32-3404ED60BA8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5.85</c:v>
                </c:pt>
                <c:pt idx="1">
                  <c:v>1.65</c:v>
                </c:pt>
                <c:pt idx="2">
                  <c:v>-2.4300000000000002</c:v>
                </c:pt>
                <c:pt idx="3">
                  <c:v>0.26</c:v>
                </c:pt>
                <c:pt idx="4">
                  <c:v>-2.17</c:v>
                </c:pt>
              </c:numCache>
            </c:numRef>
          </c:val>
          <c:smooth val="0"/>
          <c:extLst>
            <c:ext xmlns:c16="http://schemas.microsoft.com/office/drawing/2014/chart" uri="{C3380CC4-5D6E-409C-BE32-E72D297353CC}">
              <c16:uniqueId val="{00000002-9F28-4F45-8F32-3404ED60BA8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0.03</c:v>
                </c:pt>
                <c:pt idx="2">
                  <c:v>#N/A</c:v>
                </c:pt>
                <c:pt idx="3">
                  <c:v>0.1</c:v>
                </c:pt>
                <c:pt idx="4">
                  <c:v>#N/A</c:v>
                </c:pt>
                <c:pt idx="5">
                  <c:v>0.06</c:v>
                </c:pt>
                <c:pt idx="6">
                  <c:v>#N/A</c:v>
                </c:pt>
                <c:pt idx="7">
                  <c:v>2.77</c:v>
                </c:pt>
                <c:pt idx="8">
                  <c:v>0</c:v>
                </c:pt>
                <c:pt idx="9">
                  <c:v>0</c:v>
                </c:pt>
              </c:numCache>
            </c:numRef>
          </c:val>
          <c:extLst>
            <c:ext xmlns:c16="http://schemas.microsoft.com/office/drawing/2014/chart" uri="{C3380CC4-5D6E-409C-BE32-E72D297353CC}">
              <c16:uniqueId val="{00000000-3FCB-45E3-979C-8CFCAFF0FC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CB-45E3-979C-8CFCAFF0FCF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FCB-45E3-979C-8CFCAFF0FCFB}"/>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FCB-45E3-979C-8CFCAFF0FCF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0.11</c:v>
                </c:pt>
                <c:pt idx="8">
                  <c:v>#N/A</c:v>
                </c:pt>
                <c:pt idx="9">
                  <c:v>0.02</c:v>
                </c:pt>
              </c:numCache>
            </c:numRef>
          </c:val>
          <c:extLst>
            <c:ext xmlns:c16="http://schemas.microsoft.com/office/drawing/2014/chart" uri="{C3380CC4-5D6E-409C-BE32-E72D297353CC}">
              <c16:uniqueId val="{00000004-3FCB-45E3-979C-8CFCAFF0FCFB}"/>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0.72</c:v>
                </c:pt>
              </c:numCache>
            </c:numRef>
          </c:val>
          <c:extLst>
            <c:ext xmlns:c16="http://schemas.microsoft.com/office/drawing/2014/chart" uri="{C3380CC4-5D6E-409C-BE32-E72D297353CC}">
              <c16:uniqueId val="{00000005-3FCB-45E3-979C-8CFCAFF0FCF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2.35</c:v>
                </c:pt>
                <c:pt idx="2">
                  <c:v>#N/A</c:v>
                </c:pt>
                <c:pt idx="3">
                  <c:v>3.19</c:v>
                </c:pt>
                <c:pt idx="4">
                  <c:v>#N/A</c:v>
                </c:pt>
                <c:pt idx="5">
                  <c:v>5.21</c:v>
                </c:pt>
                <c:pt idx="6">
                  <c:v>#N/A</c:v>
                </c:pt>
                <c:pt idx="7">
                  <c:v>3.84</c:v>
                </c:pt>
                <c:pt idx="8">
                  <c:v>#N/A</c:v>
                </c:pt>
                <c:pt idx="9">
                  <c:v>1.92</c:v>
                </c:pt>
              </c:numCache>
            </c:numRef>
          </c:val>
          <c:extLst>
            <c:ext xmlns:c16="http://schemas.microsoft.com/office/drawing/2014/chart" uri="{C3380CC4-5D6E-409C-BE32-E72D297353CC}">
              <c16:uniqueId val="{00000006-3FCB-45E3-979C-8CFCAFF0FCF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1.58</c:v>
                </c:pt>
                <c:pt idx="2">
                  <c:v>#N/A</c:v>
                </c:pt>
                <c:pt idx="3">
                  <c:v>2.33</c:v>
                </c:pt>
                <c:pt idx="4">
                  <c:v>#N/A</c:v>
                </c:pt>
                <c:pt idx="5">
                  <c:v>2.11</c:v>
                </c:pt>
                <c:pt idx="6">
                  <c:v>#N/A</c:v>
                </c:pt>
                <c:pt idx="7">
                  <c:v>1.98</c:v>
                </c:pt>
                <c:pt idx="8">
                  <c:v>#N/A</c:v>
                </c:pt>
                <c:pt idx="9">
                  <c:v>2.0499999999999998</c:v>
                </c:pt>
              </c:numCache>
            </c:numRef>
          </c:val>
          <c:extLst>
            <c:ext xmlns:c16="http://schemas.microsoft.com/office/drawing/2014/chart" uri="{C3380CC4-5D6E-409C-BE32-E72D297353CC}">
              <c16:uniqueId val="{00000007-3FCB-45E3-979C-8CFCAFF0FCFB}"/>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7.79</c:v>
                </c:pt>
                <c:pt idx="2">
                  <c:v>#N/A</c:v>
                </c:pt>
                <c:pt idx="3">
                  <c:v>7.63</c:v>
                </c:pt>
                <c:pt idx="4">
                  <c:v>#N/A</c:v>
                </c:pt>
                <c:pt idx="5">
                  <c:v>7.57</c:v>
                </c:pt>
                <c:pt idx="6">
                  <c:v>#N/A</c:v>
                </c:pt>
                <c:pt idx="7">
                  <c:v>6.89</c:v>
                </c:pt>
                <c:pt idx="8">
                  <c:v>#N/A</c:v>
                </c:pt>
                <c:pt idx="9">
                  <c:v>5.99</c:v>
                </c:pt>
              </c:numCache>
            </c:numRef>
          </c:val>
          <c:extLst>
            <c:ext xmlns:c16="http://schemas.microsoft.com/office/drawing/2014/chart" uri="{C3380CC4-5D6E-409C-BE32-E72D297353CC}">
              <c16:uniqueId val="{00000008-3FCB-45E3-979C-8CFCAFF0FCF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12.56</c:v>
                </c:pt>
                <c:pt idx="2">
                  <c:v>#N/A</c:v>
                </c:pt>
                <c:pt idx="3">
                  <c:v>10.65</c:v>
                </c:pt>
                <c:pt idx="4">
                  <c:v>#N/A</c:v>
                </c:pt>
                <c:pt idx="5">
                  <c:v>7.55</c:v>
                </c:pt>
                <c:pt idx="6">
                  <c:v>#N/A</c:v>
                </c:pt>
                <c:pt idx="7">
                  <c:v>8.06</c:v>
                </c:pt>
                <c:pt idx="8">
                  <c:v>#N/A</c:v>
                </c:pt>
                <c:pt idx="9">
                  <c:v>7.79</c:v>
                </c:pt>
              </c:numCache>
            </c:numRef>
          </c:val>
          <c:extLst>
            <c:ext xmlns:c16="http://schemas.microsoft.com/office/drawing/2014/chart" uri="{C3380CC4-5D6E-409C-BE32-E72D297353CC}">
              <c16:uniqueId val="{00000009-3FCB-45E3-979C-8CFCAFF0FCF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1282</c:v>
                </c:pt>
                <c:pt idx="5">
                  <c:v>1361</c:v>
                </c:pt>
                <c:pt idx="8">
                  <c:v>1425</c:v>
                </c:pt>
                <c:pt idx="11">
                  <c:v>1459</c:v>
                </c:pt>
                <c:pt idx="14">
                  <c:v>1470</c:v>
                </c:pt>
              </c:numCache>
            </c:numRef>
          </c:val>
          <c:extLst>
            <c:ext xmlns:c16="http://schemas.microsoft.com/office/drawing/2014/chart" uri="{C3380CC4-5D6E-409C-BE32-E72D297353CC}">
              <c16:uniqueId val="{00000000-EA47-4DEA-BAAF-95674898C8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A47-4DEA-BAAF-95674898C8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A47-4DEA-BAAF-95674898C8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23</c:v>
                </c:pt>
                <c:pt idx="3">
                  <c:v>34</c:v>
                </c:pt>
                <c:pt idx="6">
                  <c:v>97</c:v>
                </c:pt>
                <c:pt idx="9">
                  <c:v>176</c:v>
                </c:pt>
                <c:pt idx="12">
                  <c:v>176</c:v>
                </c:pt>
              </c:numCache>
            </c:numRef>
          </c:val>
          <c:extLst>
            <c:ext xmlns:c16="http://schemas.microsoft.com/office/drawing/2014/chart" uri="{C3380CC4-5D6E-409C-BE32-E72D297353CC}">
              <c16:uniqueId val="{00000003-EA47-4DEA-BAAF-95674898C8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513</c:v>
                </c:pt>
                <c:pt idx="3">
                  <c:v>506</c:v>
                </c:pt>
                <c:pt idx="6">
                  <c:v>504</c:v>
                </c:pt>
                <c:pt idx="9">
                  <c:v>453</c:v>
                </c:pt>
                <c:pt idx="12">
                  <c:v>496</c:v>
                </c:pt>
              </c:numCache>
            </c:numRef>
          </c:val>
          <c:extLst>
            <c:ext xmlns:c16="http://schemas.microsoft.com/office/drawing/2014/chart" uri="{C3380CC4-5D6E-409C-BE32-E72D297353CC}">
              <c16:uniqueId val="{00000004-EA47-4DEA-BAAF-95674898C8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47-4DEA-BAAF-95674898C8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A47-4DEA-BAAF-95674898C8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1072</c:v>
                </c:pt>
                <c:pt idx="3">
                  <c:v>1069</c:v>
                </c:pt>
                <c:pt idx="6">
                  <c:v>1091</c:v>
                </c:pt>
                <c:pt idx="9">
                  <c:v>1175</c:v>
                </c:pt>
                <c:pt idx="12">
                  <c:v>1192</c:v>
                </c:pt>
              </c:numCache>
            </c:numRef>
          </c:val>
          <c:extLst>
            <c:ext xmlns:c16="http://schemas.microsoft.com/office/drawing/2014/chart" uri="{C3380CC4-5D6E-409C-BE32-E72D297353CC}">
              <c16:uniqueId val="{00000007-EA47-4DEA-BAAF-95674898C85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326</c:v>
                </c:pt>
                <c:pt idx="2">
                  <c:v>#N/A</c:v>
                </c:pt>
                <c:pt idx="3">
                  <c:v>#N/A</c:v>
                </c:pt>
                <c:pt idx="4">
                  <c:v>248</c:v>
                </c:pt>
                <c:pt idx="5">
                  <c:v>#N/A</c:v>
                </c:pt>
                <c:pt idx="6">
                  <c:v>#N/A</c:v>
                </c:pt>
                <c:pt idx="7">
                  <c:v>267</c:v>
                </c:pt>
                <c:pt idx="8">
                  <c:v>#N/A</c:v>
                </c:pt>
                <c:pt idx="9">
                  <c:v>#N/A</c:v>
                </c:pt>
                <c:pt idx="10">
                  <c:v>345</c:v>
                </c:pt>
                <c:pt idx="11">
                  <c:v>#N/A</c:v>
                </c:pt>
                <c:pt idx="12">
                  <c:v>#N/A</c:v>
                </c:pt>
                <c:pt idx="13">
                  <c:v>394</c:v>
                </c:pt>
                <c:pt idx="14">
                  <c:v>#N/A</c:v>
                </c:pt>
              </c:numCache>
            </c:numRef>
          </c:val>
          <c:smooth val="0"/>
          <c:extLst>
            <c:ext xmlns:c16="http://schemas.microsoft.com/office/drawing/2014/chart" uri="{C3380CC4-5D6E-409C-BE32-E72D297353CC}">
              <c16:uniqueId val="{00000008-EA47-4DEA-BAAF-95674898C85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12994</c:v>
                </c:pt>
                <c:pt idx="5">
                  <c:v>12869</c:v>
                </c:pt>
                <c:pt idx="8">
                  <c:v>12801</c:v>
                </c:pt>
                <c:pt idx="11">
                  <c:v>12836</c:v>
                </c:pt>
                <c:pt idx="14">
                  <c:v>12745</c:v>
                </c:pt>
              </c:numCache>
            </c:numRef>
          </c:val>
          <c:extLst>
            <c:ext xmlns:c16="http://schemas.microsoft.com/office/drawing/2014/chart" uri="{C3380CC4-5D6E-409C-BE32-E72D297353CC}">
              <c16:uniqueId val="{00000000-0AEF-464F-8139-CDFC6256756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4258</c:v>
                </c:pt>
                <c:pt idx="5">
                  <c:v>4408</c:v>
                </c:pt>
                <c:pt idx="8">
                  <c:v>4365</c:v>
                </c:pt>
                <c:pt idx="11">
                  <c:v>4632</c:v>
                </c:pt>
                <c:pt idx="14">
                  <c:v>4360</c:v>
                </c:pt>
              </c:numCache>
            </c:numRef>
          </c:val>
          <c:extLst>
            <c:ext xmlns:c16="http://schemas.microsoft.com/office/drawing/2014/chart" uri="{C3380CC4-5D6E-409C-BE32-E72D297353CC}">
              <c16:uniqueId val="{00000001-0AEF-464F-8139-CDFC6256756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2650</c:v>
                </c:pt>
                <c:pt idx="5">
                  <c:v>2905</c:v>
                </c:pt>
                <c:pt idx="8">
                  <c:v>3734</c:v>
                </c:pt>
                <c:pt idx="11">
                  <c:v>3392</c:v>
                </c:pt>
                <c:pt idx="14">
                  <c:v>3337</c:v>
                </c:pt>
              </c:numCache>
            </c:numRef>
          </c:val>
          <c:extLst>
            <c:ext xmlns:c16="http://schemas.microsoft.com/office/drawing/2014/chart" uri="{C3380CC4-5D6E-409C-BE32-E72D297353CC}">
              <c16:uniqueId val="{00000002-0AEF-464F-8139-CDFC6256756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AEF-464F-8139-CDFC6256756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AEF-464F-8139-CDFC6256756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EF-464F-8139-CDFC6256756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3402</c:v>
                </c:pt>
                <c:pt idx="3">
                  <c:v>3352</c:v>
                </c:pt>
                <c:pt idx="6">
                  <c:v>3356</c:v>
                </c:pt>
                <c:pt idx="9">
                  <c:v>3268</c:v>
                </c:pt>
                <c:pt idx="12">
                  <c:v>3187</c:v>
                </c:pt>
              </c:numCache>
            </c:numRef>
          </c:val>
          <c:extLst>
            <c:ext xmlns:c16="http://schemas.microsoft.com/office/drawing/2014/chart" uri="{C3380CC4-5D6E-409C-BE32-E72D297353CC}">
              <c16:uniqueId val="{00000006-0AEF-464F-8139-CDFC6256756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2015</c:v>
                </c:pt>
                <c:pt idx="3">
                  <c:v>2022</c:v>
                </c:pt>
                <c:pt idx="6">
                  <c:v>2066</c:v>
                </c:pt>
                <c:pt idx="9">
                  <c:v>1992</c:v>
                </c:pt>
                <c:pt idx="12">
                  <c:v>1827</c:v>
                </c:pt>
              </c:numCache>
            </c:numRef>
          </c:val>
          <c:extLst>
            <c:ext xmlns:c16="http://schemas.microsoft.com/office/drawing/2014/chart" uri="{C3380CC4-5D6E-409C-BE32-E72D297353CC}">
              <c16:uniqueId val="{00000007-0AEF-464F-8139-CDFC6256756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6391</c:v>
                </c:pt>
                <c:pt idx="3">
                  <c:v>6276</c:v>
                </c:pt>
                <c:pt idx="6">
                  <c:v>6137</c:v>
                </c:pt>
                <c:pt idx="9">
                  <c:v>6193</c:v>
                </c:pt>
                <c:pt idx="12">
                  <c:v>5986</c:v>
                </c:pt>
              </c:numCache>
            </c:numRef>
          </c:val>
          <c:extLst>
            <c:ext xmlns:c16="http://schemas.microsoft.com/office/drawing/2014/chart" uri="{C3380CC4-5D6E-409C-BE32-E72D297353CC}">
              <c16:uniqueId val="{00000008-0AEF-464F-8139-CDFC6256756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AEF-464F-8139-CDFC6256756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11411</c:v>
                </c:pt>
                <c:pt idx="3">
                  <c:v>12069</c:v>
                </c:pt>
                <c:pt idx="6">
                  <c:v>11801</c:v>
                </c:pt>
                <c:pt idx="9">
                  <c:v>11660</c:v>
                </c:pt>
                <c:pt idx="12">
                  <c:v>11657</c:v>
                </c:pt>
              </c:numCache>
            </c:numRef>
          </c:val>
          <c:extLst>
            <c:ext xmlns:c16="http://schemas.microsoft.com/office/drawing/2014/chart" uri="{C3380CC4-5D6E-409C-BE32-E72D297353CC}">
              <c16:uniqueId val="{0000000A-0AEF-464F-8139-CDFC6256756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3318</c:v>
                </c:pt>
                <c:pt idx="2">
                  <c:v>#N/A</c:v>
                </c:pt>
                <c:pt idx="3">
                  <c:v>#N/A</c:v>
                </c:pt>
                <c:pt idx="4">
                  <c:v>3539</c:v>
                </c:pt>
                <c:pt idx="5">
                  <c:v>#N/A</c:v>
                </c:pt>
                <c:pt idx="6">
                  <c:v>#N/A</c:v>
                </c:pt>
                <c:pt idx="7">
                  <c:v>2460</c:v>
                </c:pt>
                <c:pt idx="8">
                  <c:v>#N/A</c:v>
                </c:pt>
                <c:pt idx="9">
                  <c:v>#N/A</c:v>
                </c:pt>
                <c:pt idx="10">
                  <c:v>2252</c:v>
                </c:pt>
                <c:pt idx="11">
                  <c:v>#N/A</c:v>
                </c:pt>
                <c:pt idx="12">
                  <c:v>#N/A</c:v>
                </c:pt>
                <c:pt idx="13">
                  <c:v>2215</c:v>
                </c:pt>
                <c:pt idx="14">
                  <c:v>#N/A</c:v>
                </c:pt>
              </c:numCache>
            </c:numRef>
          </c:val>
          <c:smooth val="0"/>
          <c:extLst>
            <c:ext xmlns:c16="http://schemas.microsoft.com/office/drawing/2014/chart" uri="{C3380CC4-5D6E-409C-BE32-E72D297353CC}">
              <c16:uniqueId val="{0000000B-0AEF-464F-8139-CDFC6256756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1280</c:v>
                </c:pt>
                <c:pt idx="1">
                  <c:v>1233</c:v>
                </c:pt>
                <c:pt idx="2">
                  <c:v>1055</c:v>
                </c:pt>
              </c:numCache>
            </c:numRef>
          </c:val>
          <c:extLst>
            <c:ext xmlns:c16="http://schemas.microsoft.com/office/drawing/2014/chart" uri="{C3380CC4-5D6E-409C-BE32-E72D297353CC}">
              <c16:uniqueId val="{00000000-3A93-409A-B3EA-5283FAD6FEC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983</c:v>
                </c:pt>
                <c:pt idx="1">
                  <c:v>784</c:v>
                </c:pt>
                <c:pt idx="2">
                  <c:v>615</c:v>
                </c:pt>
              </c:numCache>
            </c:numRef>
          </c:val>
          <c:extLst>
            <c:ext xmlns:c16="http://schemas.microsoft.com/office/drawing/2014/chart" uri="{C3380CC4-5D6E-409C-BE32-E72D297353CC}">
              <c16:uniqueId val="{00000001-3A93-409A-B3EA-5283FAD6FEC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900</c:v>
                </c:pt>
                <c:pt idx="1">
                  <c:v>770</c:v>
                </c:pt>
                <c:pt idx="2">
                  <c:v>1008</c:v>
                </c:pt>
              </c:numCache>
            </c:numRef>
          </c:val>
          <c:extLst>
            <c:ext xmlns:c16="http://schemas.microsoft.com/office/drawing/2014/chart" uri="{C3380CC4-5D6E-409C-BE32-E72D297353CC}">
              <c16:uniqueId val="{00000002-3A93-409A-B3EA-5283FAD6FEC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{7E1F184E-D3FE-429C-972C-D1F72ED9D449}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CB8-4D62-A896-F5F0ED8E03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{E6339FB1-9C6C-4D2B-885B-8A09A39F8BB3}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B8-4D62-A896-F5F0ED8E03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{2D0CE534-CD75-4A4B-B583-5185C32D9068}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B8-4D62-A896-F5F0ED8E03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{AC45CA4E-C0C9-486E-AEB8-4DED21863445}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B8-4D62-A896-F5F0ED8E03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{A6A3D98F-BC7B-4294-9FF9-D67B38594796}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B8-4D62-A896-F5F0ED8E03BD}"/>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{274EA969-402F-4BBC-A064-636F262E011D}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CB8-4D62-A896-F5F0ED8E03BD}"/>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{54EB3CE9-1DDC-42AE-940E-0352098AFE14}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CB8-4D62-A896-F5F0ED8E03BD}"/>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{FDA97EF5-8717-4886-A6B8-1AEC2C57C879}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CB8-4D62-A896-F5F0ED8E03BD}"/>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{8F7AF9D7-F20D-4EFC-905E-155130585D89}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CB8-4D62-A896-F5F0ED8E03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55.8</c:v>
                </c:pt>
                <c:pt idx="16">
                  <c:v>57.4</c:v>
                </c:pt>
                <c:pt idx="24">
                  <c:v>58.8</c:v>
                </c:pt>
                <c:pt idx="32">
                  <c:v>59.7</c:v>
                </c:pt>
              </c:numCache>
            </c:numRef>
          </c:xVal>
          <c:yVal>
            <c:numRef>
              <c:f>公会計指標分析・財政指標組合せ分析表!$BP$51:$DC$51</c:f>
              <c:numCache>
                <c:formatCode>#,##0.0;"▲ "#,##0.0</c:formatCode>
                <c:ptCount val="40"/>
                <c:pt idx="8">
                  <c:v>44</c:v>
                </c:pt>
                <c:pt idx="16">
                  <c:v>30.5</c:v>
                </c:pt>
                <c:pt idx="24">
                  <c:v>27</c:v>
                </c:pt>
                <c:pt idx="32">
                  <c:v>26.6</c:v>
                </c:pt>
              </c:numCache>
            </c:numRef>
          </c:yVal>
          <c:smooth val="0"/>
          <c:extLst>
            <c:ext xmlns:c16="http://schemas.microsoft.com/office/drawing/2014/chart" uri="{C3380CC4-5D6E-409C-BE32-E72D297353CC}">
              <c16:uniqueId val="{00000009-5CB8-4D62-A896-F5F0ED8E03B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{E0C5116E-0FF4-447C-AFCB-5D8F99794321}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CB8-4D62-A896-F5F0ED8E03B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{F27C5539-1B89-4DF4-80D0-B3FE8D1908C6}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B8-4D62-A896-F5F0ED8E03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{625BC42B-E00C-466B-9B0E-AB6BE4D65C56}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B8-4D62-A896-F5F0ED8E03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{C631D259-154C-4D69-928A-2C3FF0907A49}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B8-4D62-A896-F5F0ED8E03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{94F45041-C8C5-4368-BFDD-12000DE73E11}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B8-4D62-A896-F5F0ED8E03BD}"/>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{975F4A57-AE6A-47A1-9B8B-C56FAF6D333C}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CB8-4D62-A896-F5F0ED8E03BD}"/>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{6CE07252-DC3B-419C-8D46-53E85E24B2C2}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CB8-4D62-A896-F5F0ED8E03BD}"/>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{D789D856-D632-4334-B49B-90458BDC97A8}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CB8-4D62-A896-F5F0ED8E03BD}"/>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{3CC18F94-F607-4159-8D63-A677B4BD8CBE}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CB8-4D62-A896-F5F0ED8E03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58.7</c:v>
                </c:pt>
                <c:pt idx="24">
                  <c:v>59.9</c:v>
                </c:pt>
                <c:pt idx="32">
                  <c:v>60.6</c:v>
                </c:pt>
              </c:numCache>
            </c:numRef>
          </c:xVal>
          <c:yVal>
            <c:numRef>
              <c:f>公会計指標分析・財政指標組合せ分析表!$BP$55:$DC$55</c:f>
              <c:numCache>
                <c:formatCode>#,##0.0;"▲ "#,##0.0</c:formatCode>
                <c:ptCount val="40"/>
                <c:pt idx="8">
                  <c:v>52.3</c:v>
                </c:pt>
                <c:pt idx="16">
                  <c:v>55.4</c:v>
                </c:pt>
                <c:pt idx="24">
                  <c:v>52.7</c:v>
                </c:pt>
                <c:pt idx="32">
                  <c:v>49.7</c:v>
                </c:pt>
              </c:numCache>
            </c:numRef>
          </c:yVal>
          <c:smooth val="0"/>
          <c:extLst>
            <c:ext xmlns:c16="http://schemas.microsoft.com/office/drawing/2014/chart" uri="{C3380CC4-5D6E-409C-BE32-E72D297353CC}">
              <c16:uniqueId val="{00000013-5CB8-4D62-A896-F5F0ED8E03BD}"/>
            </c:ext>
          </c:extLst>
        </c:ser>
        <c:dLbls>
          <c:showLegendKey val="0"/>
          <c:showVal val="1"/>
          <c:showCatName val="0"/>
          <c:showSerName val="0"/>
          <c:showPercent val="0"/>
          <c:showBubbleSize val="0"/>
        </c:dLbls>
        <c:axId val="46179840"/>
        <c:axId val="46181760"/>
      </c:scatterChart>
      <c:valAx>
        <c:axId val="46179840"/>
        <c:scaling>
          <c:orientation val="minMax"/>
          <c:max val="61"/>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1"/>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{54EFFF6E-50AD-4C54-A72E-C52DB18D9971}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DE9-4981-8AB4-522D5EA9BE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{85A03DC1-E176-433E-B59B-4A172613823A}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E9-4981-8AB4-522D5EA9BE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{865FDE63-C5EE-4B61-A629-913B1FC3BA3E}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E9-4981-8AB4-522D5EA9BE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{E5BFF6A4-1904-451B-9250-72DB423D1646}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E9-4981-8AB4-522D5EA9BE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{16AF8F97-BC0D-464C-A733-08B6FE39F070}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E9-4981-8AB4-522D5EA9BEFC}"/>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{C4B79A23-9893-46ED-9547-BF599A6B764B}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DE9-4981-8AB4-522D5EA9BEFC}"/>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{961957FF-08C0-4291-97E6-3082BF19B33B}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DE9-4981-8AB4-522D5EA9BEFC}"/>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{C6E259EC-1D49-4334-A469-0CC6E597A80E}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DE9-4981-8AB4-522D5EA9BEFC}"/>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{8BD97E13-7ABB-456A-8E57-DC6CFBA0F1FB}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DE9-4981-8AB4-522D5EA9BE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4.8</c:v>
                </c:pt>
                <c:pt idx="8">
                  <c:v>4</c:v>
                </c:pt>
                <c:pt idx="16">
                  <c:v>3.5</c:v>
                </c:pt>
                <c:pt idx="24">
                  <c:v>3.5</c:v>
                </c:pt>
                <c:pt idx="32">
                  <c:v>4</c:v>
                </c:pt>
              </c:numCache>
            </c:numRef>
          </c:xVal>
          <c:yVal>
            <c:numRef>
              <c:f>公会計指標分析・財政指標組合せ分析表!$BP$73:$DC$73</c:f>
              <c:numCache>
                <c:formatCode>#,##0.0;"▲ "#,##0.0</c:formatCode>
                <c:ptCount val="40"/>
                <c:pt idx="0">
                  <c:v>42</c:v>
                </c:pt>
                <c:pt idx="8">
                  <c:v>44</c:v>
                </c:pt>
                <c:pt idx="16">
                  <c:v>30.5</c:v>
                </c:pt>
                <c:pt idx="24">
                  <c:v>27</c:v>
                </c:pt>
                <c:pt idx="32">
                  <c:v>26.6</c:v>
                </c:pt>
              </c:numCache>
            </c:numRef>
          </c:yVal>
          <c:smooth val="0"/>
          <c:extLst>
            <c:ext xmlns:c16="http://schemas.microsoft.com/office/drawing/2014/chart" uri="{C3380CC4-5D6E-409C-BE32-E72D297353CC}">
              <c16:uniqueId val="{00000009-CDE9-4981-8AB4-522D5EA9BEF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{C026360D-DB21-40CD-9546-ADA1D39F635A}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DE9-4981-8AB4-522D5EA9BEF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{BD54FBF8-7318-462C-90A3-78415B5FDBA6}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E9-4981-8AB4-522D5EA9BE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{E1FF490F-4DD2-4C99-99A0-779281116A71}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E9-4981-8AB4-522D5EA9BE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{39FB9E06-E0B4-484C-89CE-EDEB9BC1880F}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E9-4981-8AB4-522D5EA9BE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{83039297-0D70-4746-8E0C-13C71A3983EF}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E9-4981-8AB4-522D5EA9BEFC}"/>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{7E65E2C0-4213-4016-BFCE-4D27DDFE2761}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DE9-4981-8AB4-522D5EA9BEFC}"/>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{0B3298A3-1307-441B-A1A8-92FE5D9BFDF9}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DE9-4981-8AB4-522D5EA9BEFC}"/>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{D24712FD-DA8C-4FB3-8CB2-01333A3B9924}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DE9-4981-8AB4-522D5EA9BEFC}"/>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{9BEDB56F-BDF1-4CF3-958C-45DCDB1BC3CE}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DE9-4981-8AB4-522D5EA9BE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41.5</c:v>
                </c:pt>
                <c:pt idx="8">
                  <c:v>52.3</c:v>
                </c:pt>
                <c:pt idx="16">
                  <c:v>55.4</c:v>
                </c:pt>
                <c:pt idx="24">
                  <c:v>52.7</c:v>
                </c:pt>
                <c:pt idx="32">
                  <c:v>49.7</c:v>
                </c:pt>
              </c:numCache>
            </c:numRef>
          </c:yVal>
          <c:smooth val="0"/>
          <c:extLst>
            <c:ext xmlns:c16="http://schemas.microsoft.com/office/drawing/2014/chart" uri="{C3380CC4-5D6E-409C-BE32-E72D297353CC}">
              <c16:uniqueId val="{00000013-CDE9-4981-8AB4-522D5EA9BEFC}"/>
            </c:ext>
          </c:extLst>
        </c:ser>
        <c:dLbls>
          <c:showLegendKey val="0"/>
          <c:showVal val="1"/>
          <c:showCatName val="0"/>
          <c:showSerName val="0"/>
          <c:showPercent val="0"/>
          <c:showBubbleSize val="0"/>
        </c:dLbls>
        <c:axId val="84219776"/>
        <c:axId val="84234240"/>
      </c:scatterChart>
      <c:valAx>
        <c:axId val="84219776"/>
        <c:scaling>
          <c:orientation val="minMax"/>
          <c:max val="10.6"/>
          <c:min val="3.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1"/>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実質公債費比率は平成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年度までは年々低下していたものの、平成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年から学校給食センター建設事業等の大型事業の元金償還が始まったことから悪化しており、令和元年度は</a:t>
          </a:r>
          <a:r>
            <a:rPr kumimoji="1" lang="en-US" altLang="ja-JP" sz="1100">
              <a:latin typeface="ＭＳ ゴシック" pitchFamily="49" charset="-128"/>
              <a:ea typeface="ＭＳ ゴシック" pitchFamily="49" charset="-128"/>
            </a:rPr>
            <a:t>0.5</a:t>
          </a:r>
          <a:r>
            <a:rPr kumimoji="1" lang="ja-JP" altLang="en-US" sz="1100">
              <a:latin typeface="ＭＳ ゴシック" pitchFamily="49" charset="-128"/>
              <a:ea typeface="ＭＳ ゴシック" pitchFamily="49" charset="-128"/>
            </a:rPr>
            <a:t>ポイント悪化の</a:t>
          </a:r>
          <a:r>
            <a:rPr kumimoji="1" lang="en-US" altLang="ja-JP" sz="1100">
              <a:latin typeface="ＭＳ ゴシック" pitchFamily="49" charset="-128"/>
              <a:ea typeface="ＭＳ ゴシック" pitchFamily="49" charset="-128"/>
            </a:rPr>
            <a:t>4.0</a:t>
          </a:r>
          <a:r>
            <a:rPr kumimoji="1" lang="ja-JP" altLang="en-US" sz="1100">
              <a:latin typeface="ＭＳ ゴシック" pitchFamily="49" charset="-128"/>
              <a:ea typeface="ＭＳ ゴシック" pitchFamily="49" charset="-128"/>
            </a:rPr>
            <a:t>％となっている。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実質公債費比率の算定に用いる分子構成要素についてみてみると、元利償還金の額は、平成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年度借入れの北島藤島線街路改良事業等の元金償還が始まったことにより増加した。また、公営企業が起こした地方債の元利償還金に対する繰入についても、大きく増加した。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分子から控除される算入公債費等については、特定財源の増により増加した。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今後も起債額の多かった年度の元金償還が始まること、一部事務組合の地方債に対する負担金の増加も見込まれ、比率が悪化することが考えられる。</a:t>
          </a:r>
          <a:endParaRPr kumimoji="1" lang="en-US" altLang="ja-JP" sz="11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将来負担比率は近年減少傾向にあり、前年度に引き続き数値が改善しており、</a:t>
          </a:r>
          <a:r>
            <a:rPr kumimoji="1" lang="en-US" altLang="ja-JP" sz="1300">
              <a:latin typeface="ＭＳ ゴシック" pitchFamily="49" charset="-128"/>
              <a:ea typeface="ＭＳ ゴシック" pitchFamily="49" charset="-128"/>
            </a:rPr>
            <a:t>0.4</a:t>
          </a:r>
          <a:r>
            <a:rPr kumimoji="1" lang="ja-JP" altLang="en-US" sz="1300">
              <a:latin typeface="ＭＳ ゴシック" pitchFamily="49" charset="-128"/>
              <a:ea typeface="ＭＳ ゴシック" pitchFamily="49" charset="-128"/>
            </a:rPr>
            <a:t>ポイント改善となる</a:t>
          </a:r>
          <a:r>
            <a:rPr kumimoji="1" lang="en-US" altLang="ja-JP" sz="1300">
              <a:latin typeface="ＭＳ ゴシック" pitchFamily="49" charset="-128"/>
              <a:ea typeface="ＭＳ ゴシック" pitchFamily="49" charset="-128"/>
            </a:rPr>
            <a:t>26.6</a:t>
          </a:r>
          <a:r>
            <a:rPr kumimoji="1" lang="ja-JP" altLang="en-US" sz="1300">
              <a:latin typeface="ＭＳ ゴシック" pitchFamily="49" charset="-128"/>
              <a:ea typeface="ＭＳ ゴシック" pitchFamily="49" charset="-128"/>
            </a:rPr>
            <a:t>％となっている。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将来負担比率の算定に用いる分子構成要素につい見てみると、一般会計等に係る地方債の現在高は、小中学校空調設備設置事業等の大事業の借入があり、地方債発等行額が償還額とほぼ同額となったことにより微減となった。公営企業債等繰入見込額は公共下水道事業会計に対するものが主であり、近年は減少している。組合等負担等見込額は、小牧岩倉衛生組合の借入残高が減となったことにより減少した。今後は、岩倉南小学校本館大規模改修工事や石仏公園整備事業等に伴う地方債の発行が予定され、将来負担額の増加が見込まれる。</a:t>
          </a:r>
        </a:p>
        <a:p>
          <a:r>
            <a:rPr kumimoji="1" lang="ja-JP" altLang="en-US" sz="1300">
              <a:latin typeface="ＭＳ ゴシック" pitchFamily="49" charset="-128"/>
              <a:ea typeface="ＭＳ ゴシック" pitchFamily="49" charset="-128"/>
            </a:rPr>
            <a:t>　充当可能特定歳入については、都市計画税の充当割合が減となったこと、また、都市計画事業の地方債現在高が減となったことから減少した。</a:t>
          </a:r>
          <a:endParaRPr kumimoji="1" lang="en-US" altLang="ja-JP"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愛知県岩倉市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ごみ処理施設整備により、今後公債費や施設保守費分の増加が見込まれる小牧岩倉衛生組合負担金の対応として、財政調整基金を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万円取り崩したほか、企業誘致関連事業等による歳出増への対応として令和元年度１億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万円取り崩した。また、年度末の収支決算状況を考慮した上で、減債基金に３億円積み立てた一方、公債費の償還財源として４億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万円を取り崩したこと等により、基金全体としては、１億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短期的には、小牧岩倉衛生組合負担金及び企業誘致関連事業等の大型事業に伴う歳出予算の増に対応するための財政調整基金の取崩し等により減となる予定。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・公共施設整備基金：公共施設の建設、改修及び維持補修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・ふるさとづくり基金：ふるさとづくりの推進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・公共施設整備基金：今後の公共施設の修繕等の財源に充てる為、令和元年度は２億円を積み立てたことによる増加。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・ふるさとづくり基金：当初予算の計上のとおり充当事業にあわせ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万円の取崩しをしたが、ふるさといわくら応援寄付金の増により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代の人口増加に伴って建設した市内公共施設等の改修、更新に係る経費等が増加していくことが見込まれるため、公共施設再配置計画や公共施設長寿命化計画等への今後の対応に向けて計画的に積立てを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ごみ処理施設整備により、今後公債費や施設保守費分の増加が見込まれる小牧岩倉衛生組合負担金への対応として、継続して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万円を取り崩したこと及び企業誘致関連事業等による歳出増への対応として令和元年度１億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財政調整基金は、特定目的基金ではないが、ごみ処理施設整備により、今後公債費や施設保守分の増加が見込まれる小牧岩倉衛生組合負担金への対応として、平成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年度以降の負担金増に対し、毎年度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年間で５億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万円の取り崩しをしていく予定。さらに企業誘致関連事業等の大型事業に伴う歳出予算の増に対応して取崩していく予定。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決算余剰金を３億円積み立てた。一方、公債費の償還財源として、４億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市債の償還の財源に充てるため、基金残高を踏まえ、毎年度当初予算で４億～４億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万円程度を取り崩す予算を計上し、前年度繰越金等の余剰金の状況を勘案し積立てをしていく予定。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48,092
45,417
10.47
16,720,521
15,802,435
732,345
9,397,966
11,657,428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類似団体平均を少し下回る結果となった。しかし、昭和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年代にかけて整備された資産が多いため、公共施設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再配置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及び長寿命化計画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規模・配置等の再配置や修繕・更新等の長寿命化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を進めていくなど、公共施設等の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総合的かつ計画的な管理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109855</xdr:rowOff>
    </xdr:from>
    <xdr:to>
      <xdr:col>7</xdr:col>
      <xdr:colOff>187325</xdr:colOff>
      <xdr:row>31</xdr:row>
      <xdr:rowOff>40005</xdr:rowOff>
    </xdr:to>
    <xdr:sp macro="" textlink="">
      <xdr:nvSpPr>
        <xdr:cNvPr id="77" name="フローチャート: 判断 76"/>
        <xdr:cNvSpPr/>
      </xdr:nvSpPr>
      <xdr:spPr>
        <a:xfrm>
          <a:off x="1714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40186</xdr:rowOff>
    </xdr:from>
    <xdr:to>
      <xdr:col>23</xdr:col>
      <xdr:colOff>136525</xdr:colOff>
      <xdr:row>31</xdr:row>
      <xdr:rowOff>141786</xdr:rowOff>
    </xdr:to>
    <xdr:sp macro="" textlink="">
      <xdr:nvSpPr>
        <xdr:cNvPr id="83" name="楕円 82"/>
        <xdr:cNvSpPr/>
      </xdr:nvSpPr>
      <xdr:spPr>
        <a:xfrm>
          <a:off x="4711700" y="61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63063</xdr:rowOff>
    </xdr:from>
    <xdr:ext cx="405111" cy="259045"/>
    <xdr:sp macro="" textlink="">
      <xdr:nvSpPr>
        <xdr:cNvPr id="84" name="有形固定資産減価償却率該当値テキスト"/>
        <xdr:cNvSpPr txBox="1"/>
      </xdr:nvSpPr>
      <xdr:spPr>
        <a:xfrm>
          <a:off x="4813300" y="59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12428</xdr:rowOff>
    </xdr:from>
    <xdr:to>
      <xdr:col>19</xdr:col>
      <xdr:colOff>187325</xdr:colOff>
      <xdr:row>31</xdr:row>
      <xdr:rowOff>114028</xdr:rowOff>
    </xdr:to>
    <xdr:sp macro="" textlink="">
      <xdr:nvSpPr>
        <xdr:cNvPr id="85" name="楕円 84"/>
        <xdr:cNvSpPr/>
      </xdr:nvSpPr>
      <xdr:spPr>
        <a:xfrm>
          <a:off x="4000500" y="609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63228</xdr:rowOff>
    </xdr:from>
    <xdr:to>
      <xdr:col>23</xdr:col>
      <xdr:colOff>85725</xdr:colOff>
      <xdr:row>31</xdr:row>
      <xdr:rowOff>90986</xdr:rowOff>
    </xdr:to>
    <xdr:cxnSp macro="">
      <xdr:nvCxnSpPr>
        <xdr:cNvPr id="86" name="直線コネクタ 85"/>
        <xdr:cNvCxnSpPr/>
      </xdr:nvCxnSpPr>
      <xdr:spPr>
        <a:xfrm>
          <a:off x="4051300" y="6149703"/>
          <a:ext cx="711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140698</xdr:rowOff>
    </xdr:from>
    <xdr:to>
      <xdr:col>15</xdr:col>
      <xdr:colOff>187325</xdr:colOff>
      <xdr:row>31</xdr:row>
      <xdr:rowOff>70848</xdr:rowOff>
    </xdr:to>
    <xdr:sp macro="" textlink="">
      <xdr:nvSpPr>
        <xdr:cNvPr id="87" name="楕円 86"/>
        <xdr:cNvSpPr/>
      </xdr:nvSpPr>
      <xdr:spPr>
        <a:xfrm>
          <a:off x="32385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20048</xdr:rowOff>
    </xdr:from>
    <xdr:to>
      <xdr:col>19</xdr:col>
      <xdr:colOff>136525</xdr:colOff>
      <xdr:row>31</xdr:row>
      <xdr:rowOff>63228</xdr:rowOff>
    </xdr:to>
    <xdr:cxnSp macro="">
      <xdr:nvCxnSpPr>
        <xdr:cNvPr id="88" name="直線コネクタ 87"/>
        <xdr:cNvCxnSpPr/>
      </xdr:nvCxnSpPr>
      <xdr:spPr>
        <a:xfrm>
          <a:off x="3289300" y="610652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91349</xdr:rowOff>
    </xdr:from>
    <xdr:to>
      <xdr:col>11</xdr:col>
      <xdr:colOff>187325</xdr:colOff>
      <xdr:row>31</xdr:row>
      <xdr:rowOff>21499</xdr:rowOff>
    </xdr:to>
    <xdr:sp macro="" textlink="">
      <xdr:nvSpPr>
        <xdr:cNvPr id="89" name="楕円 88"/>
        <xdr:cNvSpPr/>
      </xdr:nvSpPr>
      <xdr:spPr>
        <a:xfrm>
          <a:off x="2476500" y="60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142149</xdr:rowOff>
    </xdr:from>
    <xdr:to>
      <xdr:col>15</xdr:col>
      <xdr:colOff>136525</xdr:colOff>
      <xdr:row>31</xdr:row>
      <xdr:rowOff>20048</xdr:rowOff>
    </xdr:to>
    <xdr:cxnSp macro="">
      <xdr:nvCxnSpPr>
        <xdr:cNvPr id="90" name="直線コネクタ 89"/>
        <xdr:cNvCxnSpPr/>
      </xdr:nvCxnSpPr>
      <xdr:spPr>
        <a:xfrm>
          <a:off x="2527300" y="6057174"/>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91" name="n_1aveValue有形固定資産減価償却率"/>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102071</xdr:rowOff>
    </xdr:from>
    <xdr:ext cx="405111" cy="259045"/>
    <xdr:sp macro="" textlink="">
      <xdr:nvSpPr>
        <xdr:cNvPr id="92" name="n_2aveValue有形固定資産減価償却率"/>
        <xdr:cNvSpPr txBox="1"/>
      </xdr:nvSpPr>
      <xdr:spPr>
        <a:xfrm>
          <a:off x="30867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52722</xdr:rowOff>
    </xdr:from>
    <xdr:ext cx="405111" cy="259045"/>
    <xdr:sp macro="" textlink="">
      <xdr:nvSpPr>
        <xdr:cNvPr id="93" name="n_3aveValue有形固定資産減価償却率"/>
        <xdr:cNvSpPr txBox="1"/>
      </xdr:nvSpPr>
      <xdr:spPr>
        <a:xfrm>
          <a:off x="2324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56532</xdr:rowOff>
    </xdr:from>
    <xdr:ext cx="405111" cy="259045"/>
    <xdr:sp macro="" textlink="">
      <xdr:nvSpPr>
        <xdr:cNvPr id="94" name="n_4aveValue有形固定資産減価償却率"/>
        <xdr:cNvSpPr txBox="1"/>
      </xdr:nvSpPr>
      <xdr:spPr>
        <a:xfrm>
          <a:off x="15627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130555</xdr:rowOff>
    </xdr:from>
    <xdr:ext cx="405111" cy="259045"/>
    <xdr:sp macro="" textlink="">
      <xdr:nvSpPr>
        <xdr:cNvPr id="95" name="n_1mainValue有形固定資産減価償却率"/>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87375</xdr:rowOff>
    </xdr:from>
    <xdr:ext cx="405111" cy="259045"/>
    <xdr:sp macro="" textlink="">
      <xdr:nvSpPr>
        <xdr:cNvPr id="96" name="n_2mainValue有形固定資産減価償却率"/>
        <xdr:cNvSpPr txBox="1"/>
      </xdr:nvSpPr>
      <xdr:spPr>
        <a:xfrm>
          <a:off x="3086744" y="5830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97" name="n_3mainValue有形固定資産減価償却率"/>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類似団体を下回る結果となった。近年起債額が償還額を上回らないよう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予算編成を行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っていることで、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将来負担額は減少傾向に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ある。さらに、普通交付税をはじめとする経常一般財源等が増加したことにより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ポイント比率が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した。今後、施設の長寿命化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の事業で起債することが見込まれるため、より計画的な財政運営を行う必要がある。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7" name="テキスト ボックス 116"/>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3" name="テキスト ボックス 122"/>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5" name="テキスト ボックス 124"/>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27" name="直線コネクタ 126"/>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28" name="債務償還比率最小値テキスト"/>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29" name="直線コネクタ 128"/>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0" name="債務償還比率最大値テキスト"/>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1" name="直線コネクタ 130"/>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158788</xdr:rowOff>
    </xdr:from>
    <xdr:ext cx="469744" cy="259045"/>
    <xdr:sp macro="" textlink="">
      <xdr:nvSpPr>
        <xdr:cNvPr id="132" name="債務償還比率平均値テキスト"/>
        <xdr:cNvSpPr txBox="1"/>
      </xdr:nvSpPr>
      <xdr:spPr>
        <a:xfrm>
          <a:off x="14846300" y="573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3" name="フローチャート: 判断 132"/>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4" name="フローチャート: 判断 133"/>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5" name="フローチャート: 判断 134"/>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6" name="フローチャート: 判断 135"/>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83686</xdr:rowOff>
    </xdr:from>
    <xdr:to>
      <xdr:col>60</xdr:col>
      <xdr:colOff>123825</xdr:colOff>
      <xdr:row>29</xdr:row>
      <xdr:rowOff>13836</xdr:rowOff>
    </xdr:to>
    <xdr:sp macro="" textlink="">
      <xdr:nvSpPr>
        <xdr:cNvPr id="137" name="フローチャート: 判断 136"/>
        <xdr:cNvSpPr/>
      </xdr:nvSpPr>
      <xdr:spPr>
        <a:xfrm>
          <a:off x="11747500" y="565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86854</xdr:rowOff>
    </xdr:from>
    <xdr:to>
      <xdr:col>76</xdr:col>
      <xdr:colOff>73025</xdr:colOff>
      <xdr:row>28</xdr:row>
      <xdr:rowOff>17004</xdr:rowOff>
    </xdr:to>
    <xdr:sp macro="" textlink="">
      <xdr:nvSpPr>
        <xdr:cNvPr id="143" name="楕円 142"/>
        <xdr:cNvSpPr/>
      </xdr:nvSpPr>
      <xdr:spPr>
        <a:xfrm>
          <a:off x="14744700" y="548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109731</xdr:rowOff>
    </xdr:from>
    <xdr:ext cx="469744" cy="259045"/>
    <xdr:sp macro="" textlink="">
      <xdr:nvSpPr>
        <xdr:cNvPr id="144" name="債務償還比率該当値テキスト"/>
        <xdr:cNvSpPr txBox="1"/>
      </xdr:nvSpPr>
      <xdr:spPr>
        <a:xfrm>
          <a:off x="14846300" y="5338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118159</xdr:rowOff>
    </xdr:from>
    <xdr:to>
      <xdr:col>72</xdr:col>
      <xdr:colOff>123825</xdr:colOff>
      <xdr:row>28</xdr:row>
      <xdr:rowOff>48309</xdr:rowOff>
    </xdr:to>
    <xdr:sp macro="" textlink="">
      <xdr:nvSpPr>
        <xdr:cNvPr id="145" name="楕円 144"/>
        <xdr:cNvSpPr/>
      </xdr:nvSpPr>
      <xdr:spPr>
        <a:xfrm>
          <a:off x="14033500" y="551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137654</xdr:rowOff>
    </xdr:from>
    <xdr:to>
      <xdr:col>76</xdr:col>
      <xdr:colOff>22225</xdr:colOff>
      <xdr:row>27</xdr:row>
      <xdr:rowOff>168959</xdr:rowOff>
    </xdr:to>
    <xdr:cxnSp macro="">
      <xdr:nvCxnSpPr>
        <xdr:cNvPr id="146" name="直線コネクタ 145"/>
        <xdr:cNvCxnSpPr/>
      </xdr:nvCxnSpPr>
      <xdr:spPr>
        <a:xfrm flipV="1">
          <a:off x="14084300" y="5538329"/>
          <a:ext cx="711200" cy="3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112642</xdr:rowOff>
    </xdr:from>
    <xdr:to>
      <xdr:col>68</xdr:col>
      <xdr:colOff>123825</xdr:colOff>
      <xdr:row>28</xdr:row>
      <xdr:rowOff>42792</xdr:rowOff>
    </xdr:to>
    <xdr:sp macro="" textlink="">
      <xdr:nvSpPr>
        <xdr:cNvPr id="147" name="楕円 146"/>
        <xdr:cNvSpPr/>
      </xdr:nvSpPr>
      <xdr:spPr>
        <a:xfrm>
          <a:off x="13271500" y="551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163442</xdr:rowOff>
    </xdr:from>
    <xdr:to>
      <xdr:col>72</xdr:col>
      <xdr:colOff>73025</xdr:colOff>
      <xdr:row>27</xdr:row>
      <xdr:rowOff>168959</xdr:rowOff>
    </xdr:to>
    <xdr:cxnSp macro="">
      <xdr:nvCxnSpPr>
        <xdr:cNvPr id="148" name="直線コネクタ 147"/>
        <xdr:cNvCxnSpPr/>
      </xdr:nvCxnSpPr>
      <xdr:spPr>
        <a:xfrm>
          <a:off x="13322300" y="5564117"/>
          <a:ext cx="762000" cy="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24314</xdr:rowOff>
    </xdr:from>
    <xdr:to>
      <xdr:col>64</xdr:col>
      <xdr:colOff>123825</xdr:colOff>
      <xdr:row>28</xdr:row>
      <xdr:rowOff>125914</xdr:rowOff>
    </xdr:to>
    <xdr:sp macro="" textlink="">
      <xdr:nvSpPr>
        <xdr:cNvPr id="149" name="楕円 148"/>
        <xdr:cNvSpPr/>
      </xdr:nvSpPr>
      <xdr:spPr>
        <a:xfrm>
          <a:off x="12509500" y="559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163442</xdr:rowOff>
    </xdr:from>
    <xdr:to>
      <xdr:col>68</xdr:col>
      <xdr:colOff>73025</xdr:colOff>
      <xdr:row>28</xdr:row>
      <xdr:rowOff>75114</xdr:rowOff>
    </xdr:to>
    <xdr:cxnSp macro="">
      <xdr:nvCxnSpPr>
        <xdr:cNvPr id="150" name="直線コネクタ 149"/>
        <xdr:cNvCxnSpPr/>
      </xdr:nvCxnSpPr>
      <xdr:spPr>
        <a:xfrm flipV="1">
          <a:off x="12560300" y="5564117"/>
          <a:ext cx="762000" cy="8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103646</xdr:rowOff>
    </xdr:from>
    <xdr:to>
      <xdr:col>60</xdr:col>
      <xdr:colOff>123825</xdr:colOff>
      <xdr:row>28</xdr:row>
      <xdr:rowOff>33796</xdr:rowOff>
    </xdr:to>
    <xdr:sp macro="" textlink="">
      <xdr:nvSpPr>
        <xdr:cNvPr id="151" name="楕円 150"/>
        <xdr:cNvSpPr/>
      </xdr:nvSpPr>
      <xdr:spPr>
        <a:xfrm>
          <a:off x="11747500" y="550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154446</xdr:rowOff>
    </xdr:from>
    <xdr:to>
      <xdr:col>64</xdr:col>
      <xdr:colOff>73025</xdr:colOff>
      <xdr:row>28</xdr:row>
      <xdr:rowOff>75114</xdr:rowOff>
    </xdr:to>
    <xdr:cxnSp macro="">
      <xdr:nvCxnSpPr>
        <xdr:cNvPr id="152" name="直線コネクタ 151"/>
        <xdr:cNvCxnSpPr/>
      </xdr:nvCxnSpPr>
      <xdr:spPr>
        <a:xfrm>
          <a:off x="11798300" y="5555121"/>
          <a:ext cx="762000" cy="9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97920</xdr:rowOff>
    </xdr:from>
    <xdr:ext cx="469744" cy="259045"/>
    <xdr:sp macro="" textlink="">
      <xdr:nvSpPr>
        <xdr:cNvPr id="153" name="n_1aveValue債務償還比率"/>
        <xdr:cNvSpPr txBox="1"/>
      </xdr:nvSpPr>
      <xdr:spPr>
        <a:xfrm>
          <a:off x="13836727" y="584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103677</xdr:rowOff>
    </xdr:from>
    <xdr:ext cx="469744" cy="259045"/>
    <xdr:sp macro="" textlink="">
      <xdr:nvSpPr>
        <xdr:cNvPr id="154" name="n_2aveValue債務償還比率"/>
        <xdr:cNvSpPr txBox="1"/>
      </xdr:nvSpPr>
      <xdr:spPr>
        <a:xfrm>
          <a:off x="13087427" y="584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68773</xdr:rowOff>
    </xdr:from>
    <xdr:ext cx="469744" cy="259045"/>
    <xdr:sp macro="" textlink="">
      <xdr:nvSpPr>
        <xdr:cNvPr id="155" name="n_3aveValue債務償還比率"/>
        <xdr:cNvSpPr txBox="1"/>
      </xdr:nvSpPr>
      <xdr:spPr>
        <a:xfrm>
          <a:off x="12325427" y="581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4963</xdr:rowOff>
    </xdr:from>
    <xdr:ext cx="469744" cy="259045"/>
    <xdr:sp macro="" textlink="">
      <xdr:nvSpPr>
        <xdr:cNvPr id="156" name="n_4aveValue債務償還比率"/>
        <xdr:cNvSpPr txBox="1"/>
      </xdr:nvSpPr>
      <xdr:spPr>
        <a:xfrm>
          <a:off x="11563427" y="574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64836</xdr:rowOff>
    </xdr:from>
    <xdr:ext cx="469744" cy="259045"/>
    <xdr:sp macro="" textlink="">
      <xdr:nvSpPr>
        <xdr:cNvPr id="157" name="n_1mainValue債務償還比率"/>
        <xdr:cNvSpPr txBox="1"/>
      </xdr:nvSpPr>
      <xdr:spPr>
        <a:xfrm>
          <a:off x="13836727" y="529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59319</xdr:rowOff>
    </xdr:from>
    <xdr:ext cx="469744" cy="259045"/>
    <xdr:sp macro="" textlink="">
      <xdr:nvSpPr>
        <xdr:cNvPr id="158" name="n_2mainValue債務償還比率"/>
        <xdr:cNvSpPr txBox="1"/>
      </xdr:nvSpPr>
      <xdr:spPr>
        <a:xfrm>
          <a:off x="13087427" y="5288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142441</xdr:rowOff>
    </xdr:from>
    <xdr:ext cx="469744" cy="259045"/>
    <xdr:sp macro="" textlink="">
      <xdr:nvSpPr>
        <xdr:cNvPr id="159" name="n_3mainValue債務償還比率"/>
        <xdr:cNvSpPr txBox="1"/>
      </xdr:nvSpPr>
      <xdr:spPr>
        <a:xfrm>
          <a:off x="12325427" y="537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50323</xdr:rowOff>
    </xdr:from>
    <xdr:ext cx="469744" cy="259045"/>
    <xdr:sp macro="" textlink="">
      <xdr:nvSpPr>
        <xdr:cNvPr id="160" name="n_4mainValue債務償還比率"/>
        <xdr:cNvSpPr txBox="1"/>
      </xdr:nvSpPr>
      <xdr:spPr>
        <a:xfrm>
          <a:off x="11563427" y="52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48,092
45,417
10.47
16,720,521
15,802,435
732,345
9,397,966
11,657,428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139717</xdr:rowOff>
    </xdr:from>
    <xdr:ext cx="405111" cy="259045"/>
    <xdr:sp macro="" textlink="">
      <xdr:nvSpPr>
        <xdr:cNvPr id="62" name="【道路】&#10;有形固定資産減価償却率平均値テキスト"/>
        <xdr:cNvSpPr txBox="1"/>
      </xdr:nvSpPr>
      <xdr:spPr>
        <a:xfrm>
          <a:off x="4673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109220</xdr:rowOff>
    </xdr:from>
    <xdr:to>
      <xdr:col>24</xdr:col>
      <xdr:colOff>114300</xdr:colOff>
      <xdr:row>39</xdr:row>
      <xdr:rowOff>39370</xdr:rowOff>
    </xdr:to>
    <xdr:sp macro="" textlink="">
      <xdr:nvSpPr>
        <xdr:cNvPr id="73" name="楕円 72"/>
        <xdr:cNvSpPr/>
      </xdr:nvSpPr>
      <xdr:spPr>
        <a:xfrm>
          <a:off x="45847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87647</xdr:rowOff>
    </xdr:from>
    <xdr:ext cx="405111" cy="259045"/>
    <xdr:sp macro="" textlink="">
      <xdr:nvSpPr>
        <xdr:cNvPr id="74" name="【道路】&#10;有形固定資産減価償却率該当値テキスト"/>
        <xdr:cNvSpPr txBox="1"/>
      </xdr:nvSpPr>
      <xdr:spPr>
        <a:xfrm>
          <a:off x="4673600"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71120</xdr:rowOff>
    </xdr:from>
    <xdr:to>
      <xdr:col>20</xdr:col>
      <xdr:colOff>38100</xdr:colOff>
      <xdr:row>39</xdr:row>
      <xdr:rowOff>1270</xdr:rowOff>
    </xdr:to>
    <xdr:sp macro="" textlink="">
      <xdr:nvSpPr>
        <xdr:cNvPr id="75" name="楕円 74"/>
        <xdr:cNvSpPr/>
      </xdr:nvSpPr>
      <xdr:spPr>
        <a:xfrm>
          <a:off x="3746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121920</xdr:rowOff>
    </xdr:from>
    <xdr:to>
      <xdr:col>24</xdr:col>
      <xdr:colOff>63500</xdr:colOff>
      <xdr:row>38</xdr:row>
      <xdr:rowOff>160020</xdr:rowOff>
    </xdr:to>
    <xdr:cxnSp macro="">
      <xdr:nvCxnSpPr>
        <xdr:cNvPr id="76" name="直線コネクタ 75"/>
        <xdr:cNvCxnSpPr/>
      </xdr:nvCxnSpPr>
      <xdr:spPr>
        <a:xfrm>
          <a:off x="3797300" y="6637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31115</xdr:rowOff>
    </xdr:from>
    <xdr:to>
      <xdr:col>15</xdr:col>
      <xdr:colOff>101600</xdr:colOff>
      <xdr:row>38</xdr:row>
      <xdr:rowOff>132715</xdr:rowOff>
    </xdr:to>
    <xdr:sp macro="" textlink="">
      <xdr:nvSpPr>
        <xdr:cNvPr id="77" name="楕円 76"/>
        <xdr:cNvSpPr/>
      </xdr:nvSpPr>
      <xdr:spPr>
        <a:xfrm>
          <a:off x="2857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81915</xdr:rowOff>
    </xdr:from>
    <xdr:to>
      <xdr:col>19</xdr:col>
      <xdr:colOff>177800</xdr:colOff>
      <xdr:row>38</xdr:row>
      <xdr:rowOff>121920</xdr:rowOff>
    </xdr:to>
    <xdr:cxnSp macro="">
      <xdr:nvCxnSpPr>
        <xdr:cNvPr id="78" name="直線コネクタ 77"/>
        <xdr:cNvCxnSpPr/>
      </xdr:nvCxnSpPr>
      <xdr:spPr>
        <a:xfrm>
          <a:off x="2908300" y="65970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164465</xdr:rowOff>
    </xdr:from>
    <xdr:to>
      <xdr:col>10</xdr:col>
      <xdr:colOff>165100</xdr:colOff>
      <xdr:row>38</xdr:row>
      <xdr:rowOff>94615</xdr:rowOff>
    </xdr:to>
    <xdr:sp macro="" textlink="">
      <xdr:nvSpPr>
        <xdr:cNvPr id="79" name="楕円 78"/>
        <xdr:cNvSpPr/>
      </xdr:nvSpPr>
      <xdr:spPr>
        <a:xfrm>
          <a:off x="1968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43815</xdr:rowOff>
    </xdr:from>
    <xdr:to>
      <xdr:col>15</xdr:col>
      <xdr:colOff>50800</xdr:colOff>
      <xdr:row>38</xdr:row>
      <xdr:rowOff>81915</xdr:rowOff>
    </xdr:to>
    <xdr:cxnSp macro="">
      <xdr:nvCxnSpPr>
        <xdr:cNvPr id="80" name="直線コネクタ 79"/>
        <xdr:cNvCxnSpPr/>
      </xdr:nvCxnSpPr>
      <xdr:spPr>
        <a:xfrm>
          <a:off x="2019300" y="65589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13987</xdr:rowOff>
    </xdr:from>
    <xdr:ext cx="405111" cy="259045"/>
    <xdr:sp macro="" textlink="">
      <xdr:nvSpPr>
        <xdr:cNvPr id="81" name="n_1aveValue【道路】&#10;有形固定資産減価償却率"/>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2" name="n_2aveValue【道路】&#10;有形固定資産減価償却率"/>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3" name="n_3aveValue【道路】&#10;有形固定資産減価償却率"/>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84" name="n_4aveValue【道路】&#10;有形固定資産減価償却率"/>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163847</xdr:rowOff>
    </xdr:from>
    <xdr:ext cx="405111" cy="259045"/>
    <xdr:sp macro="" textlink="">
      <xdr:nvSpPr>
        <xdr:cNvPr id="85" name="n_1mainValue【道路】&#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123842</xdr:rowOff>
    </xdr:from>
    <xdr:ext cx="405111" cy="259045"/>
    <xdr:sp macro="" textlink="">
      <xdr:nvSpPr>
        <xdr:cNvPr id="86" name="n_2mainValue【道路】&#10;有形固定資産減価償却率"/>
        <xdr:cNvSpPr txBox="1"/>
      </xdr:nvSpPr>
      <xdr:spPr>
        <a:xfrm>
          <a:off x="27057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85742</xdr:rowOff>
    </xdr:from>
    <xdr:ext cx="405111" cy="259045"/>
    <xdr:sp macro="" textlink="">
      <xdr:nvSpPr>
        <xdr:cNvPr id="87" name="n_3mainValue【道路】&#10;有形固定資産減価償却率"/>
        <xdr:cNvSpPr txBox="1"/>
      </xdr:nvSpPr>
      <xdr:spPr>
        <a:xfrm>
          <a:off x="1816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1" name="直線コネクタ 110"/>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2" name="【道路】&#10;一人当たり延長最小値テキスト"/>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3" name="直線コネクタ 112"/>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4" name="【道路】&#10;一人当たり延長最大値テキスト"/>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5" name="直線コネクタ 114"/>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82338</xdr:rowOff>
    </xdr:from>
    <xdr:ext cx="534377" cy="259045"/>
    <xdr:sp macro="" textlink="">
      <xdr:nvSpPr>
        <xdr:cNvPr id="116" name="【道路】&#10;一人当たり延長平均値テキスト"/>
        <xdr:cNvSpPr txBox="1"/>
      </xdr:nvSpPr>
      <xdr:spPr>
        <a:xfrm>
          <a:off x="10515600" y="642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17" name="フローチャート: 判断 116"/>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18" name="フローチャート: 判断 117"/>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19" name="フローチャート: 判断 118"/>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0" name="フローチャート: 判断 119"/>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160465</xdr:rowOff>
    </xdr:from>
    <xdr:to>
      <xdr:col>36</xdr:col>
      <xdr:colOff>165100</xdr:colOff>
      <xdr:row>39</xdr:row>
      <xdr:rowOff>90615</xdr:rowOff>
    </xdr:to>
    <xdr:sp macro="" textlink="">
      <xdr:nvSpPr>
        <xdr:cNvPr id="121" name="フローチャート: 判断 120"/>
        <xdr:cNvSpPr/>
      </xdr:nvSpPr>
      <xdr:spPr>
        <a:xfrm>
          <a:off x="6921500" y="66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137719</xdr:rowOff>
    </xdr:from>
    <xdr:to>
      <xdr:col>55</xdr:col>
      <xdr:colOff>50800</xdr:colOff>
      <xdr:row>41</xdr:row>
      <xdr:rowOff>67869</xdr:rowOff>
    </xdr:to>
    <xdr:sp macro="" textlink="">
      <xdr:nvSpPr>
        <xdr:cNvPr id="127" name="楕円 126"/>
        <xdr:cNvSpPr/>
      </xdr:nvSpPr>
      <xdr:spPr>
        <a:xfrm>
          <a:off x="10426700" y="699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52646</xdr:rowOff>
    </xdr:from>
    <xdr:ext cx="469744" cy="259045"/>
    <xdr:sp macro="" textlink="">
      <xdr:nvSpPr>
        <xdr:cNvPr id="128" name="【道路】&#10;一人当たり延長該当値テキスト"/>
        <xdr:cNvSpPr txBox="1"/>
      </xdr:nvSpPr>
      <xdr:spPr>
        <a:xfrm>
          <a:off x="10515600" y="6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137566</xdr:rowOff>
    </xdr:from>
    <xdr:to>
      <xdr:col>50</xdr:col>
      <xdr:colOff>165100</xdr:colOff>
      <xdr:row>41</xdr:row>
      <xdr:rowOff>67716</xdr:rowOff>
    </xdr:to>
    <xdr:sp macro="" textlink="">
      <xdr:nvSpPr>
        <xdr:cNvPr id="129" name="楕円 128"/>
        <xdr:cNvSpPr/>
      </xdr:nvSpPr>
      <xdr:spPr>
        <a:xfrm>
          <a:off x="9588500" y="699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16916</xdr:rowOff>
    </xdr:from>
    <xdr:to>
      <xdr:col>55</xdr:col>
      <xdr:colOff>0</xdr:colOff>
      <xdr:row>41</xdr:row>
      <xdr:rowOff>17069</xdr:rowOff>
    </xdr:to>
    <xdr:cxnSp macro="">
      <xdr:nvCxnSpPr>
        <xdr:cNvPr id="130" name="直線コネクタ 129"/>
        <xdr:cNvCxnSpPr/>
      </xdr:nvCxnSpPr>
      <xdr:spPr>
        <a:xfrm>
          <a:off x="9639300" y="7046366"/>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137566</xdr:rowOff>
    </xdr:from>
    <xdr:to>
      <xdr:col>46</xdr:col>
      <xdr:colOff>38100</xdr:colOff>
      <xdr:row>41</xdr:row>
      <xdr:rowOff>67716</xdr:rowOff>
    </xdr:to>
    <xdr:sp macro="" textlink="">
      <xdr:nvSpPr>
        <xdr:cNvPr id="131" name="楕円 130"/>
        <xdr:cNvSpPr/>
      </xdr:nvSpPr>
      <xdr:spPr>
        <a:xfrm>
          <a:off x="8699500" y="699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16916</xdr:rowOff>
    </xdr:from>
    <xdr:to>
      <xdr:col>50</xdr:col>
      <xdr:colOff>114300</xdr:colOff>
      <xdr:row>41</xdr:row>
      <xdr:rowOff>16916</xdr:rowOff>
    </xdr:to>
    <xdr:cxnSp macro="">
      <xdr:nvCxnSpPr>
        <xdr:cNvPr id="132" name="直線コネクタ 131"/>
        <xdr:cNvCxnSpPr/>
      </xdr:nvCxnSpPr>
      <xdr:spPr>
        <a:xfrm>
          <a:off x="8750300" y="70463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137147</xdr:rowOff>
    </xdr:from>
    <xdr:to>
      <xdr:col>41</xdr:col>
      <xdr:colOff>101600</xdr:colOff>
      <xdr:row>41</xdr:row>
      <xdr:rowOff>67297</xdr:rowOff>
    </xdr:to>
    <xdr:sp macro="" textlink="">
      <xdr:nvSpPr>
        <xdr:cNvPr id="133" name="楕円 132"/>
        <xdr:cNvSpPr/>
      </xdr:nvSpPr>
      <xdr:spPr>
        <a:xfrm>
          <a:off x="7810500" y="699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16497</xdr:rowOff>
    </xdr:from>
    <xdr:to>
      <xdr:col>45</xdr:col>
      <xdr:colOff>177800</xdr:colOff>
      <xdr:row>41</xdr:row>
      <xdr:rowOff>16916</xdr:rowOff>
    </xdr:to>
    <xdr:cxnSp macro="">
      <xdr:nvCxnSpPr>
        <xdr:cNvPr id="134" name="直線コネクタ 133"/>
        <xdr:cNvCxnSpPr/>
      </xdr:nvCxnSpPr>
      <xdr:spPr>
        <a:xfrm>
          <a:off x="7861300" y="7045947"/>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6748</xdr:rowOff>
    </xdr:from>
    <xdr:ext cx="534377" cy="259045"/>
    <xdr:sp macro="" textlink="">
      <xdr:nvSpPr>
        <xdr:cNvPr id="135" name="n_1aveValue【道路】&#10;一人当たり延長"/>
        <xdr:cNvSpPr txBox="1"/>
      </xdr:nvSpPr>
      <xdr:spPr>
        <a:xfrm>
          <a:off x="9359411" y="63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881</xdr:rowOff>
    </xdr:from>
    <xdr:ext cx="534377" cy="259045"/>
    <xdr:sp macro="" textlink="">
      <xdr:nvSpPr>
        <xdr:cNvPr id="136" name="n_2aveValue【道路】&#10;一人当たり延長"/>
        <xdr:cNvSpPr txBox="1"/>
      </xdr:nvSpPr>
      <xdr:spPr>
        <a:xfrm>
          <a:off x="8483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162272</xdr:rowOff>
    </xdr:from>
    <xdr:ext cx="534377" cy="259045"/>
    <xdr:sp macro="" textlink="">
      <xdr:nvSpPr>
        <xdr:cNvPr id="137" name="n_3aveValue【道路】&#10;一人当たり延長"/>
        <xdr:cNvSpPr txBox="1"/>
      </xdr:nvSpPr>
      <xdr:spPr>
        <a:xfrm>
          <a:off x="7594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107142</xdr:rowOff>
    </xdr:from>
    <xdr:ext cx="534377" cy="259045"/>
    <xdr:sp macro="" textlink="">
      <xdr:nvSpPr>
        <xdr:cNvPr id="138" name="n_4aveValue【道路】&#10;一人当たり延長"/>
        <xdr:cNvSpPr txBox="1"/>
      </xdr:nvSpPr>
      <xdr:spPr>
        <a:xfrm>
          <a:off x="6705111" y="64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58843</xdr:rowOff>
    </xdr:from>
    <xdr:ext cx="469744" cy="259045"/>
    <xdr:sp macro="" textlink="">
      <xdr:nvSpPr>
        <xdr:cNvPr id="139" name="n_1mainValue【道路】&#10;一人当たり延長"/>
        <xdr:cNvSpPr txBox="1"/>
      </xdr:nvSpPr>
      <xdr:spPr>
        <a:xfrm>
          <a:off x="9391727" y="7088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58843</xdr:rowOff>
    </xdr:from>
    <xdr:ext cx="469744" cy="259045"/>
    <xdr:sp macro="" textlink="">
      <xdr:nvSpPr>
        <xdr:cNvPr id="140" name="n_2mainValue【道路】&#10;一人当たり延長"/>
        <xdr:cNvSpPr txBox="1"/>
      </xdr:nvSpPr>
      <xdr:spPr>
        <a:xfrm>
          <a:off x="8515427" y="7088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58424</xdr:rowOff>
    </xdr:from>
    <xdr:ext cx="469744" cy="259045"/>
    <xdr:sp macro="" textlink="">
      <xdr:nvSpPr>
        <xdr:cNvPr id="141" name="n_3mainValue【道路】&#10;一人当たり延長"/>
        <xdr:cNvSpPr txBox="1"/>
      </xdr:nvSpPr>
      <xdr:spPr>
        <a:xfrm>
          <a:off x="7626427" y="708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4" name="テキスト ボックス 153"/>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66" name="直線コネクタ 165"/>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67" name="【橋りょう・トンネル】&#10;有形固定資産減価償却率最小値テキスト"/>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68" name="直線コネクタ 167"/>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69" name="【橋りょう・トンネル】&#10;有形固定資産減価償却率最大値テキスト"/>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0" name="直線コネクタ 169"/>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1" name="【橋りょう・トンネル】&#10;有形固定資産減価償却率平均値テキスト"/>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2" name="フローチャート: 判断 171"/>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3" name="フローチャート: 判断 172"/>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4" name="フローチャート: 判断 173"/>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75" name="フローチャート: 判断 174"/>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4445</xdr:rowOff>
    </xdr:from>
    <xdr:to>
      <xdr:col>6</xdr:col>
      <xdr:colOff>38100</xdr:colOff>
      <xdr:row>59</xdr:row>
      <xdr:rowOff>106045</xdr:rowOff>
    </xdr:to>
    <xdr:sp macro="" textlink="">
      <xdr:nvSpPr>
        <xdr:cNvPr id="176" name="フローチャート: 判断 175"/>
        <xdr:cNvSpPr/>
      </xdr:nvSpPr>
      <xdr:spPr>
        <a:xfrm>
          <a:off x="1079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164465</xdr:rowOff>
    </xdr:from>
    <xdr:to>
      <xdr:col>24</xdr:col>
      <xdr:colOff>114300</xdr:colOff>
      <xdr:row>58</xdr:row>
      <xdr:rowOff>94615</xdr:rowOff>
    </xdr:to>
    <xdr:sp macro="" textlink="">
      <xdr:nvSpPr>
        <xdr:cNvPr id="182" name="楕円 181"/>
        <xdr:cNvSpPr/>
      </xdr:nvSpPr>
      <xdr:spPr>
        <a:xfrm>
          <a:off x="45847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15892</xdr:rowOff>
    </xdr:from>
    <xdr:ext cx="405111" cy="259045"/>
    <xdr:sp macro="" textlink="">
      <xdr:nvSpPr>
        <xdr:cNvPr id="183" name="【橋りょう・トンネル】&#10;有形固定資産減価償却率該当値テキスト"/>
        <xdr:cNvSpPr txBox="1"/>
      </xdr:nvSpPr>
      <xdr:spPr>
        <a:xfrm>
          <a:off x="4673600"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133985</xdr:rowOff>
    </xdr:from>
    <xdr:to>
      <xdr:col>20</xdr:col>
      <xdr:colOff>38100</xdr:colOff>
      <xdr:row>58</xdr:row>
      <xdr:rowOff>64135</xdr:rowOff>
    </xdr:to>
    <xdr:sp macro="" textlink="">
      <xdr:nvSpPr>
        <xdr:cNvPr id="184" name="楕円 183"/>
        <xdr:cNvSpPr/>
      </xdr:nvSpPr>
      <xdr:spPr>
        <a:xfrm>
          <a:off x="3746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13335</xdr:rowOff>
    </xdr:from>
    <xdr:to>
      <xdr:col>24</xdr:col>
      <xdr:colOff>63500</xdr:colOff>
      <xdr:row>58</xdr:row>
      <xdr:rowOff>43815</xdr:rowOff>
    </xdr:to>
    <xdr:cxnSp macro="">
      <xdr:nvCxnSpPr>
        <xdr:cNvPr id="185" name="直線コネクタ 184"/>
        <xdr:cNvCxnSpPr/>
      </xdr:nvCxnSpPr>
      <xdr:spPr>
        <a:xfrm>
          <a:off x="3797300" y="995743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153035</xdr:rowOff>
    </xdr:from>
    <xdr:to>
      <xdr:col>15</xdr:col>
      <xdr:colOff>101600</xdr:colOff>
      <xdr:row>58</xdr:row>
      <xdr:rowOff>83185</xdr:rowOff>
    </xdr:to>
    <xdr:sp macro="" textlink="">
      <xdr:nvSpPr>
        <xdr:cNvPr id="186" name="楕円 185"/>
        <xdr:cNvSpPr/>
      </xdr:nvSpPr>
      <xdr:spPr>
        <a:xfrm>
          <a:off x="2857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13335</xdr:rowOff>
    </xdr:from>
    <xdr:to>
      <xdr:col>19</xdr:col>
      <xdr:colOff>177800</xdr:colOff>
      <xdr:row>58</xdr:row>
      <xdr:rowOff>32385</xdr:rowOff>
    </xdr:to>
    <xdr:cxnSp macro="">
      <xdr:nvCxnSpPr>
        <xdr:cNvPr id="187" name="直線コネクタ 186"/>
        <xdr:cNvCxnSpPr/>
      </xdr:nvCxnSpPr>
      <xdr:spPr>
        <a:xfrm flipV="1">
          <a:off x="2908300" y="995743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124460</xdr:rowOff>
    </xdr:from>
    <xdr:to>
      <xdr:col>10</xdr:col>
      <xdr:colOff>165100</xdr:colOff>
      <xdr:row>58</xdr:row>
      <xdr:rowOff>54610</xdr:rowOff>
    </xdr:to>
    <xdr:sp macro="" textlink="">
      <xdr:nvSpPr>
        <xdr:cNvPr id="188" name="楕円 187"/>
        <xdr:cNvSpPr/>
      </xdr:nvSpPr>
      <xdr:spPr>
        <a:xfrm>
          <a:off x="19685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3810</xdr:rowOff>
    </xdr:from>
    <xdr:to>
      <xdr:col>15</xdr:col>
      <xdr:colOff>50800</xdr:colOff>
      <xdr:row>58</xdr:row>
      <xdr:rowOff>32385</xdr:rowOff>
    </xdr:to>
    <xdr:cxnSp macro="">
      <xdr:nvCxnSpPr>
        <xdr:cNvPr id="189" name="直線コネクタ 188"/>
        <xdr:cNvCxnSpPr/>
      </xdr:nvCxnSpPr>
      <xdr:spPr>
        <a:xfrm>
          <a:off x="2019300" y="99479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55262</xdr:rowOff>
    </xdr:from>
    <xdr:ext cx="405111" cy="259045"/>
    <xdr:sp macro="" textlink="">
      <xdr:nvSpPr>
        <xdr:cNvPr id="190" name="n_1aveValue【橋りょう・トンネル】&#10;有形固定資産減価償却率"/>
        <xdr:cNvSpPr txBox="1"/>
      </xdr:nvSpPr>
      <xdr:spPr>
        <a:xfrm>
          <a:off x="3582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91" name="n_2aveValue【橋りょう・トンネル】&#10;有形固定資産減価償却率"/>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165752</xdr:rowOff>
    </xdr:from>
    <xdr:ext cx="405111" cy="259045"/>
    <xdr:sp macro="" textlink="">
      <xdr:nvSpPr>
        <xdr:cNvPr id="192" name="n_3aveValue【橋りょう・トンネル】&#10;有形固定資産減価償却率"/>
        <xdr:cNvSpPr txBox="1"/>
      </xdr:nvSpPr>
      <xdr:spPr>
        <a:xfrm>
          <a:off x="1816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122572</xdr:rowOff>
    </xdr:from>
    <xdr:ext cx="405111" cy="259045"/>
    <xdr:sp macro="" textlink="">
      <xdr:nvSpPr>
        <xdr:cNvPr id="193" name="n_4aveValue【橋りょう・トンネル】&#10;有形固定資産減価償却率"/>
        <xdr:cNvSpPr txBox="1"/>
      </xdr:nvSpPr>
      <xdr:spPr>
        <a:xfrm>
          <a:off x="927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80662</xdr:rowOff>
    </xdr:from>
    <xdr:ext cx="405111" cy="259045"/>
    <xdr:sp macro="" textlink="">
      <xdr:nvSpPr>
        <xdr:cNvPr id="194" name="n_1mainValue【橋りょう・トンネル】&#10;有形固定資産減価償却率"/>
        <xdr:cNvSpPr txBox="1"/>
      </xdr:nvSpPr>
      <xdr:spPr>
        <a:xfrm>
          <a:off x="35820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99712</xdr:rowOff>
    </xdr:from>
    <xdr:ext cx="405111" cy="259045"/>
    <xdr:sp macro="" textlink="">
      <xdr:nvSpPr>
        <xdr:cNvPr id="195" name="n_2mainValue【橋りょう・トンネル】&#10;有形固定資産減価償却率"/>
        <xdr:cNvSpPr txBox="1"/>
      </xdr:nvSpPr>
      <xdr:spPr>
        <a:xfrm>
          <a:off x="27057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71137</xdr:rowOff>
    </xdr:from>
    <xdr:ext cx="405111" cy="259045"/>
    <xdr:sp macro="" textlink="">
      <xdr:nvSpPr>
        <xdr:cNvPr id="196" name="n_3mainValue【橋りょう・トンネル】&#10;有形固定資産減価償却率"/>
        <xdr:cNvSpPr txBox="1"/>
      </xdr:nvSpPr>
      <xdr:spPr>
        <a:xfrm>
          <a:off x="18167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6" name="テキスト ボックス 21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8" name="テキスト ボックス 21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22" name="直線コネクタ 221"/>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23" name="【橋りょう・トンネル】&#10;一人当たり有形固定資産（償却資産）額最小値テキスト"/>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24" name="直線コネクタ 223"/>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25" name="【橋りょう・トンネル】&#10;一人当たり有形固定資産（償却資産）額最大値テキスト"/>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26" name="直線コネクタ 225"/>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49652</xdr:rowOff>
    </xdr:from>
    <xdr:ext cx="599010" cy="259045"/>
    <xdr:sp macro="" textlink="">
      <xdr:nvSpPr>
        <xdr:cNvPr id="227" name="【橋りょう・トンネル】&#10;一人当たり有形固定資産（償却資産）額平均値テキスト"/>
        <xdr:cNvSpPr txBox="1"/>
      </xdr:nvSpPr>
      <xdr:spPr>
        <a:xfrm>
          <a:off x="10515600" y="10508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28" name="フローチャート: 判断 227"/>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29" name="フローチャート: 判断 228"/>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0" name="フローチャート: 判断 229"/>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31" name="フローチャート: 判断 230"/>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21855</xdr:rowOff>
    </xdr:from>
    <xdr:to>
      <xdr:col>36</xdr:col>
      <xdr:colOff>165100</xdr:colOff>
      <xdr:row>62</xdr:row>
      <xdr:rowOff>123455</xdr:rowOff>
    </xdr:to>
    <xdr:sp macro="" textlink="">
      <xdr:nvSpPr>
        <xdr:cNvPr id="232" name="フローチャート: 判断 231"/>
        <xdr:cNvSpPr/>
      </xdr:nvSpPr>
      <xdr:spPr>
        <a:xfrm>
          <a:off x="6921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82840</xdr:rowOff>
    </xdr:from>
    <xdr:to>
      <xdr:col>55</xdr:col>
      <xdr:colOff>50800</xdr:colOff>
      <xdr:row>64</xdr:row>
      <xdr:rowOff>12990</xdr:rowOff>
    </xdr:to>
    <xdr:sp macro="" textlink="">
      <xdr:nvSpPr>
        <xdr:cNvPr id="238" name="楕円 237"/>
        <xdr:cNvSpPr/>
      </xdr:nvSpPr>
      <xdr:spPr>
        <a:xfrm>
          <a:off x="10426700" y="108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61267</xdr:rowOff>
    </xdr:from>
    <xdr:ext cx="599010" cy="259045"/>
    <xdr:sp macro="" textlink="">
      <xdr:nvSpPr>
        <xdr:cNvPr id="239" name="【橋りょう・トンネル】&#10;一人当たり有形固定資産（償却資産）額該当値テキスト"/>
        <xdr:cNvSpPr txBox="1"/>
      </xdr:nvSpPr>
      <xdr:spPr>
        <a:xfrm>
          <a:off x="10515600" y="1086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83648</xdr:rowOff>
    </xdr:from>
    <xdr:to>
      <xdr:col>50</xdr:col>
      <xdr:colOff>165100</xdr:colOff>
      <xdr:row>64</xdr:row>
      <xdr:rowOff>13798</xdr:rowOff>
    </xdr:to>
    <xdr:sp macro="" textlink="">
      <xdr:nvSpPr>
        <xdr:cNvPr id="240" name="楕円 239"/>
        <xdr:cNvSpPr/>
      </xdr:nvSpPr>
      <xdr:spPr>
        <a:xfrm>
          <a:off x="9588500" y="1088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133640</xdr:rowOff>
    </xdr:from>
    <xdr:to>
      <xdr:col>55</xdr:col>
      <xdr:colOff>0</xdr:colOff>
      <xdr:row>63</xdr:row>
      <xdr:rowOff>134448</xdr:rowOff>
    </xdr:to>
    <xdr:cxnSp macro="">
      <xdr:nvCxnSpPr>
        <xdr:cNvPr id="241" name="直線コネクタ 240"/>
        <xdr:cNvCxnSpPr/>
      </xdr:nvCxnSpPr>
      <xdr:spPr>
        <a:xfrm flipV="1">
          <a:off x="9639300" y="10934990"/>
          <a:ext cx="8382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93635</xdr:rowOff>
    </xdr:from>
    <xdr:to>
      <xdr:col>46</xdr:col>
      <xdr:colOff>38100</xdr:colOff>
      <xdr:row>64</xdr:row>
      <xdr:rowOff>23785</xdr:rowOff>
    </xdr:to>
    <xdr:sp macro="" textlink="">
      <xdr:nvSpPr>
        <xdr:cNvPr id="242" name="楕円 241"/>
        <xdr:cNvSpPr/>
      </xdr:nvSpPr>
      <xdr:spPr>
        <a:xfrm>
          <a:off x="8699500" y="1089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134448</xdr:rowOff>
    </xdr:from>
    <xdr:to>
      <xdr:col>50</xdr:col>
      <xdr:colOff>114300</xdr:colOff>
      <xdr:row>63</xdr:row>
      <xdr:rowOff>144435</xdr:rowOff>
    </xdr:to>
    <xdr:cxnSp macro="">
      <xdr:nvCxnSpPr>
        <xdr:cNvPr id="243" name="直線コネクタ 242"/>
        <xdr:cNvCxnSpPr/>
      </xdr:nvCxnSpPr>
      <xdr:spPr>
        <a:xfrm flipV="1">
          <a:off x="8750300" y="10935798"/>
          <a:ext cx="889000" cy="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94237</xdr:rowOff>
    </xdr:from>
    <xdr:to>
      <xdr:col>41</xdr:col>
      <xdr:colOff>101600</xdr:colOff>
      <xdr:row>64</xdr:row>
      <xdr:rowOff>24387</xdr:rowOff>
    </xdr:to>
    <xdr:sp macro="" textlink="">
      <xdr:nvSpPr>
        <xdr:cNvPr id="244" name="楕円 243"/>
        <xdr:cNvSpPr/>
      </xdr:nvSpPr>
      <xdr:spPr>
        <a:xfrm>
          <a:off x="7810500" y="108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144435</xdr:rowOff>
    </xdr:from>
    <xdr:to>
      <xdr:col>45</xdr:col>
      <xdr:colOff>177800</xdr:colOff>
      <xdr:row>63</xdr:row>
      <xdr:rowOff>145037</xdr:rowOff>
    </xdr:to>
    <xdr:cxnSp macro="">
      <xdr:nvCxnSpPr>
        <xdr:cNvPr id="245" name="直線コネクタ 244"/>
        <xdr:cNvCxnSpPr/>
      </xdr:nvCxnSpPr>
      <xdr:spPr>
        <a:xfrm flipV="1">
          <a:off x="7861300" y="10945785"/>
          <a:ext cx="889000" cy="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167211</xdr:rowOff>
    </xdr:from>
    <xdr:ext cx="599010" cy="259045"/>
    <xdr:sp macro="" textlink="">
      <xdr:nvSpPr>
        <xdr:cNvPr id="246" name="n_1aveValue【橋りょう・トンネル】&#10;一人当たり有形固定資産（償却資産）額"/>
        <xdr:cNvSpPr txBox="1"/>
      </xdr:nvSpPr>
      <xdr:spPr>
        <a:xfrm>
          <a:off x="93270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162573</xdr:rowOff>
    </xdr:from>
    <xdr:ext cx="599010" cy="259045"/>
    <xdr:sp macro="" textlink="">
      <xdr:nvSpPr>
        <xdr:cNvPr id="247" name="n_2aveValue【橋りょう・トンネル】&#10;一人当たり有形固定資産（償却資産）額"/>
        <xdr:cNvSpPr txBox="1"/>
      </xdr:nvSpPr>
      <xdr:spPr>
        <a:xfrm>
          <a:off x="8450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149535</xdr:rowOff>
    </xdr:from>
    <xdr:ext cx="599010" cy="259045"/>
    <xdr:sp macro="" textlink="">
      <xdr:nvSpPr>
        <xdr:cNvPr id="248" name="n_3aveValue【橋りょう・トンネル】&#10;一人当たり有形固定資産（償却資産）額"/>
        <xdr:cNvSpPr txBox="1"/>
      </xdr:nvSpPr>
      <xdr:spPr>
        <a:xfrm>
          <a:off x="7561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139982</xdr:rowOff>
    </xdr:from>
    <xdr:ext cx="599010" cy="259045"/>
    <xdr:sp macro="" textlink="">
      <xdr:nvSpPr>
        <xdr:cNvPr id="249" name="n_4aveValue【橋りょう・トンネル】&#10;一人当たり有形固定資産（償却資産）額"/>
        <xdr:cNvSpPr txBox="1"/>
      </xdr:nvSpPr>
      <xdr:spPr>
        <a:xfrm>
          <a:off x="6672795" y="104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4925</xdr:rowOff>
    </xdr:from>
    <xdr:ext cx="599010" cy="259045"/>
    <xdr:sp macro="" textlink="">
      <xdr:nvSpPr>
        <xdr:cNvPr id="250" name="n_1mainValue【橋りょう・トンネル】&#10;一人当たり有形固定資産（償却資産）額"/>
        <xdr:cNvSpPr txBox="1"/>
      </xdr:nvSpPr>
      <xdr:spPr>
        <a:xfrm>
          <a:off x="9327095" y="1097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14912</xdr:rowOff>
    </xdr:from>
    <xdr:ext cx="534377" cy="259045"/>
    <xdr:sp macro="" textlink="">
      <xdr:nvSpPr>
        <xdr:cNvPr id="251" name="n_2mainValue【橋りょう・トンネル】&#10;一人当たり有形固定資産（償却資産）額"/>
        <xdr:cNvSpPr txBox="1"/>
      </xdr:nvSpPr>
      <xdr:spPr>
        <a:xfrm>
          <a:off x="8483111" y="1098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15514</xdr:rowOff>
    </xdr:from>
    <xdr:ext cx="534377" cy="259045"/>
    <xdr:sp macro="" textlink="">
      <xdr:nvSpPr>
        <xdr:cNvPr id="252" name="n_3mainValue【橋りょう・トンネル】&#10;一人当たり有形固定資産（償却資産）額"/>
        <xdr:cNvSpPr txBox="1"/>
      </xdr:nvSpPr>
      <xdr:spPr>
        <a:xfrm>
          <a:off x="7594111" y="1098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77" name="直線コネクタ 276"/>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78" name="【公営住宅】&#10;有形固定資産減価償却率最小値テキスト"/>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79" name="直線コネクタ 278"/>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80" name="【公営住宅】&#10;有形固定資産減価償却率最大値テキスト"/>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81" name="直線コネクタ 280"/>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82" name="【公営住宅】&#10;有形固定資産減価償却率平均値テキスト"/>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83" name="フローチャート: 判断 282"/>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84" name="フローチャート: 判断 283"/>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85" name="フローチャート: 判断 284"/>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86" name="フローチャート: 判断 285"/>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287" name="フローチャート: 判断 286"/>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27305</xdr:rowOff>
    </xdr:from>
    <xdr:to>
      <xdr:col>24</xdr:col>
      <xdr:colOff>114300</xdr:colOff>
      <xdr:row>86</xdr:row>
      <xdr:rowOff>128905</xdr:rowOff>
    </xdr:to>
    <xdr:sp macro="" textlink="">
      <xdr:nvSpPr>
        <xdr:cNvPr id="293" name="楕円 292"/>
        <xdr:cNvSpPr/>
      </xdr:nvSpPr>
      <xdr:spPr>
        <a:xfrm>
          <a:off x="4584700" y="147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113682</xdr:rowOff>
    </xdr:from>
    <xdr:ext cx="405111" cy="259045"/>
    <xdr:sp macro="" textlink="">
      <xdr:nvSpPr>
        <xdr:cNvPr id="294" name="【公営住宅】&#10;有形固定資産減価償却率該当値テキスト"/>
        <xdr:cNvSpPr txBox="1"/>
      </xdr:nvSpPr>
      <xdr:spPr>
        <a:xfrm>
          <a:off x="4673600" y="14686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158750</xdr:rowOff>
    </xdr:from>
    <xdr:to>
      <xdr:col>20</xdr:col>
      <xdr:colOff>38100</xdr:colOff>
      <xdr:row>86</xdr:row>
      <xdr:rowOff>88900</xdr:rowOff>
    </xdr:to>
    <xdr:sp macro="" textlink="">
      <xdr:nvSpPr>
        <xdr:cNvPr id="295" name="楕円 294"/>
        <xdr:cNvSpPr/>
      </xdr:nvSpPr>
      <xdr:spPr>
        <a:xfrm>
          <a:off x="3746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38100</xdr:rowOff>
    </xdr:from>
    <xdr:to>
      <xdr:col>24</xdr:col>
      <xdr:colOff>63500</xdr:colOff>
      <xdr:row>86</xdr:row>
      <xdr:rowOff>78105</xdr:rowOff>
    </xdr:to>
    <xdr:cxnSp macro="">
      <xdr:nvCxnSpPr>
        <xdr:cNvPr id="296" name="直線コネクタ 295"/>
        <xdr:cNvCxnSpPr/>
      </xdr:nvCxnSpPr>
      <xdr:spPr>
        <a:xfrm>
          <a:off x="3797300" y="147828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116839</xdr:rowOff>
    </xdr:from>
    <xdr:to>
      <xdr:col>15</xdr:col>
      <xdr:colOff>101600</xdr:colOff>
      <xdr:row>86</xdr:row>
      <xdr:rowOff>46989</xdr:rowOff>
    </xdr:to>
    <xdr:sp macro="" textlink="">
      <xdr:nvSpPr>
        <xdr:cNvPr id="297" name="楕円 296"/>
        <xdr:cNvSpPr/>
      </xdr:nvSpPr>
      <xdr:spPr>
        <a:xfrm>
          <a:off x="2857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167639</xdr:rowOff>
    </xdr:from>
    <xdr:to>
      <xdr:col>19</xdr:col>
      <xdr:colOff>177800</xdr:colOff>
      <xdr:row>86</xdr:row>
      <xdr:rowOff>38100</xdr:rowOff>
    </xdr:to>
    <xdr:cxnSp macro="">
      <xdr:nvCxnSpPr>
        <xdr:cNvPr id="298" name="直線コネクタ 297"/>
        <xdr:cNvCxnSpPr/>
      </xdr:nvCxnSpPr>
      <xdr:spPr>
        <a:xfrm>
          <a:off x="2908300" y="147408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74930</xdr:rowOff>
    </xdr:from>
    <xdr:to>
      <xdr:col>10</xdr:col>
      <xdr:colOff>165100</xdr:colOff>
      <xdr:row>86</xdr:row>
      <xdr:rowOff>5080</xdr:rowOff>
    </xdr:to>
    <xdr:sp macro="" textlink="">
      <xdr:nvSpPr>
        <xdr:cNvPr id="299" name="楕円 298"/>
        <xdr:cNvSpPr/>
      </xdr:nvSpPr>
      <xdr:spPr>
        <a:xfrm>
          <a:off x="1968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125730</xdr:rowOff>
    </xdr:from>
    <xdr:to>
      <xdr:col>15</xdr:col>
      <xdr:colOff>50800</xdr:colOff>
      <xdr:row>85</xdr:row>
      <xdr:rowOff>167639</xdr:rowOff>
    </xdr:to>
    <xdr:cxnSp macro="">
      <xdr:nvCxnSpPr>
        <xdr:cNvPr id="300" name="直線コネクタ 299"/>
        <xdr:cNvCxnSpPr/>
      </xdr:nvCxnSpPr>
      <xdr:spPr>
        <a:xfrm>
          <a:off x="2019300" y="146989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301" name="n_1aveValue【公営住宅】&#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02" name="n_2aveValue【公営住宅】&#10;有形固定資産減価償却率"/>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303" name="n_3aveValue【公営住宅】&#10;有形固定資産減価償却率"/>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42563</xdr:rowOff>
    </xdr:from>
    <xdr:ext cx="405111" cy="259045"/>
    <xdr:sp macro="" textlink="">
      <xdr:nvSpPr>
        <xdr:cNvPr id="304" name="n_4aveValue【公営住宅】&#10;有形固定資産減価償却率"/>
        <xdr:cNvSpPr txBox="1"/>
      </xdr:nvSpPr>
      <xdr:spPr>
        <a:xfrm>
          <a:off x="927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80027</xdr:rowOff>
    </xdr:from>
    <xdr:ext cx="405111" cy="259045"/>
    <xdr:sp macro="" textlink="">
      <xdr:nvSpPr>
        <xdr:cNvPr id="305" name="n_1mainValue【公営住宅】&#10;有形固定資産減価償却率"/>
        <xdr:cNvSpPr txBox="1"/>
      </xdr:nvSpPr>
      <xdr:spPr>
        <a:xfrm>
          <a:off x="35820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38116</xdr:rowOff>
    </xdr:from>
    <xdr:ext cx="405111" cy="259045"/>
    <xdr:sp macro="" textlink="">
      <xdr:nvSpPr>
        <xdr:cNvPr id="306" name="n_2mainValue【公営住宅】&#10;有形固定資産減価償却率"/>
        <xdr:cNvSpPr txBox="1"/>
      </xdr:nvSpPr>
      <xdr:spPr>
        <a:xfrm>
          <a:off x="2705744"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167657</xdr:rowOff>
    </xdr:from>
    <xdr:ext cx="405111" cy="259045"/>
    <xdr:sp macro="" textlink="">
      <xdr:nvSpPr>
        <xdr:cNvPr id="307" name="n_3mainValue【公営住宅】&#10;有形固定資産減価償却率"/>
        <xdr:cNvSpPr txBox="1"/>
      </xdr:nvSpPr>
      <xdr:spPr>
        <a:xfrm>
          <a:off x="1816744"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31" name="直線コネクタ 330"/>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32"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33" name="直線コネクタ 332"/>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34" name="【公営住宅】&#10;一人当たり面積最大値テキスト"/>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35" name="直線コネクタ 334"/>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142003</xdr:rowOff>
    </xdr:from>
    <xdr:ext cx="469744" cy="259045"/>
    <xdr:sp macro="" textlink="">
      <xdr:nvSpPr>
        <xdr:cNvPr id="336" name="【公営住宅】&#10;一人当たり面積平均値テキスト"/>
        <xdr:cNvSpPr txBox="1"/>
      </xdr:nvSpPr>
      <xdr:spPr>
        <a:xfrm>
          <a:off x="10515600" y="1437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37" name="フローチャート: 判断 336"/>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38" name="フローチャート: 判断 337"/>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39" name="フローチャート: 判断 338"/>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40" name="フローチャート: 判断 339"/>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79</xdr:row>
      <xdr:rowOff>47498</xdr:rowOff>
    </xdr:from>
    <xdr:to>
      <xdr:col>36</xdr:col>
      <xdr:colOff>165100</xdr:colOff>
      <xdr:row>79</xdr:row>
      <xdr:rowOff>149098</xdr:rowOff>
    </xdr:to>
    <xdr:sp macro="" textlink="">
      <xdr:nvSpPr>
        <xdr:cNvPr id="341" name="フローチャート: 判断 340"/>
        <xdr:cNvSpPr/>
      </xdr:nvSpPr>
      <xdr:spPr>
        <a:xfrm>
          <a:off x="6921500" y="1359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42545</xdr:rowOff>
    </xdr:from>
    <xdr:to>
      <xdr:col>55</xdr:col>
      <xdr:colOff>50800</xdr:colOff>
      <xdr:row>86</xdr:row>
      <xdr:rowOff>144145</xdr:rowOff>
    </xdr:to>
    <xdr:sp macro="" textlink="">
      <xdr:nvSpPr>
        <xdr:cNvPr id="347" name="楕円 346"/>
        <xdr:cNvSpPr/>
      </xdr:nvSpPr>
      <xdr:spPr>
        <a:xfrm>
          <a:off x="104267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128922</xdr:rowOff>
    </xdr:from>
    <xdr:ext cx="469744" cy="259045"/>
    <xdr:sp macro="" textlink="">
      <xdr:nvSpPr>
        <xdr:cNvPr id="348" name="【公営住宅】&#10;一人当たり面積該当値テキスト"/>
        <xdr:cNvSpPr txBox="1"/>
      </xdr:nvSpPr>
      <xdr:spPr>
        <a:xfrm>
          <a:off x="10515600" y="1470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42545</xdr:rowOff>
    </xdr:from>
    <xdr:to>
      <xdr:col>50</xdr:col>
      <xdr:colOff>165100</xdr:colOff>
      <xdr:row>86</xdr:row>
      <xdr:rowOff>144145</xdr:rowOff>
    </xdr:to>
    <xdr:sp macro="" textlink="">
      <xdr:nvSpPr>
        <xdr:cNvPr id="349" name="楕円 348"/>
        <xdr:cNvSpPr/>
      </xdr:nvSpPr>
      <xdr:spPr>
        <a:xfrm>
          <a:off x="95885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93345</xdr:rowOff>
    </xdr:from>
    <xdr:to>
      <xdr:col>55</xdr:col>
      <xdr:colOff>0</xdr:colOff>
      <xdr:row>86</xdr:row>
      <xdr:rowOff>93345</xdr:rowOff>
    </xdr:to>
    <xdr:cxnSp macro="">
      <xdr:nvCxnSpPr>
        <xdr:cNvPr id="350" name="直線コネクタ 349"/>
        <xdr:cNvCxnSpPr/>
      </xdr:nvCxnSpPr>
      <xdr:spPr>
        <a:xfrm>
          <a:off x="9639300" y="148380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42545</xdr:rowOff>
    </xdr:from>
    <xdr:to>
      <xdr:col>46</xdr:col>
      <xdr:colOff>38100</xdr:colOff>
      <xdr:row>86</xdr:row>
      <xdr:rowOff>144145</xdr:rowOff>
    </xdr:to>
    <xdr:sp macro="" textlink="">
      <xdr:nvSpPr>
        <xdr:cNvPr id="351" name="楕円 350"/>
        <xdr:cNvSpPr/>
      </xdr:nvSpPr>
      <xdr:spPr>
        <a:xfrm>
          <a:off x="86995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93345</xdr:rowOff>
    </xdr:from>
    <xdr:to>
      <xdr:col>50</xdr:col>
      <xdr:colOff>114300</xdr:colOff>
      <xdr:row>86</xdr:row>
      <xdr:rowOff>93345</xdr:rowOff>
    </xdr:to>
    <xdr:cxnSp macro="">
      <xdr:nvCxnSpPr>
        <xdr:cNvPr id="352" name="直線コネクタ 351"/>
        <xdr:cNvCxnSpPr/>
      </xdr:nvCxnSpPr>
      <xdr:spPr>
        <a:xfrm>
          <a:off x="8750300" y="148380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42545</xdr:rowOff>
    </xdr:from>
    <xdr:to>
      <xdr:col>41</xdr:col>
      <xdr:colOff>101600</xdr:colOff>
      <xdr:row>86</xdr:row>
      <xdr:rowOff>144145</xdr:rowOff>
    </xdr:to>
    <xdr:sp macro="" textlink="">
      <xdr:nvSpPr>
        <xdr:cNvPr id="353" name="楕円 352"/>
        <xdr:cNvSpPr/>
      </xdr:nvSpPr>
      <xdr:spPr>
        <a:xfrm>
          <a:off x="78105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93345</xdr:rowOff>
    </xdr:from>
    <xdr:to>
      <xdr:col>45</xdr:col>
      <xdr:colOff>177800</xdr:colOff>
      <xdr:row>86</xdr:row>
      <xdr:rowOff>93345</xdr:rowOff>
    </xdr:to>
    <xdr:cxnSp macro="">
      <xdr:nvCxnSpPr>
        <xdr:cNvPr id="354" name="直線コネクタ 353"/>
        <xdr:cNvCxnSpPr/>
      </xdr:nvCxnSpPr>
      <xdr:spPr>
        <a:xfrm>
          <a:off x="7861300" y="148380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68090</xdr:rowOff>
    </xdr:from>
    <xdr:ext cx="469744" cy="259045"/>
    <xdr:sp macro="" textlink="">
      <xdr:nvSpPr>
        <xdr:cNvPr id="355" name="n_1aveValue【公営住宅】&#10;一人当たり面積"/>
        <xdr:cNvSpPr txBox="1"/>
      </xdr:nvSpPr>
      <xdr:spPr>
        <a:xfrm>
          <a:off x="93917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77615</xdr:rowOff>
    </xdr:from>
    <xdr:ext cx="469744" cy="259045"/>
    <xdr:sp macro="" textlink="">
      <xdr:nvSpPr>
        <xdr:cNvPr id="356" name="n_2aveValue【公営住宅】&#10;一人当たり面積"/>
        <xdr:cNvSpPr txBox="1"/>
      </xdr:nvSpPr>
      <xdr:spPr>
        <a:xfrm>
          <a:off x="8515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56659</xdr:rowOff>
    </xdr:from>
    <xdr:ext cx="469744" cy="259045"/>
    <xdr:sp macro="" textlink="">
      <xdr:nvSpPr>
        <xdr:cNvPr id="357" name="n_3aveValue【公営住宅】&#10;一人当たり面積"/>
        <xdr:cNvSpPr txBox="1"/>
      </xdr:nvSpPr>
      <xdr:spPr>
        <a:xfrm>
          <a:off x="7626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165625</xdr:rowOff>
    </xdr:from>
    <xdr:ext cx="469744" cy="259045"/>
    <xdr:sp macro="" textlink="">
      <xdr:nvSpPr>
        <xdr:cNvPr id="358" name="n_4aveValue【公営住宅】&#10;一人当たり面積"/>
        <xdr:cNvSpPr txBox="1"/>
      </xdr:nvSpPr>
      <xdr:spPr>
        <a:xfrm>
          <a:off x="6737427" y="13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135272</xdr:rowOff>
    </xdr:from>
    <xdr:ext cx="469744" cy="259045"/>
    <xdr:sp macro="" textlink="">
      <xdr:nvSpPr>
        <xdr:cNvPr id="359" name="n_1mainValue【公営住宅】&#10;一人当たり面積"/>
        <xdr:cNvSpPr txBox="1"/>
      </xdr:nvSpPr>
      <xdr:spPr>
        <a:xfrm>
          <a:off x="9391727" y="1487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135272</xdr:rowOff>
    </xdr:from>
    <xdr:ext cx="469744" cy="259045"/>
    <xdr:sp macro="" textlink="">
      <xdr:nvSpPr>
        <xdr:cNvPr id="360" name="n_2mainValue【公営住宅】&#10;一人当たり面積"/>
        <xdr:cNvSpPr txBox="1"/>
      </xdr:nvSpPr>
      <xdr:spPr>
        <a:xfrm>
          <a:off x="8515427" y="1487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135272</xdr:rowOff>
    </xdr:from>
    <xdr:ext cx="469744" cy="259045"/>
    <xdr:sp macro="" textlink="">
      <xdr:nvSpPr>
        <xdr:cNvPr id="361" name="n_3mainValue【公営住宅】&#10;一人当たり面積"/>
        <xdr:cNvSpPr txBox="1"/>
      </xdr:nvSpPr>
      <xdr:spPr>
        <a:xfrm>
          <a:off x="7626427" y="1487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9" name="直線コネクタ 38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0" name="テキスト ボックス 38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1" name="直線コネクタ 39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2" name="テキスト ボックス 39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3" name="直線コネクタ 39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4" name="テキスト ボックス 39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5" name="直線コネクタ 39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6" name="テキスト ボックス 39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7" name="直線コネクタ 39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8" name="テキスト ボックス 39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0" name="テキスト ボックス 39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02" name="直線コネクタ 401"/>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3"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4" name="直線コネクタ 40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05"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06" name="直線コネクタ 405"/>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07"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08" name="フローチャート: 判断 407"/>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09" name="フローチャート: 判断 408"/>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410" name="フローチャート: 判断 409"/>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11" name="フローチャート: 判断 410"/>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27305</xdr:rowOff>
    </xdr:from>
    <xdr:to>
      <xdr:col>67</xdr:col>
      <xdr:colOff>101600</xdr:colOff>
      <xdr:row>36</xdr:row>
      <xdr:rowOff>128905</xdr:rowOff>
    </xdr:to>
    <xdr:sp macro="" textlink="">
      <xdr:nvSpPr>
        <xdr:cNvPr id="412" name="フローチャート: 判断 411"/>
        <xdr:cNvSpPr/>
      </xdr:nvSpPr>
      <xdr:spPr>
        <a:xfrm>
          <a:off x="127635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34925</xdr:rowOff>
    </xdr:from>
    <xdr:to>
      <xdr:col>85</xdr:col>
      <xdr:colOff>177800</xdr:colOff>
      <xdr:row>39</xdr:row>
      <xdr:rowOff>136525</xdr:rowOff>
    </xdr:to>
    <xdr:sp macro="" textlink="">
      <xdr:nvSpPr>
        <xdr:cNvPr id="418" name="楕円 417"/>
        <xdr:cNvSpPr/>
      </xdr:nvSpPr>
      <xdr:spPr>
        <a:xfrm>
          <a:off x="162687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13352</xdr:rowOff>
    </xdr:from>
    <xdr:ext cx="405111" cy="259045"/>
    <xdr:sp macro="" textlink="">
      <xdr:nvSpPr>
        <xdr:cNvPr id="419" name="【認定こども園・幼稚園・保育所】&#10;有形固定資産減価償却率該当値テキスト"/>
        <xdr:cNvSpPr txBox="1"/>
      </xdr:nvSpPr>
      <xdr:spPr>
        <a:xfrm>
          <a:off x="16357600"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8255</xdr:rowOff>
    </xdr:from>
    <xdr:to>
      <xdr:col>81</xdr:col>
      <xdr:colOff>101600</xdr:colOff>
      <xdr:row>39</xdr:row>
      <xdr:rowOff>109855</xdr:rowOff>
    </xdr:to>
    <xdr:sp macro="" textlink="">
      <xdr:nvSpPr>
        <xdr:cNvPr id="420" name="楕円 419"/>
        <xdr:cNvSpPr/>
      </xdr:nvSpPr>
      <xdr:spPr>
        <a:xfrm>
          <a:off x="15430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59055</xdr:rowOff>
    </xdr:from>
    <xdr:to>
      <xdr:col>85</xdr:col>
      <xdr:colOff>127000</xdr:colOff>
      <xdr:row>39</xdr:row>
      <xdr:rowOff>85725</xdr:rowOff>
    </xdr:to>
    <xdr:cxnSp macro="">
      <xdr:nvCxnSpPr>
        <xdr:cNvPr id="421" name="直線コネクタ 420"/>
        <xdr:cNvCxnSpPr/>
      </xdr:nvCxnSpPr>
      <xdr:spPr>
        <a:xfrm>
          <a:off x="15481300" y="674560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151130</xdr:rowOff>
    </xdr:from>
    <xdr:to>
      <xdr:col>76</xdr:col>
      <xdr:colOff>165100</xdr:colOff>
      <xdr:row>39</xdr:row>
      <xdr:rowOff>81280</xdr:rowOff>
    </xdr:to>
    <xdr:sp macro="" textlink="">
      <xdr:nvSpPr>
        <xdr:cNvPr id="422" name="楕円 421"/>
        <xdr:cNvSpPr/>
      </xdr:nvSpPr>
      <xdr:spPr>
        <a:xfrm>
          <a:off x="14541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30480</xdr:rowOff>
    </xdr:from>
    <xdr:to>
      <xdr:col>81</xdr:col>
      <xdr:colOff>50800</xdr:colOff>
      <xdr:row>39</xdr:row>
      <xdr:rowOff>59055</xdr:rowOff>
    </xdr:to>
    <xdr:cxnSp macro="">
      <xdr:nvCxnSpPr>
        <xdr:cNvPr id="423" name="直線コネクタ 422"/>
        <xdr:cNvCxnSpPr/>
      </xdr:nvCxnSpPr>
      <xdr:spPr>
        <a:xfrm>
          <a:off x="14592300" y="67170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111125</xdr:rowOff>
    </xdr:from>
    <xdr:to>
      <xdr:col>72</xdr:col>
      <xdr:colOff>38100</xdr:colOff>
      <xdr:row>39</xdr:row>
      <xdr:rowOff>41275</xdr:rowOff>
    </xdr:to>
    <xdr:sp macro="" textlink="">
      <xdr:nvSpPr>
        <xdr:cNvPr id="424" name="楕円 423"/>
        <xdr:cNvSpPr/>
      </xdr:nvSpPr>
      <xdr:spPr>
        <a:xfrm>
          <a:off x="13652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161925</xdr:rowOff>
    </xdr:from>
    <xdr:to>
      <xdr:col>76</xdr:col>
      <xdr:colOff>114300</xdr:colOff>
      <xdr:row>39</xdr:row>
      <xdr:rowOff>30480</xdr:rowOff>
    </xdr:to>
    <xdr:cxnSp macro="">
      <xdr:nvCxnSpPr>
        <xdr:cNvPr id="425" name="直線コネクタ 424"/>
        <xdr:cNvCxnSpPr/>
      </xdr:nvCxnSpPr>
      <xdr:spPr>
        <a:xfrm>
          <a:off x="13703300" y="66770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26" name="n_1ave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427" name="n_2aveValue【認定こども園・幼稚園・保育所】&#10;有形固定資産減価償却率"/>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428" name="n_3aveValue【認定こども園・幼稚園・保育所】&#10;有形固定資産減価償却率"/>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145432</xdr:rowOff>
    </xdr:from>
    <xdr:ext cx="405111" cy="259045"/>
    <xdr:sp macro="" textlink="">
      <xdr:nvSpPr>
        <xdr:cNvPr id="429" name="n_4aveValue【認定こども園・幼稚園・保育所】&#10;有形固定資産減価償却率"/>
        <xdr:cNvSpPr txBox="1"/>
      </xdr:nvSpPr>
      <xdr:spPr>
        <a:xfrm>
          <a:off x="126117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100982</xdr:rowOff>
    </xdr:from>
    <xdr:ext cx="405111" cy="259045"/>
    <xdr:sp macro="" textlink="">
      <xdr:nvSpPr>
        <xdr:cNvPr id="430" name="n_1mainValue【認定こども園・幼稚園・保育所】&#10;有形固定資産減価償却率"/>
        <xdr:cNvSpPr txBox="1"/>
      </xdr:nvSpPr>
      <xdr:spPr>
        <a:xfrm>
          <a:off x="15266044"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72407</xdr:rowOff>
    </xdr:from>
    <xdr:ext cx="405111" cy="259045"/>
    <xdr:sp macro="" textlink="">
      <xdr:nvSpPr>
        <xdr:cNvPr id="431" name="n_2mainValue【認定こども園・幼稚園・保育所】&#10;有形固定資産減価償却率"/>
        <xdr:cNvSpPr txBox="1"/>
      </xdr:nvSpPr>
      <xdr:spPr>
        <a:xfrm>
          <a:off x="14389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32402</xdr:rowOff>
    </xdr:from>
    <xdr:ext cx="405111" cy="259045"/>
    <xdr:sp macro="" textlink="">
      <xdr:nvSpPr>
        <xdr:cNvPr id="432" name="n_3mainValue【認定こども園・幼稚園・保育所】&#10;有形固定資産減価償却率"/>
        <xdr:cNvSpPr txBox="1"/>
      </xdr:nvSpPr>
      <xdr:spPr>
        <a:xfrm>
          <a:off x="13500744"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3" name="直線コネクタ 44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4" name="テキスト ボックス 44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5" name="直線コネクタ 44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6" name="テキスト ボックス 44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7" name="直線コネクタ 44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8" name="テキスト ボックス 44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9" name="直線コネクタ 44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0" name="テキスト ボックス 44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54" name="直線コネクタ 453"/>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55"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56" name="直線コネクタ 455"/>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57"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58" name="直線コネクタ 457"/>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16273</xdr:rowOff>
    </xdr:from>
    <xdr:ext cx="469744" cy="259045"/>
    <xdr:sp macro="" textlink="">
      <xdr:nvSpPr>
        <xdr:cNvPr id="459" name="【認定こども園・幼稚園・保育所】&#10;一人当たり面積平均値テキスト"/>
        <xdr:cNvSpPr txBox="1"/>
      </xdr:nvSpPr>
      <xdr:spPr>
        <a:xfrm>
          <a:off x="22199600" y="653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60" name="フローチャート: 判断 459"/>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61" name="フローチャート: 判断 460"/>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62" name="フローチャート: 判断 461"/>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463" name="フローチャート: 判断 462"/>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35</xdr:row>
      <xdr:rowOff>73406</xdr:rowOff>
    </xdr:from>
    <xdr:to>
      <xdr:col>98</xdr:col>
      <xdr:colOff>38100</xdr:colOff>
      <xdr:row>36</xdr:row>
      <xdr:rowOff>3556</xdr:rowOff>
    </xdr:to>
    <xdr:sp macro="" textlink="">
      <xdr:nvSpPr>
        <xdr:cNvPr id="464" name="フローチャート: 判断 463"/>
        <xdr:cNvSpPr/>
      </xdr:nvSpPr>
      <xdr:spPr>
        <a:xfrm>
          <a:off x="18605500" y="607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153416</xdr:rowOff>
    </xdr:from>
    <xdr:to>
      <xdr:col>116</xdr:col>
      <xdr:colOff>114300</xdr:colOff>
      <xdr:row>40</xdr:row>
      <xdr:rowOff>83566</xdr:rowOff>
    </xdr:to>
    <xdr:sp macro="" textlink="">
      <xdr:nvSpPr>
        <xdr:cNvPr id="470" name="楕円 469"/>
        <xdr:cNvSpPr/>
      </xdr:nvSpPr>
      <xdr:spPr>
        <a:xfrm>
          <a:off x="221107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131843</xdr:rowOff>
    </xdr:from>
    <xdr:ext cx="469744" cy="259045"/>
    <xdr:sp macro="" textlink="">
      <xdr:nvSpPr>
        <xdr:cNvPr id="471" name="【認定こども園・幼稚園・保育所】&#10;一人当たり面積該当値テキスト"/>
        <xdr:cNvSpPr txBox="1"/>
      </xdr:nvSpPr>
      <xdr:spPr>
        <a:xfrm>
          <a:off x="22199600" y="681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153416</xdr:rowOff>
    </xdr:from>
    <xdr:to>
      <xdr:col>112</xdr:col>
      <xdr:colOff>38100</xdr:colOff>
      <xdr:row>40</xdr:row>
      <xdr:rowOff>83566</xdr:rowOff>
    </xdr:to>
    <xdr:sp macro="" textlink="">
      <xdr:nvSpPr>
        <xdr:cNvPr id="472" name="楕円 471"/>
        <xdr:cNvSpPr/>
      </xdr:nvSpPr>
      <xdr:spPr>
        <a:xfrm>
          <a:off x="212725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32766</xdr:rowOff>
    </xdr:from>
    <xdr:to>
      <xdr:col>116</xdr:col>
      <xdr:colOff>63500</xdr:colOff>
      <xdr:row>40</xdr:row>
      <xdr:rowOff>32766</xdr:rowOff>
    </xdr:to>
    <xdr:cxnSp macro="">
      <xdr:nvCxnSpPr>
        <xdr:cNvPr id="473" name="直線コネクタ 472"/>
        <xdr:cNvCxnSpPr/>
      </xdr:nvCxnSpPr>
      <xdr:spPr>
        <a:xfrm>
          <a:off x="21323300" y="68907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153416</xdr:rowOff>
    </xdr:from>
    <xdr:to>
      <xdr:col>107</xdr:col>
      <xdr:colOff>101600</xdr:colOff>
      <xdr:row>40</xdr:row>
      <xdr:rowOff>83566</xdr:rowOff>
    </xdr:to>
    <xdr:sp macro="" textlink="">
      <xdr:nvSpPr>
        <xdr:cNvPr id="474" name="楕円 473"/>
        <xdr:cNvSpPr/>
      </xdr:nvSpPr>
      <xdr:spPr>
        <a:xfrm>
          <a:off x="203835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32766</xdr:rowOff>
    </xdr:from>
    <xdr:to>
      <xdr:col>111</xdr:col>
      <xdr:colOff>177800</xdr:colOff>
      <xdr:row>40</xdr:row>
      <xdr:rowOff>32766</xdr:rowOff>
    </xdr:to>
    <xdr:cxnSp macro="">
      <xdr:nvCxnSpPr>
        <xdr:cNvPr id="475" name="直線コネクタ 474"/>
        <xdr:cNvCxnSpPr/>
      </xdr:nvCxnSpPr>
      <xdr:spPr>
        <a:xfrm>
          <a:off x="20434300" y="6890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153416</xdr:rowOff>
    </xdr:from>
    <xdr:to>
      <xdr:col>102</xdr:col>
      <xdr:colOff>165100</xdr:colOff>
      <xdr:row>40</xdr:row>
      <xdr:rowOff>83566</xdr:rowOff>
    </xdr:to>
    <xdr:sp macro="" textlink="">
      <xdr:nvSpPr>
        <xdr:cNvPr id="476" name="楕円 475"/>
        <xdr:cNvSpPr/>
      </xdr:nvSpPr>
      <xdr:spPr>
        <a:xfrm>
          <a:off x="194945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32766</xdr:rowOff>
    </xdr:from>
    <xdr:to>
      <xdr:col>107</xdr:col>
      <xdr:colOff>50800</xdr:colOff>
      <xdr:row>40</xdr:row>
      <xdr:rowOff>32766</xdr:rowOff>
    </xdr:to>
    <xdr:cxnSp macro="">
      <xdr:nvCxnSpPr>
        <xdr:cNvPr id="477" name="直線コネクタ 476"/>
        <xdr:cNvCxnSpPr/>
      </xdr:nvCxnSpPr>
      <xdr:spPr>
        <a:xfrm>
          <a:off x="19545300" y="6890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478"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79"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134383</xdr:rowOff>
    </xdr:from>
    <xdr:ext cx="469744" cy="259045"/>
    <xdr:sp macro="" textlink="">
      <xdr:nvSpPr>
        <xdr:cNvPr id="480" name="n_3aveValue【認定こども園・幼稚園・保育所】&#10;一人当たり面積"/>
        <xdr:cNvSpPr txBox="1"/>
      </xdr:nvSpPr>
      <xdr:spPr>
        <a:xfrm>
          <a:off x="19310427" y="64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20083</xdr:rowOff>
    </xdr:from>
    <xdr:ext cx="469744" cy="259045"/>
    <xdr:sp macro="" textlink="">
      <xdr:nvSpPr>
        <xdr:cNvPr id="481" name="n_4aveValue【認定こども園・幼稚園・保育所】&#10;一人当たり面積"/>
        <xdr:cNvSpPr txBox="1"/>
      </xdr:nvSpPr>
      <xdr:spPr>
        <a:xfrm>
          <a:off x="18421427" y="58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74693</xdr:rowOff>
    </xdr:from>
    <xdr:ext cx="469744" cy="259045"/>
    <xdr:sp macro="" textlink="">
      <xdr:nvSpPr>
        <xdr:cNvPr id="482" name="n_1mainValue【認定こども園・幼稚園・保育所】&#10;一人当たり面積"/>
        <xdr:cNvSpPr txBox="1"/>
      </xdr:nvSpPr>
      <xdr:spPr>
        <a:xfrm>
          <a:off x="21075727" y="69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74693</xdr:rowOff>
    </xdr:from>
    <xdr:ext cx="469744" cy="259045"/>
    <xdr:sp macro="" textlink="">
      <xdr:nvSpPr>
        <xdr:cNvPr id="483" name="n_2mainValue【認定こども園・幼稚園・保育所】&#10;一人当たり面積"/>
        <xdr:cNvSpPr txBox="1"/>
      </xdr:nvSpPr>
      <xdr:spPr>
        <a:xfrm>
          <a:off x="20199427" y="69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74693</xdr:rowOff>
    </xdr:from>
    <xdr:ext cx="469744" cy="259045"/>
    <xdr:sp macro="" textlink="">
      <xdr:nvSpPr>
        <xdr:cNvPr id="484" name="n_3mainValue【認定こども園・幼稚園・保育所】&#10;一人当たり面積"/>
        <xdr:cNvSpPr txBox="1"/>
      </xdr:nvSpPr>
      <xdr:spPr>
        <a:xfrm>
          <a:off x="19310427" y="69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6" name="直線コネクタ 49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7" name="テキスト ボックス 49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8" name="直線コネクタ 49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9" name="テキスト ボックス 49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0" name="直線コネクタ 49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1" name="テキスト ボックス 50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2" name="直線コネクタ 50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3" name="テキスト ボックス 50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5" name="テキスト ボックス 50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507" name="直線コネクタ 506"/>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508" name="【学校施設】&#10;有形固定資産減価償却率最小値テキスト"/>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509" name="直線コネクタ 508"/>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510" name="【学校施設】&#10;有形固定資産減価償却率最大値テキスト"/>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511" name="直線コネクタ 510"/>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49801</xdr:rowOff>
    </xdr:from>
    <xdr:ext cx="405111" cy="259045"/>
    <xdr:sp macro="" textlink="">
      <xdr:nvSpPr>
        <xdr:cNvPr id="512" name="【学校施設】&#10;有形固定資産減価償却率平均値テキスト"/>
        <xdr:cNvSpPr txBox="1"/>
      </xdr:nvSpPr>
      <xdr:spPr>
        <a:xfrm>
          <a:off x="16357600" y="10336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513" name="フローチャート: 判断 512"/>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514" name="フローチャート: 判断 513"/>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15" name="フローチャート: 判断 514"/>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516" name="フローチャート: 判断 515"/>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56642</xdr:rowOff>
    </xdr:from>
    <xdr:to>
      <xdr:col>67</xdr:col>
      <xdr:colOff>101600</xdr:colOff>
      <xdr:row>61</xdr:row>
      <xdr:rowOff>158242</xdr:rowOff>
    </xdr:to>
    <xdr:sp macro="" textlink="">
      <xdr:nvSpPr>
        <xdr:cNvPr id="517" name="フローチャート: 判断 516"/>
        <xdr:cNvSpPr/>
      </xdr:nvSpPr>
      <xdr:spPr>
        <a:xfrm>
          <a:off x="12763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104648</xdr:rowOff>
    </xdr:from>
    <xdr:to>
      <xdr:col>85</xdr:col>
      <xdr:colOff>177800</xdr:colOff>
      <xdr:row>63</xdr:row>
      <xdr:rowOff>34798</xdr:rowOff>
    </xdr:to>
    <xdr:sp macro="" textlink="">
      <xdr:nvSpPr>
        <xdr:cNvPr id="523" name="楕円 522"/>
        <xdr:cNvSpPr/>
      </xdr:nvSpPr>
      <xdr:spPr>
        <a:xfrm>
          <a:off x="162687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83075</xdr:rowOff>
    </xdr:from>
    <xdr:ext cx="405111" cy="259045"/>
    <xdr:sp macro="" textlink="">
      <xdr:nvSpPr>
        <xdr:cNvPr id="524" name="【学校施設】&#10;有形固定資産減価償却率該当値テキスト"/>
        <xdr:cNvSpPr txBox="1"/>
      </xdr:nvSpPr>
      <xdr:spPr>
        <a:xfrm>
          <a:off x="16357600" y="1071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6350</xdr:rowOff>
    </xdr:from>
    <xdr:to>
      <xdr:col>81</xdr:col>
      <xdr:colOff>101600</xdr:colOff>
      <xdr:row>63</xdr:row>
      <xdr:rowOff>107950</xdr:rowOff>
    </xdr:to>
    <xdr:sp macro="" textlink="">
      <xdr:nvSpPr>
        <xdr:cNvPr id="525" name="楕円 524"/>
        <xdr:cNvSpPr/>
      </xdr:nvSpPr>
      <xdr:spPr>
        <a:xfrm>
          <a:off x="15430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155448</xdr:rowOff>
    </xdr:from>
    <xdr:to>
      <xdr:col>85</xdr:col>
      <xdr:colOff>127000</xdr:colOff>
      <xdr:row>63</xdr:row>
      <xdr:rowOff>57150</xdr:rowOff>
    </xdr:to>
    <xdr:cxnSp macro="">
      <xdr:nvCxnSpPr>
        <xdr:cNvPr id="526" name="直線コネクタ 525"/>
        <xdr:cNvCxnSpPr/>
      </xdr:nvCxnSpPr>
      <xdr:spPr>
        <a:xfrm flipV="1">
          <a:off x="15481300" y="1078534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141224</xdr:rowOff>
    </xdr:from>
    <xdr:to>
      <xdr:col>76</xdr:col>
      <xdr:colOff>165100</xdr:colOff>
      <xdr:row>63</xdr:row>
      <xdr:rowOff>71374</xdr:rowOff>
    </xdr:to>
    <xdr:sp macro="" textlink="">
      <xdr:nvSpPr>
        <xdr:cNvPr id="527" name="楕円 526"/>
        <xdr:cNvSpPr/>
      </xdr:nvSpPr>
      <xdr:spPr>
        <a:xfrm>
          <a:off x="14541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20574</xdr:rowOff>
    </xdr:from>
    <xdr:to>
      <xdr:col>81</xdr:col>
      <xdr:colOff>50800</xdr:colOff>
      <xdr:row>63</xdr:row>
      <xdr:rowOff>57150</xdr:rowOff>
    </xdr:to>
    <xdr:cxnSp macro="">
      <xdr:nvCxnSpPr>
        <xdr:cNvPr id="528" name="直線コネクタ 527"/>
        <xdr:cNvCxnSpPr/>
      </xdr:nvCxnSpPr>
      <xdr:spPr>
        <a:xfrm>
          <a:off x="14592300" y="108219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138938</xdr:rowOff>
    </xdr:from>
    <xdr:to>
      <xdr:col>72</xdr:col>
      <xdr:colOff>38100</xdr:colOff>
      <xdr:row>63</xdr:row>
      <xdr:rowOff>69088</xdr:rowOff>
    </xdr:to>
    <xdr:sp macro="" textlink="">
      <xdr:nvSpPr>
        <xdr:cNvPr id="529" name="楕円 528"/>
        <xdr:cNvSpPr/>
      </xdr:nvSpPr>
      <xdr:spPr>
        <a:xfrm>
          <a:off x="13652500" y="107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18288</xdr:rowOff>
    </xdr:from>
    <xdr:to>
      <xdr:col>76</xdr:col>
      <xdr:colOff>114300</xdr:colOff>
      <xdr:row>63</xdr:row>
      <xdr:rowOff>20574</xdr:rowOff>
    </xdr:to>
    <xdr:cxnSp macro="">
      <xdr:nvCxnSpPr>
        <xdr:cNvPr id="530" name="直線コネクタ 529"/>
        <xdr:cNvCxnSpPr/>
      </xdr:nvCxnSpPr>
      <xdr:spPr>
        <a:xfrm>
          <a:off x="13703300" y="1081963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3319</xdr:rowOff>
    </xdr:from>
    <xdr:ext cx="405111" cy="259045"/>
    <xdr:sp macro="" textlink="">
      <xdr:nvSpPr>
        <xdr:cNvPr id="531" name="n_1aveValue【学校施設】&#10;有形固定資産減価償却率"/>
        <xdr:cNvSpPr txBox="1"/>
      </xdr:nvSpPr>
      <xdr:spPr>
        <a:xfrm>
          <a:off x="15266044" y="1029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135907</xdr:rowOff>
    </xdr:from>
    <xdr:ext cx="405111" cy="259045"/>
    <xdr:sp macro="" textlink="">
      <xdr:nvSpPr>
        <xdr:cNvPr id="532" name="n_2aveValue【学校施設】&#10;有形固定資産減価償却率"/>
        <xdr:cNvSpPr txBox="1"/>
      </xdr:nvSpPr>
      <xdr:spPr>
        <a:xfrm>
          <a:off x="143897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119905</xdr:rowOff>
    </xdr:from>
    <xdr:ext cx="405111" cy="259045"/>
    <xdr:sp macro="" textlink="">
      <xdr:nvSpPr>
        <xdr:cNvPr id="533" name="n_3aveValue【学校施設】&#10;有形固定資産減価償却率"/>
        <xdr:cNvSpPr txBox="1"/>
      </xdr:nvSpPr>
      <xdr:spPr>
        <a:xfrm>
          <a:off x="13500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3319</xdr:rowOff>
    </xdr:from>
    <xdr:ext cx="405111" cy="259045"/>
    <xdr:sp macro="" textlink="">
      <xdr:nvSpPr>
        <xdr:cNvPr id="534" name="n_4aveValue【学校施設】&#10;有形固定資産減価償却率"/>
        <xdr:cNvSpPr txBox="1"/>
      </xdr:nvSpPr>
      <xdr:spPr>
        <a:xfrm>
          <a:off x="12611744" y="1029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99077</xdr:rowOff>
    </xdr:from>
    <xdr:ext cx="405111" cy="259045"/>
    <xdr:sp macro="" textlink="">
      <xdr:nvSpPr>
        <xdr:cNvPr id="535" name="n_1mainValue【学校施設】&#10;有形固定資産減価償却率"/>
        <xdr:cNvSpPr txBox="1"/>
      </xdr:nvSpPr>
      <xdr:spPr>
        <a:xfrm>
          <a:off x="152660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62501</xdr:rowOff>
    </xdr:from>
    <xdr:ext cx="405111" cy="259045"/>
    <xdr:sp macro="" textlink="">
      <xdr:nvSpPr>
        <xdr:cNvPr id="536" name="n_2mainValue【学校施設】&#10;有形固定資産減価償却率"/>
        <xdr:cNvSpPr txBox="1"/>
      </xdr:nvSpPr>
      <xdr:spPr>
        <a:xfrm>
          <a:off x="14389744" y="1086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60215</xdr:rowOff>
    </xdr:from>
    <xdr:ext cx="405111" cy="259045"/>
    <xdr:sp macro="" textlink="">
      <xdr:nvSpPr>
        <xdr:cNvPr id="537" name="n_3mainValue【学校施設】&#10;有形固定資産減価償却率"/>
        <xdr:cNvSpPr txBox="1"/>
      </xdr:nvSpPr>
      <xdr:spPr>
        <a:xfrm>
          <a:off x="13500744" y="10861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8" name="正方形/長方形 5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9" name="正方形/長方形 5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0" name="正方形/長方形 5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1" name="正方形/長方形 5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2" name="正方形/長方形 5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3" name="正方形/長方形 5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4" name="正方形/長方形 5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5" name="正方形/長方形 5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6" name="テキスト ボックス 5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7" name="直線コネクタ 5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8" name="テキスト ボックス 54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0" name="テキスト ボックス 5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562" name="直線コネクタ 561"/>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563" name="【学校施設】&#10;一人当たり面積最小値テキスト"/>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564" name="直線コネクタ 563"/>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565" name="【学校施設】&#10;一人当たり面積最大値テキスト"/>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566" name="直線コネクタ 565"/>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43705</xdr:rowOff>
    </xdr:from>
    <xdr:ext cx="469744" cy="259045"/>
    <xdr:sp macro="" textlink="">
      <xdr:nvSpPr>
        <xdr:cNvPr id="567" name="【学校施設】&#10;一人当たり面積平均値テキスト"/>
        <xdr:cNvSpPr txBox="1"/>
      </xdr:nvSpPr>
      <xdr:spPr>
        <a:xfrm>
          <a:off x="22199600" y="10159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568" name="フローチャート: 判断 567"/>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569" name="フローチャート: 判断 568"/>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570" name="フローチャート: 判断 569"/>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571" name="フローチャート: 判断 570"/>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21590</xdr:rowOff>
    </xdr:from>
    <xdr:to>
      <xdr:col>98</xdr:col>
      <xdr:colOff>38100</xdr:colOff>
      <xdr:row>60</xdr:row>
      <xdr:rowOff>123190</xdr:rowOff>
    </xdr:to>
    <xdr:sp macro="" textlink="">
      <xdr:nvSpPr>
        <xdr:cNvPr id="572" name="フローチャート: 判断 571"/>
        <xdr:cNvSpPr/>
      </xdr:nvSpPr>
      <xdr:spPr>
        <a:xfrm>
          <a:off x="18605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18542</xdr:rowOff>
    </xdr:from>
    <xdr:to>
      <xdr:col>116</xdr:col>
      <xdr:colOff>114300</xdr:colOff>
      <xdr:row>64</xdr:row>
      <xdr:rowOff>120142</xdr:rowOff>
    </xdr:to>
    <xdr:sp macro="" textlink="">
      <xdr:nvSpPr>
        <xdr:cNvPr id="578" name="楕円 577"/>
        <xdr:cNvSpPr/>
      </xdr:nvSpPr>
      <xdr:spPr>
        <a:xfrm>
          <a:off x="22110700" y="1099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104919</xdr:rowOff>
    </xdr:from>
    <xdr:ext cx="469744" cy="259045"/>
    <xdr:sp macro="" textlink="">
      <xdr:nvSpPr>
        <xdr:cNvPr id="579" name="【学校施設】&#10;一人当たり面積該当値テキスト"/>
        <xdr:cNvSpPr txBox="1"/>
      </xdr:nvSpPr>
      <xdr:spPr>
        <a:xfrm>
          <a:off x="22199600" y="1090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18542</xdr:rowOff>
    </xdr:from>
    <xdr:to>
      <xdr:col>112</xdr:col>
      <xdr:colOff>38100</xdr:colOff>
      <xdr:row>64</xdr:row>
      <xdr:rowOff>120142</xdr:rowOff>
    </xdr:to>
    <xdr:sp macro="" textlink="">
      <xdr:nvSpPr>
        <xdr:cNvPr id="580" name="楕円 579"/>
        <xdr:cNvSpPr/>
      </xdr:nvSpPr>
      <xdr:spPr>
        <a:xfrm>
          <a:off x="21272500" y="1099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69342</xdr:rowOff>
    </xdr:from>
    <xdr:to>
      <xdr:col>116</xdr:col>
      <xdr:colOff>63500</xdr:colOff>
      <xdr:row>64</xdr:row>
      <xdr:rowOff>69342</xdr:rowOff>
    </xdr:to>
    <xdr:cxnSp macro="">
      <xdr:nvCxnSpPr>
        <xdr:cNvPr id="581" name="直線コネクタ 580"/>
        <xdr:cNvCxnSpPr/>
      </xdr:nvCxnSpPr>
      <xdr:spPr>
        <a:xfrm>
          <a:off x="21323300" y="11042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17780</xdr:rowOff>
    </xdr:from>
    <xdr:to>
      <xdr:col>107</xdr:col>
      <xdr:colOff>101600</xdr:colOff>
      <xdr:row>64</xdr:row>
      <xdr:rowOff>119380</xdr:rowOff>
    </xdr:to>
    <xdr:sp macro="" textlink="">
      <xdr:nvSpPr>
        <xdr:cNvPr id="582" name="楕円 581"/>
        <xdr:cNvSpPr/>
      </xdr:nvSpPr>
      <xdr:spPr>
        <a:xfrm>
          <a:off x="20383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68580</xdr:rowOff>
    </xdr:from>
    <xdr:to>
      <xdr:col>111</xdr:col>
      <xdr:colOff>177800</xdr:colOff>
      <xdr:row>64</xdr:row>
      <xdr:rowOff>69342</xdr:rowOff>
    </xdr:to>
    <xdr:cxnSp macro="">
      <xdr:nvCxnSpPr>
        <xdr:cNvPr id="583" name="直線コネクタ 582"/>
        <xdr:cNvCxnSpPr/>
      </xdr:nvCxnSpPr>
      <xdr:spPr>
        <a:xfrm>
          <a:off x="20434300" y="1104138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16256</xdr:rowOff>
    </xdr:from>
    <xdr:to>
      <xdr:col>102</xdr:col>
      <xdr:colOff>165100</xdr:colOff>
      <xdr:row>64</xdr:row>
      <xdr:rowOff>117856</xdr:rowOff>
    </xdr:to>
    <xdr:sp macro="" textlink="">
      <xdr:nvSpPr>
        <xdr:cNvPr id="584" name="楕円 583"/>
        <xdr:cNvSpPr/>
      </xdr:nvSpPr>
      <xdr:spPr>
        <a:xfrm>
          <a:off x="19494500" y="1098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67056</xdr:rowOff>
    </xdr:from>
    <xdr:to>
      <xdr:col>107</xdr:col>
      <xdr:colOff>50800</xdr:colOff>
      <xdr:row>64</xdr:row>
      <xdr:rowOff>68580</xdr:rowOff>
    </xdr:to>
    <xdr:cxnSp macro="">
      <xdr:nvCxnSpPr>
        <xdr:cNvPr id="585" name="直線コネクタ 584"/>
        <xdr:cNvCxnSpPr/>
      </xdr:nvCxnSpPr>
      <xdr:spPr>
        <a:xfrm>
          <a:off x="19545300" y="1103985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144289</xdr:rowOff>
    </xdr:from>
    <xdr:ext cx="469744" cy="259045"/>
    <xdr:sp macro="" textlink="">
      <xdr:nvSpPr>
        <xdr:cNvPr id="586" name="n_1aveValue【学校施設】&#10;一人当たり面積"/>
        <xdr:cNvSpPr txBox="1"/>
      </xdr:nvSpPr>
      <xdr:spPr>
        <a:xfrm>
          <a:off x="21075727" y="1008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148099</xdr:rowOff>
    </xdr:from>
    <xdr:ext cx="469744" cy="259045"/>
    <xdr:sp macro="" textlink="">
      <xdr:nvSpPr>
        <xdr:cNvPr id="587" name="n_2aveValue【学校施設】&#10;一人当たり面積"/>
        <xdr:cNvSpPr txBox="1"/>
      </xdr:nvSpPr>
      <xdr:spPr>
        <a:xfrm>
          <a:off x="20199427" y="100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137431</xdr:rowOff>
    </xdr:from>
    <xdr:ext cx="469744" cy="259045"/>
    <xdr:sp macro="" textlink="">
      <xdr:nvSpPr>
        <xdr:cNvPr id="588" name="n_3aveValue【学校施設】&#10;一人当たり面積"/>
        <xdr:cNvSpPr txBox="1"/>
      </xdr:nvSpPr>
      <xdr:spPr>
        <a:xfrm>
          <a:off x="19310427" y="1008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139717</xdr:rowOff>
    </xdr:from>
    <xdr:ext cx="469744" cy="259045"/>
    <xdr:sp macro="" textlink="">
      <xdr:nvSpPr>
        <xdr:cNvPr id="589" name="n_4aveValue【学校施設】&#10;一人当たり面積"/>
        <xdr:cNvSpPr txBox="1"/>
      </xdr:nvSpPr>
      <xdr:spPr>
        <a:xfrm>
          <a:off x="18421427" y="1008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111269</xdr:rowOff>
    </xdr:from>
    <xdr:ext cx="469744" cy="259045"/>
    <xdr:sp macro="" textlink="">
      <xdr:nvSpPr>
        <xdr:cNvPr id="590" name="n_1mainValue【学校施設】&#10;一人当たり面積"/>
        <xdr:cNvSpPr txBox="1"/>
      </xdr:nvSpPr>
      <xdr:spPr>
        <a:xfrm>
          <a:off x="21075727" y="1108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110507</xdr:rowOff>
    </xdr:from>
    <xdr:ext cx="469744" cy="259045"/>
    <xdr:sp macro="" textlink="">
      <xdr:nvSpPr>
        <xdr:cNvPr id="591" name="n_2mainValue【学校施設】&#10;一人当たり面積"/>
        <xdr:cNvSpPr txBox="1"/>
      </xdr:nvSpPr>
      <xdr:spPr>
        <a:xfrm>
          <a:off x="201994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108983</xdr:rowOff>
    </xdr:from>
    <xdr:ext cx="469744" cy="259045"/>
    <xdr:sp macro="" textlink="">
      <xdr:nvSpPr>
        <xdr:cNvPr id="592" name="n_3mainValue【学校施設】&#10;一人当たり面積"/>
        <xdr:cNvSpPr txBox="1"/>
      </xdr:nvSpPr>
      <xdr:spPr>
        <a:xfrm>
          <a:off x="19310427"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5" name="テキスト ボックス 60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5" name="テキスト ボックス 61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86</xdr:row>
      <xdr:rowOff>168729</xdr:rowOff>
    </xdr:to>
    <xdr:cxnSp macro="">
      <xdr:nvCxnSpPr>
        <xdr:cNvPr id="618" name="直線コネクタ 617"/>
        <xdr:cNvCxnSpPr/>
      </xdr:nvCxnSpPr>
      <xdr:spPr>
        <a:xfrm flipV="1">
          <a:off x="16318864"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0" name="直線コネクタ 61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340478" cy="259045"/>
    <xdr:sp macro="" textlink="">
      <xdr:nvSpPr>
        <xdr:cNvPr id="621" name="【児童館】&#10;有形固定資産減価償却率最大値テキスト"/>
        <xdr:cNvSpPr txBox="1"/>
      </xdr:nvSpPr>
      <xdr:spPr>
        <a:xfrm>
          <a:off x="16357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622" name="直線コネクタ 621"/>
        <xdr:cNvCxnSpPr/>
      </xdr:nvCxnSpPr>
      <xdr:spPr>
        <a:xfrm>
          <a:off x="16230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88554</xdr:rowOff>
    </xdr:from>
    <xdr:ext cx="405111" cy="259045"/>
    <xdr:sp macro="" textlink="">
      <xdr:nvSpPr>
        <xdr:cNvPr id="623" name="【児童館】&#10;有形固定資産減価償却率平均値テキスト"/>
        <xdr:cNvSpPr txBox="1"/>
      </xdr:nvSpPr>
      <xdr:spPr>
        <a:xfrm>
          <a:off x="16357600" y="13804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624" name="フローチャート: 判断 623"/>
        <xdr:cNvSpPr/>
      </xdr:nvSpPr>
      <xdr:spPr>
        <a:xfrm>
          <a:off x="162687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625" name="フローチャート: 判断 624"/>
        <xdr:cNvSpPr/>
      </xdr:nvSpPr>
      <xdr:spPr>
        <a:xfrm>
          <a:off x="15430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26" name="フローチャート: 判断 625"/>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627" name="フローチャート: 判断 626"/>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628" name="フローチャート: 判断 627"/>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116295</xdr:rowOff>
    </xdr:from>
    <xdr:to>
      <xdr:col>85</xdr:col>
      <xdr:colOff>177800</xdr:colOff>
      <xdr:row>82</xdr:row>
      <xdr:rowOff>46445</xdr:rowOff>
    </xdr:to>
    <xdr:sp macro="" textlink="">
      <xdr:nvSpPr>
        <xdr:cNvPr id="634" name="楕円 633"/>
        <xdr:cNvSpPr/>
      </xdr:nvSpPr>
      <xdr:spPr>
        <a:xfrm>
          <a:off x="162687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94722</xdr:rowOff>
    </xdr:from>
    <xdr:ext cx="405111" cy="259045"/>
    <xdr:sp macro="" textlink="">
      <xdr:nvSpPr>
        <xdr:cNvPr id="635" name="【児童館】&#10;有形固定資産減価償却率該当値テキスト"/>
        <xdr:cNvSpPr txBox="1"/>
      </xdr:nvSpPr>
      <xdr:spPr>
        <a:xfrm>
          <a:off x="16357600"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80373</xdr:rowOff>
    </xdr:from>
    <xdr:to>
      <xdr:col>81</xdr:col>
      <xdr:colOff>101600</xdr:colOff>
      <xdr:row>82</xdr:row>
      <xdr:rowOff>10523</xdr:rowOff>
    </xdr:to>
    <xdr:sp macro="" textlink="">
      <xdr:nvSpPr>
        <xdr:cNvPr id="636" name="楕円 635"/>
        <xdr:cNvSpPr/>
      </xdr:nvSpPr>
      <xdr:spPr>
        <a:xfrm>
          <a:off x="15430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131173</xdr:rowOff>
    </xdr:from>
    <xdr:to>
      <xdr:col>85</xdr:col>
      <xdr:colOff>127000</xdr:colOff>
      <xdr:row>81</xdr:row>
      <xdr:rowOff>167095</xdr:rowOff>
    </xdr:to>
    <xdr:cxnSp macro="">
      <xdr:nvCxnSpPr>
        <xdr:cNvPr id="637" name="直線コネクタ 636"/>
        <xdr:cNvCxnSpPr/>
      </xdr:nvCxnSpPr>
      <xdr:spPr>
        <a:xfrm>
          <a:off x="15481300" y="1401862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38" name="楕円 637"/>
        <xdr:cNvSpPr/>
      </xdr:nvSpPr>
      <xdr:spPr>
        <a:xfrm>
          <a:off x="14541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95250</xdr:rowOff>
    </xdr:from>
    <xdr:to>
      <xdr:col>81</xdr:col>
      <xdr:colOff>50800</xdr:colOff>
      <xdr:row>81</xdr:row>
      <xdr:rowOff>131173</xdr:rowOff>
    </xdr:to>
    <xdr:cxnSp macro="">
      <xdr:nvCxnSpPr>
        <xdr:cNvPr id="639" name="直線コネクタ 638"/>
        <xdr:cNvCxnSpPr/>
      </xdr:nvCxnSpPr>
      <xdr:spPr>
        <a:xfrm>
          <a:off x="14592300" y="139827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10161</xdr:rowOff>
    </xdr:from>
    <xdr:to>
      <xdr:col>72</xdr:col>
      <xdr:colOff>38100</xdr:colOff>
      <xdr:row>81</xdr:row>
      <xdr:rowOff>111761</xdr:rowOff>
    </xdr:to>
    <xdr:sp macro="" textlink="">
      <xdr:nvSpPr>
        <xdr:cNvPr id="640" name="楕円 639"/>
        <xdr:cNvSpPr/>
      </xdr:nvSpPr>
      <xdr:spPr>
        <a:xfrm>
          <a:off x="13652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60961</xdr:rowOff>
    </xdr:from>
    <xdr:to>
      <xdr:col>76</xdr:col>
      <xdr:colOff>114300</xdr:colOff>
      <xdr:row>81</xdr:row>
      <xdr:rowOff>95250</xdr:rowOff>
    </xdr:to>
    <xdr:cxnSp macro="">
      <xdr:nvCxnSpPr>
        <xdr:cNvPr id="641" name="直線コネクタ 640"/>
        <xdr:cNvCxnSpPr/>
      </xdr:nvCxnSpPr>
      <xdr:spPr>
        <a:xfrm>
          <a:off x="13703300" y="139484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60433</xdr:rowOff>
    </xdr:from>
    <xdr:ext cx="405111" cy="259045"/>
    <xdr:sp macro="" textlink="">
      <xdr:nvSpPr>
        <xdr:cNvPr id="642" name="n_1aveValue【児童館】&#10;有形固定資産減価償却率"/>
        <xdr:cNvSpPr txBox="1"/>
      </xdr:nvSpPr>
      <xdr:spPr>
        <a:xfrm>
          <a:off x="152660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643" name="n_2aveValue【児童館】&#10;有形固定資産減価償却率"/>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35940</xdr:rowOff>
    </xdr:from>
    <xdr:ext cx="405111" cy="259045"/>
    <xdr:sp macro="" textlink="">
      <xdr:nvSpPr>
        <xdr:cNvPr id="644" name="n_3aveValue【児童館】&#10;有形固定資産減価償却率"/>
        <xdr:cNvSpPr txBox="1"/>
      </xdr:nvSpPr>
      <xdr:spPr>
        <a:xfrm>
          <a:off x="13500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28683</xdr:rowOff>
    </xdr:from>
    <xdr:ext cx="405111" cy="259045"/>
    <xdr:sp macro="" textlink="">
      <xdr:nvSpPr>
        <xdr:cNvPr id="645" name="n_4aveValue【児童館】&#10;有形固定資産減価償却率"/>
        <xdr:cNvSpPr txBox="1"/>
      </xdr:nvSpPr>
      <xdr:spPr>
        <a:xfrm>
          <a:off x="12611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27050</xdr:rowOff>
    </xdr:from>
    <xdr:ext cx="405111" cy="259045"/>
    <xdr:sp macro="" textlink="">
      <xdr:nvSpPr>
        <xdr:cNvPr id="646" name="n_1mainValue【児童館】&#10;有形固定資産減価償却率"/>
        <xdr:cNvSpPr txBox="1"/>
      </xdr:nvSpPr>
      <xdr:spPr>
        <a:xfrm>
          <a:off x="152660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647" name="n_2mainValue【児童館】&#10;有形固定資産減価償却率"/>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128288</xdr:rowOff>
    </xdr:from>
    <xdr:ext cx="405111" cy="259045"/>
    <xdr:sp macro="" textlink="">
      <xdr:nvSpPr>
        <xdr:cNvPr id="648" name="n_3mainValue【児童館】&#10;有形固定資産減価償却率"/>
        <xdr:cNvSpPr txBox="1"/>
      </xdr:nvSpPr>
      <xdr:spPr>
        <a:xfrm>
          <a:off x="13500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9" name="直線コネクタ 65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0" name="テキスト ボックス 65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1" name="直線コネクタ 66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2" name="テキスト ボックス 66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3" name="直線コネクタ 66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4" name="テキスト ボックス 66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5" name="直線コネクタ 66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6" name="テキスト ボックス 66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47244</xdr:rowOff>
    </xdr:from>
    <xdr:to>
      <xdr:col>116</xdr:col>
      <xdr:colOff>62864</xdr:colOff>
      <xdr:row>86</xdr:row>
      <xdr:rowOff>24385</xdr:rowOff>
    </xdr:to>
    <xdr:cxnSp macro="">
      <xdr:nvCxnSpPr>
        <xdr:cNvPr id="670" name="直線コネクタ 669"/>
        <xdr:cNvCxnSpPr/>
      </xdr:nvCxnSpPr>
      <xdr:spPr>
        <a:xfrm flipV="1">
          <a:off x="22160864" y="13420344"/>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71"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72" name="直線コネクタ 671"/>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165371</xdr:rowOff>
    </xdr:from>
    <xdr:ext cx="469744" cy="259045"/>
    <xdr:sp macro="" textlink="">
      <xdr:nvSpPr>
        <xdr:cNvPr id="673" name="【児童館】&#10;一人当たり面積最大値テキスト"/>
        <xdr:cNvSpPr txBox="1"/>
      </xdr:nvSpPr>
      <xdr:spPr>
        <a:xfrm>
          <a:off x="22199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47244</xdr:rowOff>
    </xdr:from>
    <xdr:to>
      <xdr:col>116</xdr:col>
      <xdr:colOff>152400</xdr:colOff>
      <xdr:row>78</xdr:row>
      <xdr:rowOff>47244</xdr:rowOff>
    </xdr:to>
    <xdr:cxnSp macro="">
      <xdr:nvCxnSpPr>
        <xdr:cNvPr id="674" name="直線コネクタ 673"/>
        <xdr:cNvCxnSpPr/>
      </xdr:nvCxnSpPr>
      <xdr:spPr>
        <a:xfrm>
          <a:off x="22072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125747</xdr:rowOff>
    </xdr:from>
    <xdr:ext cx="469744" cy="259045"/>
    <xdr:sp macro="" textlink="">
      <xdr:nvSpPr>
        <xdr:cNvPr id="675" name="【児童館】&#10;一人当たり面積平均値テキスト"/>
        <xdr:cNvSpPr txBox="1"/>
      </xdr:nvSpPr>
      <xdr:spPr>
        <a:xfrm>
          <a:off x="221996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676" name="フローチャート: 判断 675"/>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677" name="フローチャート: 判断 676"/>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678" name="フローチャート: 判断 677"/>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679" name="フローチャート: 判断 678"/>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30735</xdr:rowOff>
    </xdr:from>
    <xdr:to>
      <xdr:col>98</xdr:col>
      <xdr:colOff>38100</xdr:colOff>
      <xdr:row>85</xdr:row>
      <xdr:rowOff>132335</xdr:rowOff>
    </xdr:to>
    <xdr:sp macro="" textlink="">
      <xdr:nvSpPr>
        <xdr:cNvPr id="680" name="フローチャート: 判断 679"/>
        <xdr:cNvSpPr/>
      </xdr:nvSpPr>
      <xdr:spPr>
        <a:xfrm>
          <a:off x="18605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28448</xdr:rowOff>
    </xdr:from>
    <xdr:to>
      <xdr:col>116</xdr:col>
      <xdr:colOff>114300</xdr:colOff>
      <xdr:row>84</xdr:row>
      <xdr:rowOff>130048</xdr:rowOff>
    </xdr:to>
    <xdr:sp macro="" textlink="">
      <xdr:nvSpPr>
        <xdr:cNvPr id="686" name="楕円 685"/>
        <xdr:cNvSpPr/>
      </xdr:nvSpPr>
      <xdr:spPr>
        <a:xfrm>
          <a:off x="221107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51325</xdr:rowOff>
    </xdr:from>
    <xdr:ext cx="469744" cy="259045"/>
    <xdr:sp macro="" textlink="">
      <xdr:nvSpPr>
        <xdr:cNvPr id="687" name="【児童館】&#10;一人当たり面積該当値テキスト"/>
        <xdr:cNvSpPr txBox="1"/>
      </xdr:nvSpPr>
      <xdr:spPr>
        <a:xfrm>
          <a:off x="22199600" y="1428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28448</xdr:rowOff>
    </xdr:from>
    <xdr:to>
      <xdr:col>112</xdr:col>
      <xdr:colOff>38100</xdr:colOff>
      <xdr:row>84</xdr:row>
      <xdr:rowOff>130048</xdr:rowOff>
    </xdr:to>
    <xdr:sp macro="" textlink="">
      <xdr:nvSpPr>
        <xdr:cNvPr id="688" name="楕円 687"/>
        <xdr:cNvSpPr/>
      </xdr:nvSpPr>
      <xdr:spPr>
        <a:xfrm>
          <a:off x="21272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79248</xdr:rowOff>
    </xdr:from>
    <xdr:to>
      <xdr:col>116</xdr:col>
      <xdr:colOff>63500</xdr:colOff>
      <xdr:row>84</xdr:row>
      <xdr:rowOff>79248</xdr:rowOff>
    </xdr:to>
    <xdr:cxnSp macro="">
      <xdr:nvCxnSpPr>
        <xdr:cNvPr id="689" name="直線コネクタ 688"/>
        <xdr:cNvCxnSpPr/>
      </xdr:nvCxnSpPr>
      <xdr:spPr>
        <a:xfrm>
          <a:off x="21323300" y="144810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28448</xdr:rowOff>
    </xdr:from>
    <xdr:to>
      <xdr:col>107</xdr:col>
      <xdr:colOff>101600</xdr:colOff>
      <xdr:row>84</xdr:row>
      <xdr:rowOff>130048</xdr:rowOff>
    </xdr:to>
    <xdr:sp macro="" textlink="">
      <xdr:nvSpPr>
        <xdr:cNvPr id="690" name="楕円 689"/>
        <xdr:cNvSpPr/>
      </xdr:nvSpPr>
      <xdr:spPr>
        <a:xfrm>
          <a:off x="20383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79248</xdr:rowOff>
    </xdr:from>
    <xdr:to>
      <xdr:col>111</xdr:col>
      <xdr:colOff>177800</xdr:colOff>
      <xdr:row>84</xdr:row>
      <xdr:rowOff>79248</xdr:rowOff>
    </xdr:to>
    <xdr:cxnSp macro="">
      <xdr:nvCxnSpPr>
        <xdr:cNvPr id="691" name="直線コネクタ 690"/>
        <xdr:cNvCxnSpPr/>
      </xdr:nvCxnSpPr>
      <xdr:spPr>
        <a:xfrm>
          <a:off x="20434300" y="14481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692" name="楕円 691"/>
        <xdr:cNvSpPr/>
      </xdr:nvSpPr>
      <xdr:spPr>
        <a:xfrm>
          <a:off x="19494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79248</xdr:rowOff>
    </xdr:from>
    <xdr:to>
      <xdr:col>107</xdr:col>
      <xdr:colOff>50800</xdr:colOff>
      <xdr:row>84</xdr:row>
      <xdr:rowOff>83820</xdr:rowOff>
    </xdr:to>
    <xdr:cxnSp macro="">
      <xdr:nvCxnSpPr>
        <xdr:cNvPr id="693" name="直線コネクタ 692"/>
        <xdr:cNvCxnSpPr/>
      </xdr:nvCxnSpPr>
      <xdr:spPr>
        <a:xfrm flipV="1">
          <a:off x="19545300" y="1448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68597</xdr:rowOff>
    </xdr:from>
    <xdr:ext cx="469744" cy="259045"/>
    <xdr:sp macro="" textlink="">
      <xdr:nvSpPr>
        <xdr:cNvPr id="694" name="n_1ave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64025</xdr:rowOff>
    </xdr:from>
    <xdr:ext cx="469744" cy="259045"/>
    <xdr:sp macro="" textlink="">
      <xdr:nvSpPr>
        <xdr:cNvPr id="695" name="n_2aveValue【児童館】&#10;一人当たり面積"/>
        <xdr:cNvSpPr txBox="1"/>
      </xdr:nvSpPr>
      <xdr:spPr>
        <a:xfrm>
          <a:off x="20199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86885</xdr:rowOff>
    </xdr:from>
    <xdr:ext cx="469744" cy="259045"/>
    <xdr:sp macro="" textlink="">
      <xdr:nvSpPr>
        <xdr:cNvPr id="696" name="n_3aveValue【児童館】&#10;一人当たり面積"/>
        <xdr:cNvSpPr txBox="1"/>
      </xdr:nvSpPr>
      <xdr:spPr>
        <a:xfrm>
          <a:off x="19310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148862</xdr:rowOff>
    </xdr:from>
    <xdr:ext cx="469744" cy="259045"/>
    <xdr:sp macro="" textlink="">
      <xdr:nvSpPr>
        <xdr:cNvPr id="697" name="n_4aveValue【児童館】&#10;一人当たり面積"/>
        <xdr:cNvSpPr txBox="1"/>
      </xdr:nvSpPr>
      <xdr:spPr>
        <a:xfrm>
          <a:off x="18421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146575</xdr:rowOff>
    </xdr:from>
    <xdr:ext cx="469744" cy="259045"/>
    <xdr:sp macro="" textlink="">
      <xdr:nvSpPr>
        <xdr:cNvPr id="698" name="n_1mainValue【児童館】&#10;一人当たり面積"/>
        <xdr:cNvSpPr txBox="1"/>
      </xdr:nvSpPr>
      <xdr:spPr>
        <a:xfrm>
          <a:off x="210757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699" name="n_2mainValue【児童館】&#10;一人当たり面積"/>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700" name="n_3mainValue【児童館】&#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09" name="正方形/長方形 7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0" name="正方形/長方形 7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1" name="正方形/長方形 7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2" name="正方形/長方形 7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3" name="正方形/長方形 7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4" name="正方形/長方形 7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5" name="正方形/長方形 7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6" name="正方形/長方形 71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17" name="正方形/長方形 7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8" name="正方形/長方形 7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9" name="テキスト ボックス 7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・類似団体と比較して特に有形固定資産減価償却率が高くなっている施設は、認定こども園・幼稚園・保育所、学校施設、公営住宅の項目である。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保育所については、保育園の多くが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年代に建設されていることから、建築年数が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年前後と老朽化している。平成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策定した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公共施設再配置計画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、統廃合も含め計画的に子育て環境の整備に取り組んでいく必要がある。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学校施設については、建築年数が市内７校の小中学校のうち、６校が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年以上経過、そのうち３校が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年以上経過しており老朽化が進んでいる。平成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年度に策定した学校施設長寿命化計画に基づき、老朽化に伴う改修や整備を計画的に実施する必要がある。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公営住宅については、建築年数が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経過し、類似団体と比較しても極めて高い数字となっている。セーフティネットのように一定水準の生活レベルを確保するために必要な施設ではあるが、厳しい財政状況や費用対効果から廃止を検討し、家賃補助の実施等により民間の賃貸住宅での代替をするなどよりよいサービスを検討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・道路の一人当たり延長が類似団体と比較して大きく低いのは、岩倉市の面積が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㎡と全国的にも小さい面積である地域性から、道路が少ないためであると考えられる。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48,092
45,417
10.47
16,720,521
15,802,435
732,345
9,397,966
11,657,428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58057</xdr:rowOff>
    </xdr:from>
    <xdr:to>
      <xdr:col>6</xdr:col>
      <xdr:colOff>38100</xdr:colOff>
      <xdr:row>38</xdr:row>
      <xdr:rowOff>159657</xdr:rowOff>
    </xdr:to>
    <xdr:sp macro="" textlink="">
      <xdr:nvSpPr>
        <xdr:cNvPr id="68" name="フローチャート: 判断 67"/>
        <xdr:cNvSpPr/>
      </xdr:nvSpPr>
      <xdr:spPr>
        <a:xfrm>
          <a:off x="1079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121738</xdr:rowOff>
    </xdr:from>
    <xdr:to>
      <xdr:col>24</xdr:col>
      <xdr:colOff>114300</xdr:colOff>
      <xdr:row>40</xdr:row>
      <xdr:rowOff>51888</xdr:rowOff>
    </xdr:to>
    <xdr:sp macro="" textlink="">
      <xdr:nvSpPr>
        <xdr:cNvPr id="74" name="楕円 73"/>
        <xdr:cNvSpPr/>
      </xdr:nvSpPr>
      <xdr:spPr>
        <a:xfrm>
          <a:off x="45847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100165</xdr:rowOff>
    </xdr:from>
    <xdr:ext cx="405111" cy="259045"/>
    <xdr:sp macro="" textlink="">
      <xdr:nvSpPr>
        <xdr:cNvPr id="75" name="【図書館】&#10;有形固定資産減価償却率該当値テキスト"/>
        <xdr:cNvSpPr txBox="1"/>
      </xdr:nvSpPr>
      <xdr:spPr>
        <a:xfrm>
          <a:off x="4673600"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84183</xdr:rowOff>
    </xdr:from>
    <xdr:to>
      <xdr:col>20</xdr:col>
      <xdr:colOff>38100</xdr:colOff>
      <xdr:row>40</xdr:row>
      <xdr:rowOff>14333</xdr:rowOff>
    </xdr:to>
    <xdr:sp macro="" textlink="">
      <xdr:nvSpPr>
        <xdr:cNvPr id="76" name="楕円 75"/>
        <xdr:cNvSpPr/>
      </xdr:nvSpPr>
      <xdr:spPr>
        <a:xfrm>
          <a:off x="37465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134983</xdr:rowOff>
    </xdr:from>
    <xdr:to>
      <xdr:col>24</xdr:col>
      <xdr:colOff>63500</xdr:colOff>
      <xdr:row>40</xdr:row>
      <xdr:rowOff>1088</xdr:rowOff>
    </xdr:to>
    <xdr:cxnSp macro="">
      <xdr:nvCxnSpPr>
        <xdr:cNvPr id="77" name="直線コネクタ 76"/>
        <xdr:cNvCxnSpPr/>
      </xdr:nvCxnSpPr>
      <xdr:spPr>
        <a:xfrm>
          <a:off x="3797300" y="6821533"/>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46627</xdr:rowOff>
    </xdr:from>
    <xdr:to>
      <xdr:col>15</xdr:col>
      <xdr:colOff>101600</xdr:colOff>
      <xdr:row>39</xdr:row>
      <xdr:rowOff>148227</xdr:rowOff>
    </xdr:to>
    <xdr:sp macro="" textlink="">
      <xdr:nvSpPr>
        <xdr:cNvPr id="78" name="楕円 77"/>
        <xdr:cNvSpPr/>
      </xdr:nvSpPr>
      <xdr:spPr>
        <a:xfrm>
          <a:off x="2857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97427</xdr:rowOff>
    </xdr:from>
    <xdr:to>
      <xdr:col>19</xdr:col>
      <xdr:colOff>177800</xdr:colOff>
      <xdr:row>39</xdr:row>
      <xdr:rowOff>134983</xdr:rowOff>
    </xdr:to>
    <xdr:cxnSp macro="">
      <xdr:nvCxnSpPr>
        <xdr:cNvPr id="79" name="直線コネクタ 78"/>
        <xdr:cNvCxnSpPr/>
      </xdr:nvCxnSpPr>
      <xdr:spPr>
        <a:xfrm>
          <a:off x="2908300" y="678397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7438</xdr:rowOff>
    </xdr:from>
    <xdr:to>
      <xdr:col>10</xdr:col>
      <xdr:colOff>165100</xdr:colOff>
      <xdr:row>39</xdr:row>
      <xdr:rowOff>109038</xdr:rowOff>
    </xdr:to>
    <xdr:sp macro="" textlink="">
      <xdr:nvSpPr>
        <xdr:cNvPr id="80" name="楕円 79"/>
        <xdr:cNvSpPr/>
      </xdr:nvSpPr>
      <xdr:spPr>
        <a:xfrm>
          <a:off x="1968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58238</xdr:rowOff>
    </xdr:from>
    <xdr:to>
      <xdr:col>15</xdr:col>
      <xdr:colOff>50800</xdr:colOff>
      <xdr:row>39</xdr:row>
      <xdr:rowOff>97427</xdr:rowOff>
    </xdr:to>
    <xdr:cxnSp macro="">
      <xdr:nvCxnSpPr>
        <xdr:cNvPr id="81" name="直線コネクタ 80"/>
        <xdr:cNvCxnSpPr/>
      </xdr:nvCxnSpPr>
      <xdr:spPr>
        <a:xfrm>
          <a:off x="2019300" y="67447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19430</xdr:rowOff>
    </xdr:from>
    <xdr:ext cx="405111" cy="259045"/>
    <xdr:sp macro="" textlink="">
      <xdr:nvSpPr>
        <xdr:cNvPr id="82" name="n_1aveValue【図書館】&#10;有形固定資産減価償却率"/>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153324</xdr:rowOff>
    </xdr:from>
    <xdr:ext cx="405111" cy="259045"/>
    <xdr:sp macro="" textlink="">
      <xdr:nvSpPr>
        <xdr:cNvPr id="83" name="n_2aveValue【図書館】&#10;有形固定資産減価償却率"/>
        <xdr:cNvSpPr txBox="1"/>
      </xdr:nvSpPr>
      <xdr:spPr>
        <a:xfrm>
          <a:off x="2705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4"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4734</xdr:rowOff>
    </xdr:from>
    <xdr:ext cx="405111" cy="259045"/>
    <xdr:sp macro="" textlink="">
      <xdr:nvSpPr>
        <xdr:cNvPr id="85" name="n_4aveValue【図書館】&#10;有形固定資産減価償却率"/>
        <xdr:cNvSpPr txBox="1"/>
      </xdr:nvSpPr>
      <xdr:spPr>
        <a:xfrm>
          <a:off x="927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5460</xdr:rowOff>
    </xdr:from>
    <xdr:ext cx="405111" cy="259045"/>
    <xdr:sp macro="" textlink="">
      <xdr:nvSpPr>
        <xdr:cNvPr id="86" name="n_1mainValue【図書館】&#10;有形固定資産減価償却率"/>
        <xdr:cNvSpPr txBox="1"/>
      </xdr:nvSpPr>
      <xdr:spPr>
        <a:xfrm>
          <a:off x="3582044"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139354</xdr:rowOff>
    </xdr:from>
    <xdr:ext cx="405111" cy="259045"/>
    <xdr:sp macro="" textlink="">
      <xdr:nvSpPr>
        <xdr:cNvPr id="87" name="n_2mainValue【図書館】&#10;有形固定資産減価償却率"/>
        <xdr:cNvSpPr txBox="1"/>
      </xdr:nvSpPr>
      <xdr:spPr>
        <a:xfrm>
          <a:off x="2705744"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100165</xdr:rowOff>
    </xdr:from>
    <xdr:ext cx="405111" cy="259045"/>
    <xdr:sp macro="" textlink="">
      <xdr:nvSpPr>
        <xdr:cNvPr id="88" name="n_3mainValue【図書館】&#10;有形固定資産減価償却率"/>
        <xdr:cNvSpPr txBox="1"/>
      </xdr:nvSpPr>
      <xdr:spPr>
        <a:xfrm>
          <a:off x="18167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9" name="直線コネクタ 98"/>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0" name="テキスト ボックス 99"/>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1" name="直線コネクタ 100"/>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2" name="テキスト ボックス 101"/>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3" name="直線コネクタ 102"/>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4" name="テキスト ボックス 103"/>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7" name="直線コネクタ 106"/>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08" name="テキスト ボックス 107"/>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9" name="直線コネクタ 108"/>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0" name="テキスト ボックス 109"/>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1" name="直線コネクタ 110"/>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2" name="テキスト ボックス 111"/>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4" name="テキスト ボックス 11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6" name="直線コネクタ 115"/>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17" name="【図書館】&#10;一人当たり面積最小値テキスト"/>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18" name="直線コネクタ 117"/>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19" name="【図書館】&#10;一人当たり面積最大値テキスト"/>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0" name="直線コネクタ 119"/>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1"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2" name="フローチャート: 判断 121"/>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3" name="フローチャート: 判断 122"/>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4" name="フローチャート: 判断 123"/>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5" name="フローチャート: 判断 124"/>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63500</xdr:rowOff>
    </xdr:from>
    <xdr:to>
      <xdr:col>36</xdr:col>
      <xdr:colOff>165100</xdr:colOff>
      <xdr:row>40</xdr:row>
      <xdr:rowOff>165100</xdr:rowOff>
    </xdr:to>
    <xdr:sp macro="" textlink="">
      <xdr:nvSpPr>
        <xdr:cNvPr id="126" name="フローチャート: 判断 125"/>
        <xdr:cNvSpPr/>
      </xdr:nvSpPr>
      <xdr:spPr>
        <a:xfrm>
          <a:off x="6921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92075</xdr:rowOff>
    </xdr:from>
    <xdr:to>
      <xdr:col>55</xdr:col>
      <xdr:colOff>50800</xdr:colOff>
      <xdr:row>40</xdr:row>
      <xdr:rowOff>22225</xdr:rowOff>
    </xdr:to>
    <xdr:sp macro="" textlink="">
      <xdr:nvSpPr>
        <xdr:cNvPr id="132" name="楕円 131"/>
        <xdr:cNvSpPr/>
      </xdr:nvSpPr>
      <xdr:spPr>
        <a:xfrm>
          <a:off x="104267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70502</xdr:rowOff>
    </xdr:from>
    <xdr:ext cx="469744" cy="259045"/>
    <xdr:sp macro="" textlink="">
      <xdr:nvSpPr>
        <xdr:cNvPr id="133" name="【図書館】&#10;一人当たり面積該当値テキスト"/>
        <xdr:cNvSpPr txBox="1"/>
      </xdr:nvSpPr>
      <xdr:spPr>
        <a:xfrm>
          <a:off x="10515600" y="675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92075</xdr:rowOff>
    </xdr:from>
    <xdr:to>
      <xdr:col>50</xdr:col>
      <xdr:colOff>165100</xdr:colOff>
      <xdr:row>40</xdr:row>
      <xdr:rowOff>22225</xdr:rowOff>
    </xdr:to>
    <xdr:sp macro="" textlink="">
      <xdr:nvSpPr>
        <xdr:cNvPr id="134" name="楕円 133"/>
        <xdr:cNvSpPr/>
      </xdr:nvSpPr>
      <xdr:spPr>
        <a:xfrm>
          <a:off x="9588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142875</xdr:rowOff>
    </xdr:from>
    <xdr:to>
      <xdr:col>55</xdr:col>
      <xdr:colOff>0</xdr:colOff>
      <xdr:row>39</xdr:row>
      <xdr:rowOff>142875</xdr:rowOff>
    </xdr:to>
    <xdr:cxnSp macro="">
      <xdr:nvCxnSpPr>
        <xdr:cNvPr id="135" name="直線コネクタ 134"/>
        <xdr:cNvCxnSpPr/>
      </xdr:nvCxnSpPr>
      <xdr:spPr>
        <a:xfrm>
          <a:off x="9639300" y="68294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92075</xdr:rowOff>
    </xdr:from>
    <xdr:to>
      <xdr:col>46</xdr:col>
      <xdr:colOff>38100</xdr:colOff>
      <xdr:row>40</xdr:row>
      <xdr:rowOff>22225</xdr:rowOff>
    </xdr:to>
    <xdr:sp macro="" textlink="">
      <xdr:nvSpPr>
        <xdr:cNvPr id="136" name="楕円 135"/>
        <xdr:cNvSpPr/>
      </xdr:nvSpPr>
      <xdr:spPr>
        <a:xfrm>
          <a:off x="8699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142875</xdr:rowOff>
    </xdr:from>
    <xdr:to>
      <xdr:col>50</xdr:col>
      <xdr:colOff>114300</xdr:colOff>
      <xdr:row>39</xdr:row>
      <xdr:rowOff>142875</xdr:rowOff>
    </xdr:to>
    <xdr:cxnSp macro="">
      <xdr:nvCxnSpPr>
        <xdr:cNvPr id="137" name="直線コネクタ 136"/>
        <xdr:cNvCxnSpPr/>
      </xdr:nvCxnSpPr>
      <xdr:spPr>
        <a:xfrm>
          <a:off x="8750300" y="68294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92075</xdr:rowOff>
    </xdr:from>
    <xdr:to>
      <xdr:col>41</xdr:col>
      <xdr:colOff>101600</xdr:colOff>
      <xdr:row>40</xdr:row>
      <xdr:rowOff>22225</xdr:rowOff>
    </xdr:to>
    <xdr:sp macro="" textlink="">
      <xdr:nvSpPr>
        <xdr:cNvPr id="138" name="楕円 137"/>
        <xdr:cNvSpPr/>
      </xdr:nvSpPr>
      <xdr:spPr>
        <a:xfrm>
          <a:off x="7810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142875</xdr:rowOff>
    </xdr:from>
    <xdr:to>
      <xdr:col>45</xdr:col>
      <xdr:colOff>177800</xdr:colOff>
      <xdr:row>39</xdr:row>
      <xdr:rowOff>142875</xdr:rowOff>
    </xdr:to>
    <xdr:cxnSp macro="">
      <xdr:nvCxnSpPr>
        <xdr:cNvPr id="139" name="直線コネクタ 138"/>
        <xdr:cNvCxnSpPr/>
      </xdr:nvCxnSpPr>
      <xdr:spPr>
        <a:xfrm>
          <a:off x="7861300" y="68294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0"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10177</xdr:rowOff>
    </xdr:from>
    <xdr:ext cx="469744" cy="259045"/>
    <xdr:sp macro="" textlink="">
      <xdr:nvSpPr>
        <xdr:cNvPr id="141" name="n_2aveValue【図書館】&#10;一人当たり面積"/>
        <xdr:cNvSpPr txBox="1"/>
      </xdr:nvSpPr>
      <xdr:spPr>
        <a:xfrm>
          <a:off x="8515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134002</xdr:rowOff>
    </xdr:from>
    <xdr:ext cx="469744" cy="259045"/>
    <xdr:sp macro="" textlink="">
      <xdr:nvSpPr>
        <xdr:cNvPr id="142" name="n_3aveValue【図書館】&#10;一人当たり面積"/>
        <xdr:cNvSpPr txBox="1"/>
      </xdr:nvSpPr>
      <xdr:spPr>
        <a:xfrm>
          <a:off x="7626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10177</xdr:rowOff>
    </xdr:from>
    <xdr:ext cx="469744" cy="259045"/>
    <xdr:sp macro="" textlink="">
      <xdr:nvSpPr>
        <xdr:cNvPr id="143" name="n_4aveValue【図書館】&#10;一人当たり面積"/>
        <xdr:cNvSpPr txBox="1"/>
      </xdr:nvSpPr>
      <xdr:spPr>
        <a:xfrm>
          <a:off x="6737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13352</xdr:rowOff>
    </xdr:from>
    <xdr:ext cx="469744" cy="259045"/>
    <xdr:sp macro="" textlink="">
      <xdr:nvSpPr>
        <xdr:cNvPr id="144" name="n_1mainValue【図書館】&#10;一人当たり面積"/>
        <xdr:cNvSpPr txBox="1"/>
      </xdr:nvSpPr>
      <xdr:spPr>
        <a:xfrm>
          <a:off x="9391727" y="68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13352</xdr:rowOff>
    </xdr:from>
    <xdr:ext cx="469744" cy="259045"/>
    <xdr:sp macro="" textlink="">
      <xdr:nvSpPr>
        <xdr:cNvPr id="145" name="n_2mainValue【図書館】&#10;一人当たり面積"/>
        <xdr:cNvSpPr txBox="1"/>
      </xdr:nvSpPr>
      <xdr:spPr>
        <a:xfrm>
          <a:off x="8515427" y="68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13352</xdr:rowOff>
    </xdr:from>
    <xdr:ext cx="469744" cy="259045"/>
    <xdr:sp macro="" textlink="">
      <xdr:nvSpPr>
        <xdr:cNvPr id="146" name="n_3mainValue【図書館】&#10;一人当たり面積"/>
        <xdr:cNvSpPr txBox="1"/>
      </xdr:nvSpPr>
      <xdr:spPr>
        <a:xfrm>
          <a:off x="7626427" y="68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9" name="テキスト ボックス 158"/>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69" name="直線コネクタ 168"/>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0" name="【体育館・プール】&#10;有形固定資産減価償却率最小値テキスト"/>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1" name="直線コネクタ 170"/>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2" name="【体育館・プール】&#10;有形固定資産減価償却率最大値テキスト"/>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3" name="直線コネクタ 172"/>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74" name="【体育館・プール】&#10;有形固定資産減価償却率平均値テキスト"/>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75" name="フローチャート: 判断 174"/>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76" name="フローチャート: 判断 175"/>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77" name="フローチャート: 判断 176"/>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78" name="フローチャート: 判断 177"/>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22352</xdr:rowOff>
    </xdr:from>
    <xdr:to>
      <xdr:col>6</xdr:col>
      <xdr:colOff>38100</xdr:colOff>
      <xdr:row>58</xdr:row>
      <xdr:rowOff>123952</xdr:rowOff>
    </xdr:to>
    <xdr:sp macro="" textlink="">
      <xdr:nvSpPr>
        <xdr:cNvPr id="179" name="フローチャート: 判断 178"/>
        <xdr:cNvSpPr/>
      </xdr:nvSpPr>
      <xdr:spPr>
        <a:xfrm>
          <a:off x="1079500" y="996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68072</xdr:rowOff>
    </xdr:from>
    <xdr:to>
      <xdr:col>24</xdr:col>
      <xdr:colOff>114300</xdr:colOff>
      <xdr:row>58</xdr:row>
      <xdr:rowOff>169672</xdr:rowOff>
    </xdr:to>
    <xdr:sp macro="" textlink="">
      <xdr:nvSpPr>
        <xdr:cNvPr id="185" name="楕円 184"/>
        <xdr:cNvSpPr/>
      </xdr:nvSpPr>
      <xdr:spPr>
        <a:xfrm>
          <a:off x="4584700" y="100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90949</xdr:rowOff>
    </xdr:from>
    <xdr:ext cx="405111" cy="259045"/>
    <xdr:sp macro="" textlink="">
      <xdr:nvSpPr>
        <xdr:cNvPr id="186" name="【体育館・プール】&#10;有形固定資産減価償却率該当値テキスト"/>
        <xdr:cNvSpPr txBox="1"/>
      </xdr:nvSpPr>
      <xdr:spPr>
        <a:xfrm>
          <a:off x="4673600" y="986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17780</xdr:rowOff>
    </xdr:from>
    <xdr:to>
      <xdr:col>20</xdr:col>
      <xdr:colOff>38100</xdr:colOff>
      <xdr:row>58</xdr:row>
      <xdr:rowOff>119380</xdr:rowOff>
    </xdr:to>
    <xdr:sp macro="" textlink="">
      <xdr:nvSpPr>
        <xdr:cNvPr id="187" name="楕円 186"/>
        <xdr:cNvSpPr/>
      </xdr:nvSpPr>
      <xdr:spPr>
        <a:xfrm>
          <a:off x="3746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68580</xdr:rowOff>
    </xdr:from>
    <xdr:to>
      <xdr:col>24</xdr:col>
      <xdr:colOff>63500</xdr:colOff>
      <xdr:row>58</xdr:row>
      <xdr:rowOff>118872</xdr:rowOff>
    </xdr:to>
    <xdr:cxnSp macro="">
      <xdr:nvCxnSpPr>
        <xdr:cNvPr id="188" name="直線コネクタ 187"/>
        <xdr:cNvCxnSpPr/>
      </xdr:nvCxnSpPr>
      <xdr:spPr>
        <a:xfrm>
          <a:off x="3797300" y="100126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68072</xdr:rowOff>
    </xdr:from>
    <xdr:to>
      <xdr:col>15</xdr:col>
      <xdr:colOff>101600</xdr:colOff>
      <xdr:row>58</xdr:row>
      <xdr:rowOff>169672</xdr:rowOff>
    </xdr:to>
    <xdr:sp macro="" textlink="">
      <xdr:nvSpPr>
        <xdr:cNvPr id="189" name="楕円 188"/>
        <xdr:cNvSpPr/>
      </xdr:nvSpPr>
      <xdr:spPr>
        <a:xfrm>
          <a:off x="2857500" y="100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68580</xdr:rowOff>
    </xdr:from>
    <xdr:to>
      <xdr:col>19</xdr:col>
      <xdr:colOff>177800</xdr:colOff>
      <xdr:row>58</xdr:row>
      <xdr:rowOff>118872</xdr:rowOff>
    </xdr:to>
    <xdr:cxnSp macro="">
      <xdr:nvCxnSpPr>
        <xdr:cNvPr id="190" name="直線コネクタ 189"/>
        <xdr:cNvCxnSpPr/>
      </xdr:nvCxnSpPr>
      <xdr:spPr>
        <a:xfrm flipV="1">
          <a:off x="2908300" y="100126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6350</xdr:rowOff>
    </xdr:from>
    <xdr:to>
      <xdr:col>10</xdr:col>
      <xdr:colOff>165100</xdr:colOff>
      <xdr:row>58</xdr:row>
      <xdr:rowOff>107950</xdr:rowOff>
    </xdr:to>
    <xdr:sp macro="" textlink="">
      <xdr:nvSpPr>
        <xdr:cNvPr id="191" name="楕円 190"/>
        <xdr:cNvSpPr/>
      </xdr:nvSpPr>
      <xdr:spPr>
        <a:xfrm>
          <a:off x="1968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57150</xdr:rowOff>
    </xdr:from>
    <xdr:to>
      <xdr:col>15</xdr:col>
      <xdr:colOff>50800</xdr:colOff>
      <xdr:row>58</xdr:row>
      <xdr:rowOff>118872</xdr:rowOff>
    </xdr:to>
    <xdr:cxnSp macro="">
      <xdr:nvCxnSpPr>
        <xdr:cNvPr id="192" name="直線コネクタ 191"/>
        <xdr:cNvCxnSpPr/>
      </xdr:nvCxnSpPr>
      <xdr:spPr>
        <a:xfrm>
          <a:off x="2019300" y="1000125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87647</xdr:rowOff>
    </xdr:from>
    <xdr:ext cx="405111" cy="259045"/>
    <xdr:sp macro="" textlink="">
      <xdr:nvSpPr>
        <xdr:cNvPr id="193" name="n_1aveValue【体育館・プール】&#10;有形固定資産減価償却率"/>
        <xdr:cNvSpPr txBox="1"/>
      </xdr:nvSpPr>
      <xdr:spPr>
        <a:xfrm>
          <a:off x="3582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163085</xdr:rowOff>
    </xdr:from>
    <xdr:ext cx="405111" cy="259045"/>
    <xdr:sp macro="" textlink="">
      <xdr:nvSpPr>
        <xdr:cNvPr id="194" name="n_2aveValue【体育館・プール】&#10;有形固定資産減価償却率"/>
        <xdr:cNvSpPr txBox="1"/>
      </xdr:nvSpPr>
      <xdr:spPr>
        <a:xfrm>
          <a:off x="2705744" y="1010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140225</xdr:rowOff>
    </xdr:from>
    <xdr:ext cx="405111" cy="259045"/>
    <xdr:sp macro="" textlink="">
      <xdr:nvSpPr>
        <xdr:cNvPr id="195" name="n_3aveValue【体育館・プール】&#10;有形固定資産減価償却率"/>
        <xdr:cNvSpPr txBox="1"/>
      </xdr:nvSpPr>
      <xdr:spPr>
        <a:xfrm>
          <a:off x="1816744" y="1008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140479</xdr:rowOff>
    </xdr:from>
    <xdr:ext cx="405111" cy="259045"/>
    <xdr:sp macro="" textlink="">
      <xdr:nvSpPr>
        <xdr:cNvPr id="196" name="n_4aveValue【体育館・プール】&#10;有形固定資産減価償却率"/>
        <xdr:cNvSpPr txBox="1"/>
      </xdr:nvSpPr>
      <xdr:spPr>
        <a:xfrm>
          <a:off x="927744" y="974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135907</xdr:rowOff>
    </xdr:from>
    <xdr:ext cx="405111" cy="259045"/>
    <xdr:sp macro="" textlink="">
      <xdr:nvSpPr>
        <xdr:cNvPr id="197" name="n_1mainValue【体育館・プール】&#10;有形固定資産減価償却率"/>
        <xdr:cNvSpPr txBox="1"/>
      </xdr:nvSpPr>
      <xdr:spPr>
        <a:xfrm>
          <a:off x="35820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14749</xdr:rowOff>
    </xdr:from>
    <xdr:ext cx="405111" cy="259045"/>
    <xdr:sp macro="" textlink="">
      <xdr:nvSpPr>
        <xdr:cNvPr id="198" name="n_2mainValue【体育館・プール】&#10;有形固定資産減価償却率"/>
        <xdr:cNvSpPr txBox="1"/>
      </xdr:nvSpPr>
      <xdr:spPr>
        <a:xfrm>
          <a:off x="2705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124477</xdr:rowOff>
    </xdr:from>
    <xdr:ext cx="405111" cy="259045"/>
    <xdr:sp macro="" textlink="">
      <xdr:nvSpPr>
        <xdr:cNvPr id="199" name="n_3mainValue【体育館・プール】&#10;有形固定資産減価償却率"/>
        <xdr:cNvSpPr txBox="1"/>
      </xdr:nvSpPr>
      <xdr:spPr>
        <a:xfrm>
          <a:off x="1816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0" name="直線コネクタ 20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1" name="テキスト ボックス 21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2" name="直線コネクタ 21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3" name="テキスト ボックス 21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4" name="直線コネクタ 21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5" name="テキスト ボックス 21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6" name="直線コネクタ 21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7" name="テキスト ボックス 21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8" name="直線コネクタ 21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9" name="テキスト ボックス 21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0" name="直線コネクタ 21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1" name="テキスト ボックス 22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25" name="直線コネクタ 224"/>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26" name="【体育館・プール】&#10;一人当たり面積最小値テキスト"/>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27" name="直線コネクタ 226"/>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28" name="【体育館・プール】&#10;一人当たり面積最大値テキスト"/>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29" name="直線コネクタ 228"/>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1468</xdr:rowOff>
    </xdr:from>
    <xdr:ext cx="469744" cy="259045"/>
    <xdr:sp macro="" textlink="">
      <xdr:nvSpPr>
        <xdr:cNvPr id="230" name="【体育館・プール】&#10;一人当たり面積平均値テキスト"/>
        <xdr:cNvSpPr txBox="1"/>
      </xdr:nvSpPr>
      <xdr:spPr>
        <a:xfrm>
          <a:off x="10515600" y="1045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31" name="フローチャート: 判断 230"/>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32" name="フローチャート: 判断 231"/>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33" name="フローチャート: 判断 232"/>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34" name="フローチャート: 判断 233"/>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148409</xdr:rowOff>
    </xdr:from>
    <xdr:to>
      <xdr:col>36</xdr:col>
      <xdr:colOff>165100</xdr:colOff>
      <xdr:row>62</xdr:row>
      <xdr:rowOff>78559</xdr:rowOff>
    </xdr:to>
    <xdr:sp macro="" textlink="">
      <xdr:nvSpPr>
        <xdr:cNvPr id="235" name="フローチャート: 判断 234"/>
        <xdr:cNvSpPr/>
      </xdr:nvSpPr>
      <xdr:spPr>
        <a:xfrm>
          <a:off x="6921500" y="1060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115751</xdr:rowOff>
    </xdr:from>
    <xdr:to>
      <xdr:col>55</xdr:col>
      <xdr:colOff>50800</xdr:colOff>
      <xdr:row>63</xdr:row>
      <xdr:rowOff>45901</xdr:rowOff>
    </xdr:to>
    <xdr:sp macro="" textlink="">
      <xdr:nvSpPr>
        <xdr:cNvPr id="241" name="楕円 240"/>
        <xdr:cNvSpPr/>
      </xdr:nvSpPr>
      <xdr:spPr>
        <a:xfrm>
          <a:off x="104267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94178</xdr:rowOff>
    </xdr:from>
    <xdr:ext cx="469744" cy="259045"/>
    <xdr:sp macro="" textlink="">
      <xdr:nvSpPr>
        <xdr:cNvPr id="242" name="【体育館・プール】&#10;一人当たり面積該当値テキスト"/>
        <xdr:cNvSpPr txBox="1"/>
      </xdr:nvSpPr>
      <xdr:spPr>
        <a:xfrm>
          <a:off x="10515600" y="1072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115751</xdr:rowOff>
    </xdr:from>
    <xdr:to>
      <xdr:col>50</xdr:col>
      <xdr:colOff>165100</xdr:colOff>
      <xdr:row>63</xdr:row>
      <xdr:rowOff>45901</xdr:rowOff>
    </xdr:to>
    <xdr:sp macro="" textlink="">
      <xdr:nvSpPr>
        <xdr:cNvPr id="243" name="楕円 242"/>
        <xdr:cNvSpPr/>
      </xdr:nvSpPr>
      <xdr:spPr>
        <a:xfrm>
          <a:off x="9588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166551</xdr:rowOff>
    </xdr:from>
    <xdr:to>
      <xdr:col>55</xdr:col>
      <xdr:colOff>0</xdr:colOff>
      <xdr:row>62</xdr:row>
      <xdr:rowOff>166551</xdr:rowOff>
    </xdr:to>
    <xdr:cxnSp macro="">
      <xdr:nvCxnSpPr>
        <xdr:cNvPr id="244" name="直線コネクタ 243"/>
        <xdr:cNvCxnSpPr/>
      </xdr:nvCxnSpPr>
      <xdr:spPr>
        <a:xfrm>
          <a:off x="9639300" y="107964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115751</xdr:rowOff>
    </xdr:from>
    <xdr:to>
      <xdr:col>46</xdr:col>
      <xdr:colOff>38100</xdr:colOff>
      <xdr:row>63</xdr:row>
      <xdr:rowOff>45901</xdr:rowOff>
    </xdr:to>
    <xdr:sp macro="" textlink="">
      <xdr:nvSpPr>
        <xdr:cNvPr id="245" name="楕円 244"/>
        <xdr:cNvSpPr/>
      </xdr:nvSpPr>
      <xdr:spPr>
        <a:xfrm>
          <a:off x="8699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166551</xdr:rowOff>
    </xdr:from>
    <xdr:to>
      <xdr:col>50</xdr:col>
      <xdr:colOff>114300</xdr:colOff>
      <xdr:row>62</xdr:row>
      <xdr:rowOff>166551</xdr:rowOff>
    </xdr:to>
    <xdr:cxnSp macro="">
      <xdr:nvCxnSpPr>
        <xdr:cNvPr id="246" name="直線コネクタ 245"/>
        <xdr:cNvCxnSpPr/>
      </xdr:nvCxnSpPr>
      <xdr:spPr>
        <a:xfrm>
          <a:off x="8750300" y="107964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115751</xdr:rowOff>
    </xdr:from>
    <xdr:to>
      <xdr:col>41</xdr:col>
      <xdr:colOff>101600</xdr:colOff>
      <xdr:row>63</xdr:row>
      <xdr:rowOff>45901</xdr:rowOff>
    </xdr:to>
    <xdr:sp macro="" textlink="">
      <xdr:nvSpPr>
        <xdr:cNvPr id="247" name="楕円 246"/>
        <xdr:cNvSpPr/>
      </xdr:nvSpPr>
      <xdr:spPr>
        <a:xfrm>
          <a:off x="7810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166551</xdr:rowOff>
    </xdr:from>
    <xdr:to>
      <xdr:col>45</xdr:col>
      <xdr:colOff>177800</xdr:colOff>
      <xdr:row>62</xdr:row>
      <xdr:rowOff>166551</xdr:rowOff>
    </xdr:to>
    <xdr:cxnSp macro="">
      <xdr:nvCxnSpPr>
        <xdr:cNvPr id="248" name="直線コネクタ 247"/>
        <xdr:cNvCxnSpPr/>
      </xdr:nvCxnSpPr>
      <xdr:spPr>
        <a:xfrm>
          <a:off x="7861300" y="107964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82023</xdr:rowOff>
    </xdr:from>
    <xdr:ext cx="469744" cy="259045"/>
    <xdr:sp macro="" textlink="">
      <xdr:nvSpPr>
        <xdr:cNvPr id="249" name="n_1aveValue【体育館・プール】&#10;一人当たり面積"/>
        <xdr:cNvSpPr txBox="1"/>
      </xdr:nvSpPr>
      <xdr:spPr>
        <a:xfrm>
          <a:off x="93917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80390</xdr:rowOff>
    </xdr:from>
    <xdr:ext cx="469744" cy="259045"/>
    <xdr:sp macro="" textlink="">
      <xdr:nvSpPr>
        <xdr:cNvPr id="250" name="n_2aveValue【体育館・プール】&#10;一人当たり面積"/>
        <xdr:cNvSpPr txBox="1"/>
      </xdr:nvSpPr>
      <xdr:spPr>
        <a:xfrm>
          <a:off x="8515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49365</xdr:rowOff>
    </xdr:from>
    <xdr:ext cx="469744" cy="259045"/>
    <xdr:sp macro="" textlink="">
      <xdr:nvSpPr>
        <xdr:cNvPr id="251" name="n_3aveValue【体育館・プール】&#10;一人当たり面積"/>
        <xdr:cNvSpPr txBox="1"/>
      </xdr:nvSpPr>
      <xdr:spPr>
        <a:xfrm>
          <a:off x="7626427" y="1033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95086</xdr:rowOff>
    </xdr:from>
    <xdr:ext cx="469744" cy="259045"/>
    <xdr:sp macro="" textlink="">
      <xdr:nvSpPr>
        <xdr:cNvPr id="252" name="n_4aveValue【体育館・プール】&#10;一人当たり面積"/>
        <xdr:cNvSpPr txBox="1"/>
      </xdr:nvSpPr>
      <xdr:spPr>
        <a:xfrm>
          <a:off x="6737427" y="1038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37028</xdr:rowOff>
    </xdr:from>
    <xdr:ext cx="469744" cy="259045"/>
    <xdr:sp macro="" textlink="">
      <xdr:nvSpPr>
        <xdr:cNvPr id="253" name="n_1mainValue【体育館・プール】&#10;一人当たり面積"/>
        <xdr:cNvSpPr txBox="1"/>
      </xdr:nvSpPr>
      <xdr:spPr>
        <a:xfrm>
          <a:off x="9391727" y="1083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37028</xdr:rowOff>
    </xdr:from>
    <xdr:ext cx="469744" cy="259045"/>
    <xdr:sp macro="" textlink="">
      <xdr:nvSpPr>
        <xdr:cNvPr id="254" name="n_2mainValue【体育館・プール】&#10;一人当たり面積"/>
        <xdr:cNvSpPr txBox="1"/>
      </xdr:nvSpPr>
      <xdr:spPr>
        <a:xfrm>
          <a:off x="8515427" y="1083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37028</xdr:rowOff>
    </xdr:from>
    <xdr:ext cx="469744" cy="259045"/>
    <xdr:sp macro="" textlink="">
      <xdr:nvSpPr>
        <xdr:cNvPr id="255" name="n_3mainValue【体育館・プール】&#10;一人当たり面積"/>
        <xdr:cNvSpPr txBox="1"/>
      </xdr:nvSpPr>
      <xdr:spPr>
        <a:xfrm>
          <a:off x="7626427" y="1083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2" name="正方形/長方形 2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3" name="正方形/長方形 2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4" name="正方形/長方形 2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5" name="正方形/長方形 2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6" name="正方形/長方形 2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7" name="正方形/長方形 2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8" name="正方形/長方形 2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9" name="正方形/長方形 2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0" name="テキスト ボックス 2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1" name="直線コネクタ 2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2" name="テキスト ボックス 28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3" name="直線コネクタ 28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4" name="テキスト ボックス 28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5" name="直線コネクタ 28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6" name="テキスト ボックス 28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7" name="直線コネクタ 28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8" name="テキスト ボックス 28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9" name="直線コネクタ 28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0" name="テキスト ボックス 28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1" name="直線コネクタ 29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2" name="テキスト ボックス 29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3" name="直線コネクタ 29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4" name="テキスト ボックス 29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5" name="直線コネクタ 2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297" name="直線コネクタ 296"/>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298" name="【市民会館】&#10;有形固定資産減価償却率最小値テキスト"/>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299" name="直線コネクタ 298"/>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00"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01" name="直線コネクタ 300"/>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134819</xdr:rowOff>
    </xdr:from>
    <xdr:ext cx="405111" cy="259045"/>
    <xdr:sp macro="" textlink="">
      <xdr:nvSpPr>
        <xdr:cNvPr id="302" name="【市民会館】&#10;有形固定資産減価償却率平均値テキスト"/>
        <xdr:cNvSpPr txBox="1"/>
      </xdr:nvSpPr>
      <xdr:spPr>
        <a:xfrm>
          <a:off x="4673600" y="1779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303" name="フローチャート: 判断 302"/>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304" name="フローチャート: 判断 303"/>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05" name="フローチャート: 判断 304"/>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306" name="フローチャート: 判断 305"/>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40095</xdr:rowOff>
    </xdr:from>
    <xdr:to>
      <xdr:col>6</xdr:col>
      <xdr:colOff>38100</xdr:colOff>
      <xdr:row>104</xdr:row>
      <xdr:rowOff>141695</xdr:rowOff>
    </xdr:to>
    <xdr:sp macro="" textlink="">
      <xdr:nvSpPr>
        <xdr:cNvPr id="307" name="フローチャート: 判断 306"/>
        <xdr:cNvSpPr/>
      </xdr:nvSpPr>
      <xdr:spPr>
        <a:xfrm>
          <a:off x="1079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89081</xdr:rowOff>
    </xdr:from>
    <xdr:to>
      <xdr:col>24</xdr:col>
      <xdr:colOff>114300</xdr:colOff>
      <xdr:row>107</xdr:row>
      <xdr:rowOff>19231</xdr:rowOff>
    </xdr:to>
    <xdr:sp macro="" textlink="">
      <xdr:nvSpPr>
        <xdr:cNvPr id="313" name="楕円 312"/>
        <xdr:cNvSpPr/>
      </xdr:nvSpPr>
      <xdr:spPr>
        <a:xfrm>
          <a:off x="45847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67508</xdr:rowOff>
    </xdr:from>
    <xdr:ext cx="405111" cy="259045"/>
    <xdr:sp macro="" textlink="">
      <xdr:nvSpPr>
        <xdr:cNvPr id="314" name="【市民会館】&#10;有形固定資産減価償却率該当値テキスト"/>
        <xdr:cNvSpPr txBox="1"/>
      </xdr:nvSpPr>
      <xdr:spPr>
        <a:xfrm>
          <a:off x="4673600"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46627</xdr:rowOff>
    </xdr:from>
    <xdr:to>
      <xdr:col>20</xdr:col>
      <xdr:colOff>38100</xdr:colOff>
      <xdr:row>106</xdr:row>
      <xdr:rowOff>148227</xdr:rowOff>
    </xdr:to>
    <xdr:sp macro="" textlink="">
      <xdr:nvSpPr>
        <xdr:cNvPr id="315" name="楕円 314"/>
        <xdr:cNvSpPr/>
      </xdr:nvSpPr>
      <xdr:spPr>
        <a:xfrm>
          <a:off x="3746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97427</xdr:rowOff>
    </xdr:from>
    <xdr:to>
      <xdr:col>24</xdr:col>
      <xdr:colOff>63500</xdr:colOff>
      <xdr:row>106</xdr:row>
      <xdr:rowOff>139881</xdr:rowOff>
    </xdr:to>
    <xdr:cxnSp macro="">
      <xdr:nvCxnSpPr>
        <xdr:cNvPr id="316" name="直線コネクタ 315"/>
        <xdr:cNvCxnSpPr/>
      </xdr:nvCxnSpPr>
      <xdr:spPr>
        <a:xfrm>
          <a:off x="3797300" y="1827112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2539</xdr:rowOff>
    </xdr:from>
    <xdr:to>
      <xdr:col>15</xdr:col>
      <xdr:colOff>101600</xdr:colOff>
      <xdr:row>106</xdr:row>
      <xdr:rowOff>104139</xdr:rowOff>
    </xdr:to>
    <xdr:sp macro="" textlink="">
      <xdr:nvSpPr>
        <xdr:cNvPr id="317" name="楕円 316"/>
        <xdr:cNvSpPr/>
      </xdr:nvSpPr>
      <xdr:spPr>
        <a:xfrm>
          <a:off x="2857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53339</xdr:rowOff>
    </xdr:from>
    <xdr:to>
      <xdr:col>19</xdr:col>
      <xdr:colOff>177800</xdr:colOff>
      <xdr:row>106</xdr:row>
      <xdr:rowOff>97427</xdr:rowOff>
    </xdr:to>
    <xdr:cxnSp macro="">
      <xdr:nvCxnSpPr>
        <xdr:cNvPr id="318" name="直線コネクタ 317"/>
        <xdr:cNvCxnSpPr/>
      </xdr:nvCxnSpPr>
      <xdr:spPr>
        <a:xfrm>
          <a:off x="2908300" y="18227039"/>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131536</xdr:rowOff>
    </xdr:from>
    <xdr:to>
      <xdr:col>10</xdr:col>
      <xdr:colOff>165100</xdr:colOff>
      <xdr:row>106</xdr:row>
      <xdr:rowOff>61686</xdr:rowOff>
    </xdr:to>
    <xdr:sp macro="" textlink="">
      <xdr:nvSpPr>
        <xdr:cNvPr id="319" name="楕円 318"/>
        <xdr:cNvSpPr/>
      </xdr:nvSpPr>
      <xdr:spPr>
        <a:xfrm>
          <a:off x="1968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10886</xdr:rowOff>
    </xdr:from>
    <xdr:to>
      <xdr:col>15</xdr:col>
      <xdr:colOff>50800</xdr:colOff>
      <xdr:row>106</xdr:row>
      <xdr:rowOff>53339</xdr:rowOff>
    </xdr:to>
    <xdr:cxnSp macro="">
      <xdr:nvCxnSpPr>
        <xdr:cNvPr id="320" name="直線コネクタ 319"/>
        <xdr:cNvCxnSpPr/>
      </xdr:nvCxnSpPr>
      <xdr:spPr>
        <a:xfrm>
          <a:off x="2019300" y="18184586"/>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321" name="n_1aveValue【市民会館】&#10;有形固定資産減価償却率"/>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322" name="n_2aveValue【市民会館】&#10;有形固定資産減価償却率"/>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323" name="n_3aveValue【市民会館】&#10;有形固定資産減価償却率"/>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158222</xdr:rowOff>
    </xdr:from>
    <xdr:ext cx="405111" cy="259045"/>
    <xdr:sp macro="" textlink="">
      <xdr:nvSpPr>
        <xdr:cNvPr id="324" name="n_4aveValue【市民会館】&#10;有形固定資産減価償却率"/>
        <xdr:cNvSpPr txBox="1"/>
      </xdr:nvSpPr>
      <xdr:spPr>
        <a:xfrm>
          <a:off x="927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139354</xdr:rowOff>
    </xdr:from>
    <xdr:ext cx="405111" cy="259045"/>
    <xdr:sp macro="" textlink="">
      <xdr:nvSpPr>
        <xdr:cNvPr id="325" name="n_1mainValue【市民会館】&#10;有形固定資産減価償却率"/>
        <xdr:cNvSpPr txBox="1"/>
      </xdr:nvSpPr>
      <xdr:spPr>
        <a:xfrm>
          <a:off x="35820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95266</xdr:rowOff>
    </xdr:from>
    <xdr:ext cx="405111" cy="259045"/>
    <xdr:sp macro="" textlink="">
      <xdr:nvSpPr>
        <xdr:cNvPr id="326" name="n_2mainValue【市民会館】&#10;有形固定資産減価償却率"/>
        <xdr:cNvSpPr txBox="1"/>
      </xdr:nvSpPr>
      <xdr:spPr>
        <a:xfrm>
          <a:off x="2705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52813</xdr:rowOff>
    </xdr:from>
    <xdr:ext cx="405111" cy="259045"/>
    <xdr:sp macro="" textlink="">
      <xdr:nvSpPr>
        <xdr:cNvPr id="327" name="n_3mainValue【市民会館】&#10;有形固定資産減価償却率"/>
        <xdr:cNvSpPr txBox="1"/>
      </xdr:nvSpPr>
      <xdr:spPr>
        <a:xfrm>
          <a:off x="1816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8" name="正方形/長方形 3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9" name="正方形/長方形 3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0" name="正方形/長方形 3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1" name="正方形/長方形 3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2" name="正方形/長方形 3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3" name="正方形/長方形 3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4" name="正方形/長方形 3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5" name="正方形/長方形 33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6" name="テキスト ボックス 33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7" name="直線コネクタ 33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8" name="直線コネクタ 33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9" name="テキスト ボックス 33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0" name="直線コネクタ 33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1" name="テキスト ボックス 34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2" name="直線コネクタ 34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3" name="テキスト ボックス 34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4" name="直線コネクタ 34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5" name="テキスト ボックス 34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6" name="直線コネクタ 34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7" name="テキスト ボックス 34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8" name="直線コネクタ 3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9" name="テキスト ボックス 3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351" name="直線コネクタ 350"/>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52"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53" name="直線コネクタ 352"/>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354" name="【市民会館】&#10;一人当たり面積最大値テキスト"/>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355" name="直線コネクタ 354"/>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109238</xdr:rowOff>
    </xdr:from>
    <xdr:ext cx="469744" cy="259045"/>
    <xdr:sp macro="" textlink="">
      <xdr:nvSpPr>
        <xdr:cNvPr id="356" name="【市民会館】&#10;一人当たり面積平均値テキスト"/>
        <xdr:cNvSpPr txBox="1"/>
      </xdr:nvSpPr>
      <xdr:spPr>
        <a:xfrm>
          <a:off x="10515600" y="17768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357" name="フローチャート: 判断 356"/>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358" name="フローチャート: 判断 357"/>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359" name="フローチャート: 判断 358"/>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360" name="フローチャート: 判断 359"/>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59689</xdr:rowOff>
    </xdr:from>
    <xdr:to>
      <xdr:col>36</xdr:col>
      <xdr:colOff>165100</xdr:colOff>
      <xdr:row>104</xdr:row>
      <xdr:rowOff>161289</xdr:rowOff>
    </xdr:to>
    <xdr:sp macro="" textlink="">
      <xdr:nvSpPr>
        <xdr:cNvPr id="361" name="フローチャート: 判断 360"/>
        <xdr:cNvSpPr/>
      </xdr:nvSpPr>
      <xdr:spPr>
        <a:xfrm>
          <a:off x="692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2" name="テキスト ボックス 3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3" name="テキスト ボックス 3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4" name="テキスト ボックス 3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5" name="テキスト ボックス 3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6" name="テキスト ボックス 3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13970</xdr:rowOff>
    </xdr:from>
    <xdr:to>
      <xdr:col>55</xdr:col>
      <xdr:colOff>50800</xdr:colOff>
      <xdr:row>108</xdr:row>
      <xdr:rowOff>115570</xdr:rowOff>
    </xdr:to>
    <xdr:sp macro="" textlink="">
      <xdr:nvSpPr>
        <xdr:cNvPr id="367" name="楕円 366"/>
        <xdr:cNvSpPr/>
      </xdr:nvSpPr>
      <xdr:spPr>
        <a:xfrm>
          <a:off x="104267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100347</xdr:rowOff>
    </xdr:from>
    <xdr:ext cx="469744" cy="259045"/>
    <xdr:sp macro="" textlink="">
      <xdr:nvSpPr>
        <xdr:cNvPr id="368" name="【市民会館】&#10;一人当たり面積該当値テキスト"/>
        <xdr:cNvSpPr txBox="1"/>
      </xdr:nvSpPr>
      <xdr:spPr>
        <a:xfrm>
          <a:off x="10515600" y="1844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13970</xdr:rowOff>
    </xdr:from>
    <xdr:to>
      <xdr:col>50</xdr:col>
      <xdr:colOff>165100</xdr:colOff>
      <xdr:row>108</xdr:row>
      <xdr:rowOff>115570</xdr:rowOff>
    </xdr:to>
    <xdr:sp macro="" textlink="">
      <xdr:nvSpPr>
        <xdr:cNvPr id="369" name="楕円 368"/>
        <xdr:cNvSpPr/>
      </xdr:nvSpPr>
      <xdr:spPr>
        <a:xfrm>
          <a:off x="9588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64770</xdr:rowOff>
    </xdr:from>
    <xdr:to>
      <xdr:col>55</xdr:col>
      <xdr:colOff>0</xdr:colOff>
      <xdr:row>108</xdr:row>
      <xdr:rowOff>64770</xdr:rowOff>
    </xdr:to>
    <xdr:cxnSp macro="">
      <xdr:nvCxnSpPr>
        <xdr:cNvPr id="370" name="直線コネクタ 369"/>
        <xdr:cNvCxnSpPr/>
      </xdr:nvCxnSpPr>
      <xdr:spPr>
        <a:xfrm>
          <a:off x="9639300" y="18581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13970</xdr:rowOff>
    </xdr:from>
    <xdr:to>
      <xdr:col>46</xdr:col>
      <xdr:colOff>38100</xdr:colOff>
      <xdr:row>108</xdr:row>
      <xdr:rowOff>115570</xdr:rowOff>
    </xdr:to>
    <xdr:sp macro="" textlink="">
      <xdr:nvSpPr>
        <xdr:cNvPr id="371" name="楕円 370"/>
        <xdr:cNvSpPr/>
      </xdr:nvSpPr>
      <xdr:spPr>
        <a:xfrm>
          <a:off x="8699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64770</xdr:rowOff>
    </xdr:from>
    <xdr:to>
      <xdr:col>50</xdr:col>
      <xdr:colOff>114300</xdr:colOff>
      <xdr:row>108</xdr:row>
      <xdr:rowOff>64770</xdr:rowOff>
    </xdr:to>
    <xdr:cxnSp macro="">
      <xdr:nvCxnSpPr>
        <xdr:cNvPr id="372" name="直線コネクタ 371"/>
        <xdr:cNvCxnSpPr/>
      </xdr:nvCxnSpPr>
      <xdr:spPr>
        <a:xfrm>
          <a:off x="8750300" y="1858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13970</xdr:rowOff>
    </xdr:from>
    <xdr:to>
      <xdr:col>41</xdr:col>
      <xdr:colOff>101600</xdr:colOff>
      <xdr:row>108</xdr:row>
      <xdr:rowOff>115570</xdr:rowOff>
    </xdr:to>
    <xdr:sp macro="" textlink="">
      <xdr:nvSpPr>
        <xdr:cNvPr id="373" name="楕円 372"/>
        <xdr:cNvSpPr/>
      </xdr:nvSpPr>
      <xdr:spPr>
        <a:xfrm>
          <a:off x="7810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64770</xdr:rowOff>
    </xdr:from>
    <xdr:to>
      <xdr:col>45</xdr:col>
      <xdr:colOff>177800</xdr:colOff>
      <xdr:row>108</xdr:row>
      <xdr:rowOff>64770</xdr:rowOff>
    </xdr:to>
    <xdr:cxnSp macro="">
      <xdr:nvCxnSpPr>
        <xdr:cNvPr id="374" name="直線コネクタ 373"/>
        <xdr:cNvCxnSpPr/>
      </xdr:nvCxnSpPr>
      <xdr:spPr>
        <a:xfrm>
          <a:off x="7861300" y="1858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25416</xdr:rowOff>
    </xdr:from>
    <xdr:ext cx="469744" cy="259045"/>
    <xdr:sp macro="" textlink="">
      <xdr:nvSpPr>
        <xdr:cNvPr id="375" name="n_1aveValue【市民会館】&#10;一人当たり面積"/>
        <xdr:cNvSpPr txBox="1"/>
      </xdr:nvSpPr>
      <xdr:spPr>
        <a:xfrm>
          <a:off x="9391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29227</xdr:rowOff>
    </xdr:from>
    <xdr:ext cx="469744" cy="259045"/>
    <xdr:sp macro="" textlink="">
      <xdr:nvSpPr>
        <xdr:cNvPr id="376" name="n_2aveValue【市民会館】&#10;一人当たり面積"/>
        <xdr:cNvSpPr txBox="1"/>
      </xdr:nvSpPr>
      <xdr:spPr>
        <a:xfrm>
          <a:off x="8515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55897</xdr:rowOff>
    </xdr:from>
    <xdr:ext cx="469744" cy="259045"/>
    <xdr:sp macro="" textlink="">
      <xdr:nvSpPr>
        <xdr:cNvPr id="377" name="n_3aveValue【市民会館】&#10;一人当たり面積"/>
        <xdr:cNvSpPr txBox="1"/>
      </xdr:nvSpPr>
      <xdr:spPr>
        <a:xfrm>
          <a:off x="7626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6366</xdr:rowOff>
    </xdr:from>
    <xdr:ext cx="469744" cy="259045"/>
    <xdr:sp macro="" textlink="">
      <xdr:nvSpPr>
        <xdr:cNvPr id="378" name="n_4aveValue【市民会館】&#10;一人当たり面積"/>
        <xdr:cNvSpPr txBox="1"/>
      </xdr:nvSpPr>
      <xdr:spPr>
        <a:xfrm>
          <a:off x="673742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106697</xdr:rowOff>
    </xdr:from>
    <xdr:ext cx="469744" cy="259045"/>
    <xdr:sp macro="" textlink="">
      <xdr:nvSpPr>
        <xdr:cNvPr id="379" name="n_1mainValue【市民会館】&#10;一人当たり面積"/>
        <xdr:cNvSpPr txBox="1"/>
      </xdr:nvSpPr>
      <xdr:spPr>
        <a:xfrm>
          <a:off x="93917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106697</xdr:rowOff>
    </xdr:from>
    <xdr:ext cx="469744" cy="259045"/>
    <xdr:sp macro="" textlink="">
      <xdr:nvSpPr>
        <xdr:cNvPr id="380" name="n_2mainValue【市民会館】&#10;一人当たり面積"/>
        <xdr:cNvSpPr txBox="1"/>
      </xdr:nvSpPr>
      <xdr:spPr>
        <a:xfrm>
          <a:off x="85154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106697</xdr:rowOff>
    </xdr:from>
    <xdr:ext cx="469744" cy="259045"/>
    <xdr:sp macro="" textlink="">
      <xdr:nvSpPr>
        <xdr:cNvPr id="381" name="n_3mainValue【市民会館】&#10;一人当たり面積"/>
        <xdr:cNvSpPr txBox="1"/>
      </xdr:nvSpPr>
      <xdr:spPr>
        <a:xfrm>
          <a:off x="76264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2" name="正方形/長方形 3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3" name="正方形/長方形 3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4" name="正方形/長方形 3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5" name="正方形/長方形 3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6" name="正方形/長方形 3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7" name="正方形/長方形 3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8" name="正方形/長方形 3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9" name="正方形/長方形 3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0" name="テキスト ボックス 3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1" name="直線コネクタ 3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2" name="テキスト ボックス 39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3" name="直線コネクタ 3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4" name="テキスト ボックス 39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5" name="直線コネクタ 3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6" name="テキスト ボックス 3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7" name="直線コネクタ 3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8" name="テキスト ボックス 3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9" name="直線コネクタ 3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0" name="テキスト ボックス 3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1" name="直線コネクタ 4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2" name="テキスト ボックス 40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3" name="直線コネクタ 4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4" name="テキスト ボックス 40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406" name="直線コネクタ 405"/>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07"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08" name="直線コネクタ 407"/>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409" name="【一般廃棄物処理施設】&#10;有形固定資産減価償却率最大値テキスト"/>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410" name="直線コネクタ 409"/>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11" name="【一般廃棄物処理施設】&#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12" name="フローチャート: 判断 411"/>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413" name="フローチャート: 判断 412"/>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14" name="フローチャート: 判断 413"/>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415" name="フローチャート: 判断 414"/>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118745</xdr:rowOff>
    </xdr:from>
    <xdr:to>
      <xdr:col>67</xdr:col>
      <xdr:colOff>101600</xdr:colOff>
      <xdr:row>37</xdr:row>
      <xdr:rowOff>48895</xdr:rowOff>
    </xdr:to>
    <xdr:sp macro="" textlink="">
      <xdr:nvSpPr>
        <xdr:cNvPr id="416" name="フローチャート: 判断 415"/>
        <xdr:cNvSpPr/>
      </xdr:nvSpPr>
      <xdr:spPr>
        <a:xfrm>
          <a:off x="12763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7" name="テキスト ボックス 4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8" name="テキスト ボックス 4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9" name="テキスト ボックス 4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0" name="テキスト ボックス 4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1" name="テキスト ボックス 4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145415</xdr:rowOff>
    </xdr:from>
    <xdr:to>
      <xdr:col>85</xdr:col>
      <xdr:colOff>177800</xdr:colOff>
      <xdr:row>35</xdr:row>
      <xdr:rowOff>75565</xdr:rowOff>
    </xdr:to>
    <xdr:sp macro="" textlink="">
      <xdr:nvSpPr>
        <xdr:cNvPr id="422" name="楕円 421"/>
        <xdr:cNvSpPr/>
      </xdr:nvSpPr>
      <xdr:spPr>
        <a:xfrm>
          <a:off x="16268700" y="59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168292</xdr:rowOff>
    </xdr:from>
    <xdr:ext cx="405111" cy="259045"/>
    <xdr:sp macro="" textlink="">
      <xdr:nvSpPr>
        <xdr:cNvPr id="423" name="【一般廃棄物処理施設】&#10;有形固定資産減価償却率該当値テキスト"/>
        <xdr:cNvSpPr txBox="1"/>
      </xdr:nvSpPr>
      <xdr:spPr>
        <a:xfrm>
          <a:off x="16357600"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59690</xdr:rowOff>
    </xdr:from>
    <xdr:to>
      <xdr:col>81</xdr:col>
      <xdr:colOff>101600</xdr:colOff>
      <xdr:row>34</xdr:row>
      <xdr:rowOff>161290</xdr:rowOff>
    </xdr:to>
    <xdr:sp macro="" textlink="">
      <xdr:nvSpPr>
        <xdr:cNvPr id="424" name="楕円 423"/>
        <xdr:cNvSpPr/>
      </xdr:nvSpPr>
      <xdr:spPr>
        <a:xfrm>
          <a:off x="15430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110490</xdr:rowOff>
    </xdr:from>
    <xdr:to>
      <xdr:col>85</xdr:col>
      <xdr:colOff>127000</xdr:colOff>
      <xdr:row>35</xdr:row>
      <xdr:rowOff>24765</xdr:rowOff>
    </xdr:to>
    <xdr:cxnSp macro="">
      <xdr:nvCxnSpPr>
        <xdr:cNvPr id="425" name="直線コネクタ 424"/>
        <xdr:cNvCxnSpPr/>
      </xdr:nvCxnSpPr>
      <xdr:spPr>
        <a:xfrm>
          <a:off x="15481300" y="593979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164465</xdr:rowOff>
    </xdr:from>
    <xdr:to>
      <xdr:col>76</xdr:col>
      <xdr:colOff>165100</xdr:colOff>
      <xdr:row>34</xdr:row>
      <xdr:rowOff>94615</xdr:rowOff>
    </xdr:to>
    <xdr:sp macro="" textlink="">
      <xdr:nvSpPr>
        <xdr:cNvPr id="426" name="楕円 425"/>
        <xdr:cNvSpPr/>
      </xdr:nvSpPr>
      <xdr:spPr>
        <a:xfrm>
          <a:off x="14541500" y="582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43815</xdr:rowOff>
    </xdr:from>
    <xdr:to>
      <xdr:col>81</xdr:col>
      <xdr:colOff>50800</xdr:colOff>
      <xdr:row>34</xdr:row>
      <xdr:rowOff>110490</xdr:rowOff>
    </xdr:to>
    <xdr:cxnSp macro="">
      <xdr:nvCxnSpPr>
        <xdr:cNvPr id="427" name="直線コネクタ 426"/>
        <xdr:cNvCxnSpPr/>
      </xdr:nvCxnSpPr>
      <xdr:spPr>
        <a:xfrm>
          <a:off x="14592300" y="587311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86360</xdr:rowOff>
    </xdr:from>
    <xdr:to>
      <xdr:col>72</xdr:col>
      <xdr:colOff>38100</xdr:colOff>
      <xdr:row>34</xdr:row>
      <xdr:rowOff>16510</xdr:rowOff>
    </xdr:to>
    <xdr:sp macro="" textlink="">
      <xdr:nvSpPr>
        <xdr:cNvPr id="428" name="楕円 427"/>
        <xdr:cNvSpPr/>
      </xdr:nvSpPr>
      <xdr:spPr>
        <a:xfrm>
          <a:off x="13652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137160</xdr:rowOff>
    </xdr:from>
    <xdr:to>
      <xdr:col>76</xdr:col>
      <xdr:colOff>114300</xdr:colOff>
      <xdr:row>34</xdr:row>
      <xdr:rowOff>43815</xdr:rowOff>
    </xdr:to>
    <xdr:cxnSp macro="">
      <xdr:nvCxnSpPr>
        <xdr:cNvPr id="429" name="直線コネクタ 428"/>
        <xdr:cNvCxnSpPr/>
      </xdr:nvCxnSpPr>
      <xdr:spPr>
        <a:xfrm>
          <a:off x="13703300" y="579501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55262</xdr:rowOff>
    </xdr:from>
    <xdr:ext cx="405111" cy="259045"/>
    <xdr:sp macro="" textlink="">
      <xdr:nvSpPr>
        <xdr:cNvPr id="430" name="n_1aveValue【一般廃棄物処理施設】&#10;有形固定資産減価償却率"/>
        <xdr:cNvSpPr txBox="1"/>
      </xdr:nvSpPr>
      <xdr:spPr>
        <a:xfrm>
          <a:off x="152660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31" name="n_2aveValue【一般廃棄物処理施設】&#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150512</xdr:rowOff>
    </xdr:from>
    <xdr:ext cx="405111" cy="259045"/>
    <xdr:sp macro="" textlink="">
      <xdr:nvSpPr>
        <xdr:cNvPr id="432" name="n_3aveValue【一般廃棄物処理施設】&#10;有形固定資産減価償却率"/>
        <xdr:cNvSpPr txBox="1"/>
      </xdr:nvSpPr>
      <xdr:spPr>
        <a:xfrm>
          <a:off x="13500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65422</xdr:rowOff>
    </xdr:from>
    <xdr:ext cx="405111" cy="259045"/>
    <xdr:sp macro="" textlink="">
      <xdr:nvSpPr>
        <xdr:cNvPr id="433" name="n_4aveValue【一般廃棄物処理施設】&#10;有形固定資産減価償却率"/>
        <xdr:cNvSpPr txBox="1"/>
      </xdr:nvSpPr>
      <xdr:spPr>
        <a:xfrm>
          <a:off x="12611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6367</xdr:rowOff>
    </xdr:from>
    <xdr:ext cx="405111" cy="259045"/>
    <xdr:sp macro="" textlink="">
      <xdr:nvSpPr>
        <xdr:cNvPr id="434" name="n_1mainValue【一般廃棄物処理施設】&#10;有形固定資産減価償却率"/>
        <xdr:cNvSpPr txBox="1"/>
      </xdr:nvSpPr>
      <xdr:spPr>
        <a:xfrm>
          <a:off x="152660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111142</xdr:rowOff>
    </xdr:from>
    <xdr:ext cx="405111" cy="259045"/>
    <xdr:sp macro="" textlink="">
      <xdr:nvSpPr>
        <xdr:cNvPr id="435" name="n_2mainValue【一般廃棄物処理施設】&#10;有形固定資産減価償却率"/>
        <xdr:cNvSpPr txBox="1"/>
      </xdr:nvSpPr>
      <xdr:spPr>
        <a:xfrm>
          <a:off x="14389744" y="559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33037</xdr:rowOff>
    </xdr:from>
    <xdr:ext cx="405111" cy="259045"/>
    <xdr:sp macro="" textlink="">
      <xdr:nvSpPr>
        <xdr:cNvPr id="436" name="n_3mainValue【一般廃棄物処理施設】&#10;有形固定資産減価償却率"/>
        <xdr:cNvSpPr txBox="1"/>
      </xdr:nvSpPr>
      <xdr:spPr>
        <a:xfrm>
          <a:off x="135007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7" name="正方形/長方形 4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8" name="正方形/長方形 4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9" name="正方形/長方形 4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0" name="正方形/長方形 4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1" name="正方形/長方形 4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2" name="正方形/長方形 4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3" name="正方形/長方形 4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7" name="直線コネクタ 44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8" name="テキスト ボックス 44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9" name="直線コネクタ 44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50" name="テキスト ボックス 44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1" name="直線コネクタ 45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52" name="テキスト ボックス 45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3" name="直線コネクタ 45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54" name="テキスト ボックス 45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5" name="直線コネクタ 45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56" name="テキスト ボックス 45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7" name="直線コネクタ 45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58" name="テキスト ボックス 45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9" name="直線コネクタ 4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0" name="テキスト ボックス 45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462" name="直線コネクタ 461"/>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463" name="【一般廃棄物処理施設】&#10;一人当たり有形固定資産（償却資産）額最小値テキスト"/>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464" name="直線コネクタ 463"/>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465" name="【一般廃棄物処理施設】&#10;一人当たり有形固定資産（償却資産）額最大値テキスト"/>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466" name="直線コネクタ 465"/>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76581</xdr:rowOff>
    </xdr:from>
    <xdr:ext cx="534377" cy="259045"/>
    <xdr:sp macro="" textlink="">
      <xdr:nvSpPr>
        <xdr:cNvPr id="467" name="【一般廃棄物処理施設】&#10;一人当たり有形固定資産（償却資産）額平均値テキスト"/>
        <xdr:cNvSpPr txBox="1"/>
      </xdr:nvSpPr>
      <xdr:spPr>
        <a:xfrm>
          <a:off x="22199600" y="693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468" name="フローチャート: 判断 467"/>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469" name="フローチャート: 判断 468"/>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470" name="フローチャート: 判断 469"/>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471" name="フローチャート: 判断 470"/>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97389</xdr:rowOff>
    </xdr:from>
    <xdr:to>
      <xdr:col>98</xdr:col>
      <xdr:colOff>38100</xdr:colOff>
      <xdr:row>41</xdr:row>
      <xdr:rowOff>27539</xdr:rowOff>
    </xdr:to>
    <xdr:sp macro="" textlink="">
      <xdr:nvSpPr>
        <xdr:cNvPr id="472" name="フローチャート: 判断 471"/>
        <xdr:cNvSpPr/>
      </xdr:nvSpPr>
      <xdr:spPr>
        <a:xfrm>
          <a:off x="18605500" y="69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3" name="テキスト ボックス 4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4" name="テキスト ボックス 4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5" name="テキスト ボックス 4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6" name="テキスト ボックス 4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7" name="テキスト ボックス 4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59575</xdr:rowOff>
    </xdr:from>
    <xdr:to>
      <xdr:col>116</xdr:col>
      <xdr:colOff>114300</xdr:colOff>
      <xdr:row>40</xdr:row>
      <xdr:rowOff>161175</xdr:rowOff>
    </xdr:to>
    <xdr:sp macro="" textlink="">
      <xdr:nvSpPr>
        <xdr:cNvPr id="478" name="楕円 477"/>
        <xdr:cNvSpPr/>
      </xdr:nvSpPr>
      <xdr:spPr>
        <a:xfrm>
          <a:off x="22110700" y="69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82452</xdr:rowOff>
    </xdr:from>
    <xdr:ext cx="534377" cy="259045"/>
    <xdr:sp macro="" textlink="">
      <xdr:nvSpPr>
        <xdr:cNvPr id="479" name="【一般廃棄物処理施設】&#10;一人当たり有形固定資産（償却資産）額該当値テキスト"/>
        <xdr:cNvSpPr txBox="1"/>
      </xdr:nvSpPr>
      <xdr:spPr>
        <a:xfrm>
          <a:off x="22199600" y="676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58269</xdr:rowOff>
    </xdr:from>
    <xdr:to>
      <xdr:col>112</xdr:col>
      <xdr:colOff>38100</xdr:colOff>
      <xdr:row>40</xdr:row>
      <xdr:rowOff>159869</xdr:rowOff>
    </xdr:to>
    <xdr:sp macro="" textlink="">
      <xdr:nvSpPr>
        <xdr:cNvPr id="480" name="楕円 479"/>
        <xdr:cNvSpPr/>
      </xdr:nvSpPr>
      <xdr:spPr>
        <a:xfrm>
          <a:off x="21272500" y="691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109069</xdr:rowOff>
    </xdr:from>
    <xdr:to>
      <xdr:col>116</xdr:col>
      <xdr:colOff>63500</xdr:colOff>
      <xdr:row>40</xdr:row>
      <xdr:rowOff>110375</xdr:rowOff>
    </xdr:to>
    <xdr:cxnSp macro="">
      <xdr:nvCxnSpPr>
        <xdr:cNvPr id="481" name="直線コネクタ 480"/>
        <xdr:cNvCxnSpPr/>
      </xdr:nvCxnSpPr>
      <xdr:spPr>
        <a:xfrm>
          <a:off x="21323300" y="6967069"/>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61616</xdr:rowOff>
    </xdr:from>
    <xdr:to>
      <xdr:col>107</xdr:col>
      <xdr:colOff>101600</xdr:colOff>
      <xdr:row>40</xdr:row>
      <xdr:rowOff>163216</xdr:rowOff>
    </xdr:to>
    <xdr:sp macro="" textlink="">
      <xdr:nvSpPr>
        <xdr:cNvPr id="482" name="楕円 481"/>
        <xdr:cNvSpPr/>
      </xdr:nvSpPr>
      <xdr:spPr>
        <a:xfrm>
          <a:off x="20383500" y="691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109069</xdr:rowOff>
    </xdr:from>
    <xdr:to>
      <xdr:col>111</xdr:col>
      <xdr:colOff>177800</xdr:colOff>
      <xdr:row>40</xdr:row>
      <xdr:rowOff>112416</xdr:rowOff>
    </xdr:to>
    <xdr:cxnSp macro="">
      <xdr:nvCxnSpPr>
        <xdr:cNvPr id="483" name="直線コネクタ 482"/>
        <xdr:cNvCxnSpPr/>
      </xdr:nvCxnSpPr>
      <xdr:spPr>
        <a:xfrm flipV="1">
          <a:off x="20434300" y="6967069"/>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63619</xdr:rowOff>
    </xdr:from>
    <xdr:to>
      <xdr:col>102</xdr:col>
      <xdr:colOff>165100</xdr:colOff>
      <xdr:row>40</xdr:row>
      <xdr:rowOff>165219</xdr:rowOff>
    </xdr:to>
    <xdr:sp macro="" textlink="">
      <xdr:nvSpPr>
        <xdr:cNvPr id="484" name="楕円 483"/>
        <xdr:cNvSpPr/>
      </xdr:nvSpPr>
      <xdr:spPr>
        <a:xfrm>
          <a:off x="19494500" y="692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112416</xdr:rowOff>
    </xdr:from>
    <xdr:to>
      <xdr:col>107</xdr:col>
      <xdr:colOff>50800</xdr:colOff>
      <xdr:row>40</xdr:row>
      <xdr:rowOff>114419</xdr:rowOff>
    </xdr:to>
    <xdr:cxnSp macro="">
      <xdr:nvCxnSpPr>
        <xdr:cNvPr id="485" name="直線コネクタ 484"/>
        <xdr:cNvCxnSpPr/>
      </xdr:nvCxnSpPr>
      <xdr:spPr>
        <a:xfrm flipV="1">
          <a:off x="19545300" y="6970416"/>
          <a:ext cx="8890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45255</xdr:rowOff>
    </xdr:from>
    <xdr:ext cx="534377" cy="259045"/>
    <xdr:sp macro="" textlink="">
      <xdr:nvSpPr>
        <xdr:cNvPr id="486" name="n_1aveValue【一般廃棄物処理施設】&#10;一人当たり有形固定資産（償却資産）額"/>
        <xdr:cNvSpPr txBox="1"/>
      </xdr:nvSpPr>
      <xdr:spPr>
        <a:xfrm>
          <a:off x="210434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60882</xdr:rowOff>
    </xdr:from>
    <xdr:ext cx="534377" cy="259045"/>
    <xdr:sp macro="" textlink="">
      <xdr:nvSpPr>
        <xdr:cNvPr id="487" name="n_2aveValue【一般廃棄物処理施設】&#10;一人当たり有形固定資産（償却資産）額"/>
        <xdr:cNvSpPr txBox="1"/>
      </xdr:nvSpPr>
      <xdr:spPr>
        <a:xfrm>
          <a:off x="20167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35396</xdr:rowOff>
    </xdr:from>
    <xdr:ext cx="534377" cy="259045"/>
    <xdr:sp macro="" textlink="">
      <xdr:nvSpPr>
        <xdr:cNvPr id="488" name="n_3aveValue【一般廃棄物処理施設】&#10;一人当たり有形固定資産（償却資産）額"/>
        <xdr:cNvSpPr txBox="1"/>
      </xdr:nvSpPr>
      <xdr:spPr>
        <a:xfrm>
          <a:off x="19278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44066</xdr:rowOff>
    </xdr:from>
    <xdr:ext cx="534377" cy="259045"/>
    <xdr:sp macro="" textlink="">
      <xdr:nvSpPr>
        <xdr:cNvPr id="489" name="n_4aveValue【一般廃棄物処理施設】&#10;一人当たり有形固定資産（償却資産）額"/>
        <xdr:cNvSpPr txBox="1"/>
      </xdr:nvSpPr>
      <xdr:spPr>
        <a:xfrm>
          <a:off x="18389111" y="673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4946</xdr:rowOff>
    </xdr:from>
    <xdr:ext cx="534377" cy="259045"/>
    <xdr:sp macro="" textlink="">
      <xdr:nvSpPr>
        <xdr:cNvPr id="490" name="n_1mainValue【一般廃棄物処理施設】&#10;一人当たり有形固定資産（償却資産）額"/>
        <xdr:cNvSpPr txBox="1"/>
      </xdr:nvSpPr>
      <xdr:spPr>
        <a:xfrm>
          <a:off x="21043411" y="669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8293</xdr:rowOff>
    </xdr:from>
    <xdr:ext cx="534377" cy="259045"/>
    <xdr:sp macro="" textlink="">
      <xdr:nvSpPr>
        <xdr:cNvPr id="491" name="n_2mainValue【一般廃棄物処理施設】&#10;一人当たり有形固定資産（償却資産）額"/>
        <xdr:cNvSpPr txBox="1"/>
      </xdr:nvSpPr>
      <xdr:spPr>
        <a:xfrm>
          <a:off x="20167111" y="669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10296</xdr:rowOff>
    </xdr:from>
    <xdr:ext cx="534377" cy="259045"/>
    <xdr:sp macro="" textlink="">
      <xdr:nvSpPr>
        <xdr:cNvPr id="492" name="n_3mainValue【一般廃棄物処理施設】&#10;一人当たり有形固定資産（償却資産）額"/>
        <xdr:cNvSpPr txBox="1"/>
      </xdr:nvSpPr>
      <xdr:spPr>
        <a:xfrm>
          <a:off x="19278111" y="669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3" name="正方形/長方形 49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4" name="正方形/長方形 49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5" name="正方形/長方形 49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6" name="正方形/長方形 49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7" name="正方形/長方形 49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8" name="正方形/長方形 49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9" name="正方形/長方形 49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0" name="正方形/長方形 49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1" name="テキスト ボックス 50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2" name="直線コネクタ 50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3" name="テキスト ボックス 50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4" name="直線コネクタ 50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5" name="テキスト ボックス 50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6" name="直線コネクタ 50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7" name="テキスト ボックス 50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8" name="直線コネクタ 50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9" name="テキスト ボックス 50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0" name="直線コネクタ 50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1" name="テキスト ボックス 51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2" name="直線コネクタ 51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3" name="テキスト ボックス 51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4" name="直線コネクタ 51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5" name="テキスト ボックス 51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6" name="直線コネクタ 5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518" name="直線コネクタ 517"/>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519" name="【保健センター・保健所】&#10;有形固定資産減価償却率最小値テキスト"/>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520" name="直線コネクタ 519"/>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21"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22" name="直線コネクタ 521"/>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109237</xdr:rowOff>
    </xdr:from>
    <xdr:ext cx="405111" cy="259045"/>
    <xdr:sp macro="" textlink="">
      <xdr:nvSpPr>
        <xdr:cNvPr id="523" name="【保健センター・保健所】&#10;有形固定資産減価償却率平均値テキスト"/>
        <xdr:cNvSpPr txBox="1"/>
      </xdr:nvSpPr>
      <xdr:spPr>
        <a:xfrm>
          <a:off x="16357600" y="1005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524" name="フローチャート: 判断 523"/>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25" name="フローチャート: 判断 52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526" name="フローチャート: 判断 525"/>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27" name="フローチャート: 判断 526"/>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528" name="フローチャート: 判断 527"/>
        <xdr:cNvSpPr/>
      </xdr:nvSpPr>
      <xdr:spPr>
        <a:xfrm>
          <a:off x="12763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9" name="テキスト ボックス 5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0" name="テキスト ボックス 5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1" name="テキスト ボックス 5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2" name="テキスト ボックス 5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3" name="テキスト ボックス 5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40640</xdr:rowOff>
    </xdr:from>
    <xdr:to>
      <xdr:col>85</xdr:col>
      <xdr:colOff>177800</xdr:colOff>
      <xdr:row>61</xdr:row>
      <xdr:rowOff>142240</xdr:rowOff>
    </xdr:to>
    <xdr:sp macro="" textlink="">
      <xdr:nvSpPr>
        <xdr:cNvPr id="534" name="楕円 533"/>
        <xdr:cNvSpPr/>
      </xdr:nvSpPr>
      <xdr:spPr>
        <a:xfrm>
          <a:off x="16268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19067</xdr:rowOff>
    </xdr:from>
    <xdr:ext cx="405111" cy="259045"/>
    <xdr:sp macro="" textlink="">
      <xdr:nvSpPr>
        <xdr:cNvPr id="535" name="【保健センター・保健所】&#10;有形固定資産減価償却率該当値テキスト"/>
        <xdr:cNvSpPr txBox="1"/>
      </xdr:nvSpPr>
      <xdr:spPr>
        <a:xfrm>
          <a:off x="16357600"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168003</xdr:rowOff>
    </xdr:from>
    <xdr:to>
      <xdr:col>81</xdr:col>
      <xdr:colOff>101600</xdr:colOff>
      <xdr:row>61</xdr:row>
      <xdr:rowOff>98153</xdr:rowOff>
    </xdr:to>
    <xdr:sp macro="" textlink="">
      <xdr:nvSpPr>
        <xdr:cNvPr id="536" name="楕円 535"/>
        <xdr:cNvSpPr/>
      </xdr:nvSpPr>
      <xdr:spPr>
        <a:xfrm>
          <a:off x="15430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47353</xdr:rowOff>
    </xdr:from>
    <xdr:to>
      <xdr:col>85</xdr:col>
      <xdr:colOff>127000</xdr:colOff>
      <xdr:row>61</xdr:row>
      <xdr:rowOff>91440</xdr:rowOff>
    </xdr:to>
    <xdr:cxnSp macro="">
      <xdr:nvCxnSpPr>
        <xdr:cNvPr id="537" name="直線コネクタ 536"/>
        <xdr:cNvCxnSpPr/>
      </xdr:nvCxnSpPr>
      <xdr:spPr>
        <a:xfrm>
          <a:off x="15481300" y="1050580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123916</xdr:rowOff>
    </xdr:from>
    <xdr:to>
      <xdr:col>76</xdr:col>
      <xdr:colOff>165100</xdr:colOff>
      <xdr:row>61</xdr:row>
      <xdr:rowOff>54066</xdr:rowOff>
    </xdr:to>
    <xdr:sp macro="" textlink="">
      <xdr:nvSpPr>
        <xdr:cNvPr id="538" name="楕円 537"/>
        <xdr:cNvSpPr/>
      </xdr:nvSpPr>
      <xdr:spPr>
        <a:xfrm>
          <a:off x="14541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3266</xdr:rowOff>
    </xdr:from>
    <xdr:to>
      <xdr:col>81</xdr:col>
      <xdr:colOff>50800</xdr:colOff>
      <xdr:row>61</xdr:row>
      <xdr:rowOff>47353</xdr:rowOff>
    </xdr:to>
    <xdr:cxnSp macro="">
      <xdr:nvCxnSpPr>
        <xdr:cNvPr id="539" name="直線コネクタ 538"/>
        <xdr:cNvCxnSpPr/>
      </xdr:nvCxnSpPr>
      <xdr:spPr>
        <a:xfrm>
          <a:off x="14592300" y="1046171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78196</xdr:rowOff>
    </xdr:from>
    <xdr:to>
      <xdr:col>72</xdr:col>
      <xdr:colOff>38100</xdr:colOff>
      <xdr:row>61</xdr:row>
      <xdr:rowOff>8346</xdr:rowOff>
    </xdr:to>
    <xdr:sp macro="" textlink="">
      <xdr:nvSpPr>
        <xdr:cNvPr id="540" name="楕円 539"/>
        <xdr:cNvSpPr/>
      </xdr:nvSpPr>
      <xdr:spPr>
        <a:xfrm>
          <a:off x="13652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128996</xdr:rowOff>
    </xdr:from>
    <xdr:to>
      <xdr:col>76</xdr:col>
      <xdr:colOff>114300</xdr:colOff>
      <xdr:row>61</xdr:row>
      <xdr:rowOff>3266</xdr:rowOff>
    </xdr:to>
    <xdr:cxnSp macro="">
      <xdr:nvCxnSpPr>
        <xdr:cNvPr id="541" name="直線コネクタ 540"/>
        <xdr:cNvCxnSpPr/>
      </xdr:nvCxnSpPr>
      <xdr:spPr>
        <a:xfrm>
          <a:off x="13703300" y="104159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42" name="n_1ave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543" name="n_2aveValue【保健センター・保健所】&#10;有形固定資産減価償却率"/>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544" name="n_3aveValue【保健センター・保健所】&#10;有形固定資産減価償却率"/>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380</xdr:rowOff>
    </xdr:from>
    <xdr:ext cx="405111" cy="259045"/>
    <xdr:sp macro="" textlink="">
      <xdr:nvSpPr>
        <xdr:cNvPr id="545" name="n_4aveValue【保健センター・保健所】&#10;有形固定資産減価償却率"/>
        <xdr:cNvSpPr txBox="1"/>
      </xdr:nvSpPr>
      <xdr:spPr>
        <a:xfrm>
          <a:off x="12611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89280</xdr:rowOff>
    </xdr:from>
    <xdr:ext cx="405111" cy="259045"/>
    <xdr:sp macro="" textlink="">
      <xdr:nvSpPr>
        <xdr:cNvPr id="546" name="n_1mainValue【保健センター・保健所】&#10;有形固定資産減価償却率"/>
        <xdr:cNvSpPr txBox="1"/>
      </xdr:nvSpPr>
      <xdr:spPr>
        <a:xfrm>
          <a:off x="152660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45193</xdr:rowOff>
    </xdr:from>
    <xdr:ext cx="405111" cy="259045"/>
    <xdr:sp macro="" textlink="">
      <xdr:nvSpPr>
        <xdr:cNvPr id="547" name="n_2mainValue【保健センター・保健所】&#10;有形固定資産減価償却率"/>
        <xdr:cNvSpPr txBox="1"/>
      </xdr:nvSpPr>
      <xdr:spPr>
        <a:xfrm>
          <a:off x="14389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170923</xdr:rowOff>
    </xdr:from>
    <xdr:ext cx="405111" cy="259045"/>
    <xdr:sp macro="" textlink="">
      <xdr:nvSpPr>
        <xdr:cNvPr id="548" name="n_3mainValue【保健センター・保健所】&#10;有形固定資産減価償却率"/>
        <xdr:cNvSpPr txBox="1"/>
      </xdr:nvSpPr>
      <xdr:spPr>
        <a:xfrm>
          <a:off x="13500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9" name="正方形/長方形 5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0" name="正方形/長方形 5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1" name="正方形/長方形 5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2" name="正方形/長方形 5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3" name="正方形/長方形 5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4" name="正方形/長方形 5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5" name="正方形/長方形 5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6" name="正方形/長方形 5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7" name="テキスト ボックス 5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8" name="直線コネクタ 5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9" name="直線コネクタ 55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0" name="テキスト ボックス 55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1" name="直線コネクタ 56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2" name="テキスト ボックス 56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3" name="直線コネクタ 56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4" name="テキスト ボックス 56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5" name="直線コネクタ 56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6" name="テキスト ボックス 56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7" name="直線コネクタ 56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8" name="テキスト ボックス 56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9" name="直線コネクタ 5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0" name="テキスト ボックス 5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572" name="直線コネクタ 571"/>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73"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74" name="直線コネクタ 573"/>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575" name="【保健センター・保健所】&#10;一人当たり面積最大値テキスト"/>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576" name="直線コネクタ 575"/>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17797</xdr:rowOff>
    </xdr:from>
    <xdr:ext cx="469744" cy="259045"/>
    <xdr:sp macro="" textlink="">
      <xdr:nvSpPr>
        <xdr:cNvPr id="577" name="【保健センター・保健所】&#10;一人当たり面積平均値テキスト"/>
        <xdr:cNvSpPr txBox="1"/>
      </xdr:nvSpPr>
      <xdr:spPr>
        <a:xfrm>
          <a:off x="22199600" y="1064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578" name="フローチャート: 判断 577"/>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579" name="フローチャート: 判断 578"/>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580" name="フローチャート: 判断 579"/>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581" name="フローチャート: 判断 580"/>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582" name="フローチャート: 判断 581"/>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3" name="テキスト ボックス 5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97790</xdr:rowOff>
    </xdr:from>
    <xdr:to>
      <xdr:col>116</xdr:col>
      <xdr:colOff>114300</xdr:colOff>
      <xdr:row>64</xdr:row>
      <xdr:rowOff>27940</xdr:rowOff>
    </xdr:to>
    <xdr:sp macro="" textlink="">
      <xdr:nvSpPr>
        <xdr:cNvPr id="588" name="楕円 587"/>
        <xdr:cNvSpPr/>
      </xdr:nvSpPr>
      <xdr:spPr>
        <a:xfrm>
          <a:off x="221107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12717</xdr:rowOff>
    </xdr:from>
    <xdr:ext cx="469744" cy="259045"/>
    <xdr:sp macro="" textlink="">
      <xdr:nvSpPr>
        <xdr:cNvPr id="589" name="【保健センター・保健所】&#10;一人当たり面積該当値テキスト"/>
        <xdr:cNvSpPr txBox="1"/>
      </xdr:nvSpPr>
      <xdr:spPr>
        <a:xfrm>
          <a:off x="22199600" y="1081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93980</xdr:rowOff>
    </xdr:from>
    <xdr:to>
      <xdr:col>112</xdr:col>
      <xdr:colOff>38100</xdr:colOff>
      <xdr:row>64</xdr:row>
      <xdr:rowOff>24130</xdr:rowOff>
    </xdr:to>
    <xdr:sp macro="" textlink="">
      <xdr:nvSpPr>
        <xdr:cNvPr id="590" name="楕円 589"/>
        <xdr:cNvSpPr/>
      </xdr:nvSpPr>
      <xdr:spPr>
        <a:xfrm>
          <a:off x="21272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144780</xdr:rowOff>
    </xdr:from>
    <xdr:to>
      <xdr:col>116</xdr:col>
      <xdr:colOff>63500</xdr:colOff>
      <xdr:row>63</xdr:row>
      <xdr:rowOff>148590</xdr:rowOff>
    </xdr:to>
    <xdr:cxnSp macro="">
      <xdr:nvCxnSpPr>
        <xdr:cNvPr id="591" name="直線コネクタ 590"/>
        <xdr:cNvCxnSpPr/>
      </xdr:nvCxnSpPr>
      <xdr:spPr>
        <a:xfrm>
          <a:off x="21323300" y="109461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93980</xdr:rowOff>
    </xdr:from>
    <xdr:to>
      <xdr:col>107</xdr:col>
      <xdr:colOff>101600</xdr:colOff>
      <xdr:row>64</xdr:row>
      <xdr:rowOff>24130</xdr:rowOff>
    </xdr:to>
    <xdr:sp macro="" textlink="">
      <xdr:nvSpPr>
        <xdr:cNvPr id="592" name="楕円 591"/>
        <xdr:cNvSpPr/>
      </xdr:nvSpPr>
      <xdr:spPr>
        <a:xfrm>
          <a:off x="20383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144780</xdr:rowOff>
    </xdr:from>
    <xdr:to>
      <xdr:col>111</xdr:col>
      <xdr:colOff>177800</xdr:colOff>
      <xdr:row>63</xdr:row>
      <xdr:rowOff>144780</xdr:rowOff>
    </xdr:to>
    <xdr:cxnSp macro="">
      <xdr:nvCxnSpPr>
        <xdr:cNvPr id="593" name="直線コネクタ 592"/>
        <xdr:cNvCxnSpPr/>
      </xdr:nvCxnSpPr>
      <xdr:spPr>
        <a:xfrm>
          <a:off x="20434300" y="1094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93980</xdr:rowOff>
    </xdr:from>
    <xdr:to>
      <xdr:col>102</xdr:col>
      <xdr:colOff>165100</xdr:colOff>
      <xdr:row>64</xdr:row>
      <xdr:rowOff>24130</xdr:rowOff>
    </xdr:to>
    <xdr:sp macro="" textlink="">
      <xdr:nvSpPr>
        <xdr:cNvPr id="594" name="楕円 593"/>
        <xdr:cNvSpPr/>
      </xdr:nvSpPr>
      <xdr:spPr>
        <a:xfrm>
          <a:off x="19494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144780</xdr:rowOff>
    </xdr:from>
    <xdr:to>
      <xdr:col>107</xdr:col>
      <xdr:colOff>50800</xdr:colOff>
      <xdr:row>63</xdr:row>
      <xdr:rowOff>144780</xdr:rowOff>
    </xdr:to>
    <xdr:cxnSp macro="">
      <xdr:nvCxnSpPr>
        <xdr:cNvPr id="595" name="直線コネクタ 594"/>
        <xdr:cNvCxnSpPr/>
      </xdr:nvCxnSpPr>
      <xdr:spPr>
        <a:xfrm>
          <a:off x="19545300" y="1094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132097</xdr:rowOff>
    </xdr:from>
    <xdr:ext cx="469744" cy="259045"/>
    <xdr:sp macro="" textlink="">
      <xdr:nvSpPr>
        <xdr:cNvPr id="596" name="n_1aveValue【保健センター・保健所】&#10;一人当たり面積"/>
        <xdr:cNvSpPr txBox="1"/>
      </xdr:nvSpPr>
      <xdr:spPr>
        <a:xfrm>
          <a:off x="21075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135907</xdr:rowOff>
    </xdr:from>
    <xdr:ext cx="469744" cy="259045"/>
    <xdr:sp macro="" textlink="">
      <xdr:nvSpPr>
        <xdr:cNvPr id="597" name="n_2aveValue【保健センター・保健所】&#10;一人当たり面積"/>
        <xdr:cNvSpPr txBox="1"/>
      </xdr:nvSpPr>
      <xdr:spPr>
        <a:xfrm>
          <a:off x="20199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598"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599" name="n_4aveValue【保健センター・保健所】&#10;一人当たり面積"/>
        <xdr:cNvSpPr txBox="1"/>
      </xdr:nvSpPr>
      <xdr:spPr>
        <a:xfrm>
          <a:off x="18421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15257</xdr:rowOff>
    </xdr:from>
    <xdr:ext cx="469744" cy="259045"/>
    <xdr:sp macro="" textlink="">
      <xdr:nvSpPr>
        <xdr:cNvPr id="600" name="n_1mainValue【保健センター・保健所】&#10;一人当たり面積"/>
        <xdr:cNvSpPr txBox="1"/>
      </xdr:nvSpPr>
      <xdr:spPr>
        <a:xfrm>
          <a:off x="210757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15257</xdr:rowOff>
    </xdr:from>
    <xdr:ext cx="469744" cy="259045"/>
    <xdr:sp macro="" textlink="">
      <xdr:nvSpPr>
        <xdr:cNvPr id="601" name="n_2mainValue【保健センター・保健所】&#10;一人当たり面積"/>
        <xdr:cNvSpPr txBox="1"/>
      </xdr:nvSpPr>
      <xdr:spPr>
        <a:xfrm>
          <a:off x="201994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15257</xdr:rowOff>
    </xdr:from>
    <xdr:ext cx="469744" cy="259045"/>
    <xdr:sp macro="" textlink="">
      <xdr:nvSpPr>
        <xdr:cNvPr id="602" name="n_3mainValue【保健センター・保健所】&#10;一人当たり面積"/>
        <xdr:cNvSpPr txBox="1"/>
      </xdr:nvSpPr>
      <xdr:spPr>
        <a:xfrm>
          <a:off x="193104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3" name="正方形/長方形 6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4" name="正方形/長方形 6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5" name="正方形/長方形 6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6" name="正方形/長方形 6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7" name="正方形/長方形 6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8" name="正方形/長方形 6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9" name="正方形/長方形 6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正方形/長方形 6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1" name="テキスト ボックス 6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2" name="直線コネクタ 6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3" name="テキスト ボックス 61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4" name="直線コネクタ 61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5" name="テキスト ボックス 61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6" name="直線コネクタ 61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7" name="テキスト ボックス 61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8" name="直線コネクタ 61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9" name="テキスト ボックス 61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0" name="直線コネクタ 61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1" name="テキスト ボックス 62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2" name="直線コネクタ 62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3" name="テキスト ボックス 62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4" name="直線コネクタ 6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5" name="テキスト ボックス 62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627" name="直線コネクタ 626"/>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628" name="【消防施設】&#10;有形固定資産減価償却率最小値テキスト"/>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629" name="直線コネクタ 628"/>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630" name="【消防施設】&#10;有形固定資産減価償却率最大値テキスト"/>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631" name="直線コネクタ 630"/>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120666</xdr:rowOff>
    </xdr:from>
    <xdr:ext cx="405111" cy="259045"/>
    <xdr:sp macro="" textlink="">
      <xdr:nvSpPr>
        <xdr:cNvPr id="632" name="【消防施設】&#10;有形固定資産減価償却率平均値テキスト"/>
        <xdr:cNvSpPr txBox="1"/>
      </xdr:nvSpPr>
      <xdr:spPr>
        <a:xfrm>
          <a:off x="16357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633" name="フローチャート: 判断 632"/>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634" name="フローチャート: 判断 633"/>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35" name="フローチャート: 判断 634"/>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636" name="フローチャート: 判断 635"/>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156845</xdr:rowOff>
    </xdr:from>
    <xdr:to>
      <xdr:col>67</xdr:col>
      <xdr:colOff>101600</xdr:colOff>
      <xdr:row>82</xdr:row>
      <xdr:rowOff>86995</xdr:rowOff>
    </xdr:to>
    <xdr:sp macro="" textlink="">
      <xdr:nvSpPr>
        <xdr:cNvPr id="637" name="フローチャート: 判断 636"/>
        <xdr:cNvSpPr/>
      </xdr:nvSpPr>
      <xdr:spPr>
        <a:xfrm>
          <a:off x="12763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8" name="テキスト ボックス 6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9" name="テキスト ボックス 6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0" name="テキスト ボックス 6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1" name="テキスト ボックス 6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2" name="テキスト ボックス 6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74930</xdr:rowOff>
    </xdr:from>
    <xdr:to>
      <xdr:col>85</xdr:col>
      <xdr:colOff>177800</xdr:colOff>
      <xdr:row>83</xdr:row>
      <xdr:rowOff>5080</xdr:rowOff>
    </xdr:to>
    <xdr:sp macro="" textlink="">
      <xdr:nvSpPr>
        <xdr:cNvPr id="643" name="楕円 642"/>
        <xdr:cNvSpPr/>
      </xdr:nvSpPr>
      <xdr:spPr>
        <a:xfrm>
          <a:off x="162687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53357</xdr:rowOff>
    </xdr:from>
    <xdr:ext cx="405111" cy="259045"/>
    <xdr:sp macro="" textlink="">
      <xdr:nvSpPr>
        <xdr:cNvPr id="644" name="【消防施設】&#10;有形固定資産減価償却率該当値テキスト"/>
        <xdr:cNvSpPr txBox="1"/>
      </xdr:nvSpPr>
      <xdr:spPr>
        <a:xfrm>
          <a:off x="16357600"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38736</xdr:rowOff>
    </xdr:from>
    <xdr:to>
      <xdr:col>81</xdr:col>
      <xdr:colOff>101600</xdr:colOff>
      <xdr:row>82</xdr:row>
      <xdr:rowOff>140336</xdr:rowOff>
    </xdr:to>
    <xdr:sp macro="" textlink="">
      <xdr:nvSpPr>
        <xdr:cNvPr id="645" name="楕円 644"/>
        <xdr:cNvSpPr/>
      </xdr:nvSpPr>
      <xdr:spPr>
        <a:xfrm>
          <a:off x="15430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89536</xdr:rowOff>
    </xdr:from>
    <xdr:to>
      <xdr:col>85</xdr:col>
      <xdr:colOff>127000</xdr:colOff>
      <xdr:row>82</xdr:row>
      <xdr:rowOff>125730</xdr:rowOff>
    </xdr:to>
    <xdr:cxnSp macro="">
      <xdr:nvCxnSpPr>
        <xdr:cNvPr id="646" name="直線コネクタ 645"/>
        <xdr:cNvCxnSpPr/>
      </xdr:nvCxnSpPr>
      <xdr:spPr>
        <a:xfrm>
          <a:off x="15481300" y="1414843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2539</xdr:rowOff>
    </xdr:from>
    <xdr:to>
      <xdr:col>76</xdr:col>
      <xdr:colOff>165100</xdr:colOff>
      <xdr:row>82</xdr:row>
      <xdr:rowOff>104139</xdr:rowOff>
    </xdr:to>
    <xdr:sp macro="" textlink="">
      <xdr:nvSpPr>
        <xdr:cNvPr id="647" name="楕円 646"/>
        <xdr:cNvSpPr/>
      </xdr:nvSpPr>
      <xdr:spPr>
        <a:xfrm>
          <a:off x="14541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53339</xdr:rowOff>
    </xdr:from>
    <xdr:to>
      <xdr:col>81</xdr:col>
      <xdr:colOff>50800</xdr:colOff>
      <xdr:row>82</xdr:row>
      <xdr:rowOff>89536</xdr:rowOff>
    </xdr:to>
    <xdr:cxnSp macro="">
      <xdr:nvCxnSpPr>
        <xdr:cNvPr id="648" name="直線コネクタ 647"/>
        <xdr:cNvCxnSpPr/>
      </xdr:nvCxnSpPr>
      <xdr:spPr>
        <a:xfrm>
          <a:off x="14592300" y="141122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49" name="楕円 648"/>
        <xdr:cNvSpPr/>
      </xdr:nvSpPr>
      <xdr:spPr>
        <a:xfrm>
          <a:off x="13652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15239</xdr:rowOff>
    </xdr:from>
    <xdr:to>
      <xdr:col>76</xdr:col>
      <xdr:colOff>114300</xdr:colOff>
      <xdr:row>82</xdr:row>
      <xdr:rowOff>53339</xdr:rowOff>
    </xdr:to>
    <xdr:cxnSp macro="">
      <xdr:nvCxnSpPr>
        <xdr:cNvPr id="650" name="直線コネクタ 649"/>
        <xdr:cNvCxnSpPr/>
      </xdr:nvCxnSpPr>
      <xdr:spPr>
        <a:xfrm>
          <a:off x="13703300" y="140741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6366</xdr:rowOff>
    </xdr:from>
    <xdr:ext cx="405111" cy="259045"/>
    <xdr:sp macro="" textlink="">
      <xdr:nvSpPr>
        <xdr:cNvPr id="651" name="n_1aveValue【消防施設】&#10;有形固定資産減価償却率"/>
        <xdr:cNvSpPr txBox="1"/>
      </xdr:nvSpPr>
      <xdr:spPr>
        <a:xfrm>
          <a:off x="15266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652" name="n_2aveValue【消防施設】&#10;有形固定資産減価償却率"/>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33038</xdr:rowOff>
    </xdr:from>
    <xdr:ext cx="405111" cy="259045"/>
    <xdr:sp macro="" textlink="">
      <xdr:nvSpPr>
        <xdr:cNvPr id="653" name="n_3aveValue【消防施設】&#10;有形固定資産減価償却率"/>
        <xdr:cNvSpPr txBox="1"/>
      </xdr:nvSpPr>
      <xdr:spPr>
        <a:xfrm>
          <a:off x="13500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103522</xdr:rowOff>
    </xdr:from>
    <xdr:ext cx="405111" cy="259045"/>
    <xdr:sp macro="" textlink="">
      <xdr:nvSpPr>
        <xdr:cNvPr id="654" name="n_4aveValue【消防施設】&#10;有形固定資産減価償却率"/>
        <xdr:cNvSpPr txBox="1"/>
      </xdr:nvSpPr>
      <xdr:spPr>
        <a:xfrm>
          <a:off x="12611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131463</xdr:rowOff>
    </xdr:from>
    <xdr:ext cx="405111" cy="259045"/>
    <xdr:sp macro="" textlink="">
      <xdr:nvSpPr>
        <xdr:cNvPr id="655" name="n_1mainValue【消防施設】&#10;有形固定資産減価償却率"/>
        <xdr:cNvSpPr txBox="1"/>
      </xdr:nvSpPr>
      <xdr:spPr>
        <a:xfrm>
          <a:off x="152660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95266</xdr:rowOff>
    </xdr:from>
    <xdr:ext cx="405111" cy="259045"/>
    <xdr:sp macro="" textlink="">
      <xdr:nvSpPr>
        <xdr:cNvPr id="656" name="n_2mainValue【消防施設】&#10;有形固定資産減価償却率"/>
        <xdr:cNvSpPr txBox="1"/>
      </xdr:nvSpPr>
      <xdr:spPr>
        <a:xfrm>
          <a:off x="143897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57166</xdr:rowOff>
    </xdr:from>
    <xdr:ext cx="405111" cy="259045"/>
    <xdr:sp macro="" textlink="">
      <xdr:nvSpPr>
        <xdr:cNvPr id="657" name="n_3mainValue【消防施設】&#10;有形固定資産減価償却率"/>
        <xdr:cNvSpPr txBox="1"/>
      </xdr:nvSpPr>
      <xdr:spPr>
        <a:xfrm>
          <a:off x="13500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8" name="正方形/長方形 6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9" name="正方形/長方形 6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0" name="正方形/長方形 6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1" name="正方形/長方形 6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2" name="正方形/長方形 6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3" name="正方形/長方形 6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4" name="正方形/長方形 6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5" name="正方形/長方形 66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6" name="テキスト ボックス 66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7" name="直線コネクタ 66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8" name="直線コネクタ 66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9" name="テキスト ボックス 66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0" name="直線コネクタ 66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1" name="テキスト ボックス 67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2" name="直線コネクタ 67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3" name="テキスト ボックス 67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4" name="直線コネクタ 67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5" name="テキスト ボックス 67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6" name="直線コネクタ 67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7" name="テキスト ボックス 67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8" name="直線コネクタ 67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9" name="テキスト ボックス 67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681" name="直線コネクタ 680"/>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82"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83" name="直線コネクタ 682"/>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684" name="【消防施設】&#10;一人当たり面積最大値テキスト"/>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685" name="直線コネクタ 684"/>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686"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87" name="フローチャート: 判断 686"/>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688" name="フローチャート: 判断 687"/>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689" name="フローチャート: 判断 688"/>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90" name="フローチャート: 判断 689"/>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128270</xdr:rowOff>
    </xdr:from>
    <xdr:to>
      <xdr:col>98</xdr:col>
      <xdr:colOff>38100</xdr:colOff>
      <xdr:row>86</xdr:row>
      <xdr:rowOff>58420</xdr:rowOff>
    </xdr:to>
    <xdr:sp macro="" textlink="">
      <xdr:nvSpPr>
        <xdr:cNvPr id="691" name="フローチャート: 判断 690"/>
        <xdr:cNvSpPr/>
      </xdr:nvSpPr>
      <xdr:spPr>
        <a:xfrm>
          <a:off x="18605500" y="1470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2" name="テキスト ボックス 69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3" name="テキスト ボックス 69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4" name="テキスト ボックス 69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5" name="テキスト ボックス 69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6" name="テキスト ボックス 69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1270</xdr:rowOff>
    </xdr:from>
    <xdr:to>
      <xdr:col>116</xdr:col>
      <xdr:colOff>114300</xdr:colOff>
      <xdr:row>86</xdr:row>
      <xdr:rowOff>102870</xdr:rowOff>
    </xdr:to>
    <xdr:sp macro="" textlink="">
      <xdr:nvSpPr>
        <xdr:cNvPr id="697" name="楕円 696"/>
        <xdr:cNvSpPr/>
      </xdr:nvSpPr>
      <xdr:spPr>
        <a:xfrm>
          <a:off x="22110700" y="1474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87647</xdr:rowOff>
    </xdr:from>
    <xdr:ext cx="469744" cy="259045"/>
    <xdr:sp macro="" textlink="">
      <xdr:nvSpPr>
        <xdr:cNvPr id="698" name="【消防施設】&#10;一人当たり面積該当値テキスト"/>
        <xdr:cNvSpPr txBox="1"/>
      </xdr:nvSpPr>
      <xdr:spPr>
        <a:xfrm>
          <a:off x="22199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1270</xdr:rowOff>
    </xdr:from>
    <xdr:to>
      <xdr:col>112</xdr:col>
      <xdr:colOff>38100</xdr:colOff>
      <xdr:row>86</xdr:row>
      <xdr:rowOff>102870</xdr:rowOff>
    </xdr:to>
    <xdr:sp macro="" textlink="">
      <xdr:nvSpPr>
        <xdr:cNvPr id="699" name="楕円 698"/>
        <xdr:cNvSpPr/>
      </xdr:nvSpPr>
      <xdr:spPr>
        <a:xfrm>
          <a:off x="21272500" y="1474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52070</xdr:rowOff>
    </xdr:from>
    <xdr:to>
      <xdr:col>116</xdr:col>
      <xdr:colOff>63500</xdr:colOff>
      <xdr:row>86</xdr:row>
      <xdr:rowOff>52070</xdr:rowOff>
    </xdr:to>
    <xdr:cxnSp macro="">
      <xdr:nvCxnSpPr>
        <xdr:cNvPr id="700" name="直線コネクタ 699"/>
        <xdr:cNvCxnSpPr/>
      </xdr:nvCxnSpPr>
      <xdr:spPr>
        <a:xfrm>
          <a:off x="21323300" y="14796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1270</xdr:rowOff>
    </xdr:from>
    <xdr:to>
      <xdr:col>107</xdr:col>
      <xdr:colOff>101600</xdr:colOff>
      <xdr:row>86</xdr:row>
      <xdr:rowOff>102870</xdr:rowOff>
    </xdr:to>
    <xdr:sp macro="" textlink="">
      <xdr:nvSpPr>
        <xdr:cNvPr id="701" name="楕円 700"/>
        <xdr:cNvSpPr/>
      </xdr:nvSpPr>
      <xdr:spPr>
        <a:xfrm>
          <a:off x="20383500" y="1474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52070</xdr:rowOff>
    </xdr:from>
    <xdr:to>
      <xdr:col>111</xdr:col>
      <xdr:colOff>177800</xdr:colOff>
      <xdr:row>86</xdr:row>
      <xdr:rowOff>52070</xdr:rowOff>
    </xdr:to>
    <xdr:cxnSp macro="">
      <xdr:nvCxnSpPr>
        <xdr:cNvPr id="702" name="直線コネクタ 701"/>
        <xdr:cNvCxnSpPr/>
      </xdr:nvCxnSpPr>
      <xdr:spPr>
        <a:xfrm>
          <a:off x="20434300" y="14796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1270</xdr:rowOff>
    </xdr:from>
    <xdr:to>
      <xdr:col>102</xdr:col>
      <xdr:colOff>165100</xdr:colOff>
      <xdr:row>86</xdr:row>
      <xdr:rowOff>102870</xdr:rowOff>
    </xdr:to>
    <xdr:sp macro="" textlink="">
      <xdr:nvSpPr>
        <xdr:cNvPr id="703" name="楕円 702"/>
        <xdr:cNvSpPr/>
      </xdr:nvSpPr>
      <xdr:spPr>
        <a:xfrm>
          <a:off x="19494500" y="1474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52070</xdr:rowOff>
    </xdr:from>
    <xdr:to>
      <xdr:col>107</xdr:col>
      <xdr:colOff>50800</xdr:colOff>
      <xdr:row>86</xdr:row>
      <xdr:rowOff>52070</xdr:rowOff>
    </xdr:to>
    <xdr:cxnSp macro="">
      <xdr:nvCxnSpPr>
        <xdr:cNvPr id="704" name="直線コネクタ 703"/>
        <xdr:cNvCxnSpPr/>
      </xdr:nvCxnSpPr>
      <xdr:spPr>
        <a:xfrm>
          <a:off x="19545300" y="14796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705" name="n_1aveValue【消防施設】&#10;一人当たり面積"/>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706" name="n_2aveValue【消防施設】&#10;一人当たり面積"/>
        <xdr:cNvSpPr txBox="1"/>
      </xdr:nvSpPr>
      <xdr:spPr>
        <a:xfrm>
          <a:off x="201994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707"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74947</xdr:rowOff>
    </xdr:from>
    <xdr:ext cx="469744" cy="259045"/>
    <xdr:sp macro="" textlink="">
      <xdr:nvSpPr>
        <xdr:cNvPr id="708" name="n_4aveValue【消防施設】&#10;一人当たり面積"/>
        <xdr:cNvSpPr txBox="1"/>
      </xdr:nvSpPr>
      <xdr:spPr>
        <a:xfrm>
          <a:off x="18421427" y="1447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93997</xdr:rowOff>
    </xdr:from>
    <xdr:ext cx="469744" cy="259045"/>
    <xdr:sp macro="" textlink="">
      <xdr:nvSpPr>
        <xdr:cNvPr id="709" name="n_1mainValue【消防施設】&#10;一人当たり面積"/>
        <xdr:cNvSpPr txBox="1"/>
      </xdr:nvSpPr>
      <xdr:spPr>
        <a:xfrm>
          <a:off x="21075727" y="1483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93997</xdr:rowOff>
    </xdr:from>
    <xdr:ext cx="469744" cy="259045"/>
    <xdr:sp macro="" textlink="">
      <xdr:nvSpPr>
        <xdr:cNvPr id="710" name="n_2mainValue【消防施設】&#10;一人当たり面積"/>
        <xdr:cNvSpPr txBox="1"/>
      </xdr:nvSpPr>
      <xdr:spPr>
        <a:xfrm>
          <a:off x="20199427" y="1483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93997</xdr:rowOff>
    </xdr:from>
    <xdr:ext cx="469744" cy="259045"/>
    <xdr:sp macro="" textlink="">
      <xdr:nvSpPr>
        <xdr:cNvPr id="711" name="n_3mainValue【消防施設】&#10;一人当たり面積"/>
        <xdr:cNvSpPr txBox="1"/>
      </xdr:nvSpPr>
      <xdr:spPr>
        <a:xfrm>
          <a:off x="19310427" y="1483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2" name="正方形/長方形 7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3" name="正方形/長方形 7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4" name="正方形/長方形 7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5" name="正方形/長方形 7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6" name="正方形/長方形 7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7" name="正方形/長方形 7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8" name="正方形/長方形 7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9" name="正方形/長方形 7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0" name="テキスト ボックス 7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1" name="直線コネクタ 7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2" name="テキスト ボックス 72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3" name="直線コネクタ 72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4" name="テキスト ボックス 72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5" name="直線コネクタ 72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6" name="テキスト ボックス 72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7" name="直線コネクタ 72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8" name="テキスト ボックス 72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9" name="直線コネクタ 72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0" name="テキスト ボックス 72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1" name="直線コネクタ 73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2" name="テキスト ボックス 73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3" name="直線コネクタ 73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4" name="テキスト ボックス 73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5" name="直線コネクタ 7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737" name="直線コネクタ 736"/>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738" name="【庁舎】&#10;有形固定資産減価償却率最小値テキスト"/>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739" name="直線コネクタ 738"/>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40"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41" name="直線コネクタ 740"/>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742" name="【庁舎】&#10;有形固定資産減価償却率平均値テキスト"/>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43" name="フローチャート: 判断 742"/>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744" name="フローチャート: 判断 743"/>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745" name="フローチャート: 判断 744"/>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746" name="フローチャート: 判断 745"/>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747" name="フローチャート: 判断 746"/>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8" name="テキスト ボックス 7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9" name="テキスト ボックス 7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0" name="テキスト ボックス 7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1" name="テキスト ボックス 7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2" name="テキスト ボックス 7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753" name="楕円 752"/>
        <xdr:cNvSpPr/>
      </xdr:nvSpPr>
      <xdr:spPr>
        <a:xfrm>
          <a:off x="162687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67871</xdr:rowOff>
    </xdr:from>
    <xdr:ext cx="405111" cy="259045"/>
    <xdr:sp macro="" textlink="">
      <xdr:nvSpPr>
        <xdr:cNvPr id="754" name="【庁舎】&#10;有形固定資産減価償却率該当値テキスト"/>
        <xdr:cNvSpPr txBox="1"/>
      </xdr:nvSpPr>
      <xdr:spPr>
        <a:xfrm>
          <a:off x="16357600" y="1755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13970</xdr:rowOff>
    </xdr:from>
    <xdr:to>
      <xdr:col>81</xdr:col>
      <xdr:colOff>101600</xdr:colOff>
      <xdr:row>103</xdr:row>
      <xdr:rowOff>115570</xdr:rowOff>
    </xdr:to>
    <xdr:sp macro="" textlink="">
      <xdr:nvSpPr>
        <xdr:cNvPr id="755" name="楕円 754"/>
        <xdr:cNvSpPr/>
      </xdr:nvSpPr>
      <xdr:spPr>
        <a:xfrm>
          <a:off x="15430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64770</xdr:rowOff>
    </xdr:from>
    <xdr:to>
      <xdr:col>85</xdr:col>
      <xdr:colOff>127000</xdr:colOff>
      <xdr:row>103</xdr:row>
      <xdr:rowOff>95794</xdr:rowOff>
    </xdr:to>
    <xdr:cxnSp macro="">
      <xdr:nvCxnSpPr>
        <xdr:cNvPr id="756" name="直線コネクタ 755"/>
        <xdr:cNvCxnSpPr/>
      </xdr:nvCxnSpPr>
      <xdr:spPr>
        <a:xfrm>
          <a:off x="15481300" y="1772412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156029</xdr:rowOff>
    </xdr:from>
    <xdr:to>
      <xdr:col>76</xdr:col>
      <xdr:colOff>165100</xdr:colOff>
      <xdr:row>103</xdr:row>
      <xdr:rowOff>86179</xdr:rowOff>
    </xdr:to>
    <xdr:sp macro="" textlink="">
      <xdr:nvSpPr>
        <xdr:cNvPr id="757" name="楕円 756"/>
        <xdr:cNvSpPr/>
      </xdr:nvSpPr>
      <xdr:spPr>
        <a:xfrm>
          <a:off x="145415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35379</xdr:rowOff>
    </xdr:from>
    <xdr:to>
      <xdr:col>81</xdr:col>
      <xdr:colOff>50800</xdr:colOff>
      <xdr:row>103</xdr:row>
      <xdr:rowOff>64770</xdr:rowOff>
    </xdr:to>
    <xdr:cxnSp macro="">
      <xdr:nvCxnSpPr>
        <xdr:cNvPr id="758" name="直線コネクタ 757"/>
        <xdr:cNvCxnSpPr/>
      </xdr:nvCxnSpPr>
      <xdr:spPr>
        <a:xfrm>
          <a:off x="14592300" y="1769472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121738</xdr:rowOff>
    </xdr:from>
    <xdr:to>
      <xdr:col>72</xdr:col>
      <xdr:colOff>38100</xdr:colOff>
      <xdr:row>103</xdr:row>
      <xdr:rowOff>51888</xdr:rowOff>
    </xdr:to>
    <xdr:sp macro="" textlink="">
      <xdr:nvSpPr>
        <xdr:cNvPr id="759" name="楕円 758"/>
        <xdr:cNvSpPr/>
      </xdr:nvSpPr>
      <xdr:spPr>
        <a:xfrm>
          <a:off x="13652500" y="17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1088</xdr:rowOff>
    </xdr:from>
    <xdr:to>
      <xdr:col>76</xdr:col>
      <xdr:colOff>114300</xdr:colOff>
      <xdr:row>103</xdr:row>
      <xdr:rowOff>35379</xdr:rowOff>
    </xdr:to>
    <xdr:cxnSp macro="">
      <xdr:nvCxnSpPr>
        <xdr:cNvPr id="760" name="直線コネクタ 759"/>
        <xdr:cNvCxnSpPr/>
      </xdr:nvCxnSpPr>
      <xdr:spPr>
        <a:xfrm>
          <a:off x="13703300" y="1766043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119759</xdr:rowOff>
    </xdr:from>
    <xdr:ext cx="405111" cy="259045"/>
    <xdr:sp macro="" textlink="">
      <xdr:nvSpPr>
        <xdr:cNvPr id="761" name="n_1aveValue【庁舎】&#10;有形固定資産減価償却率"/>
        <xdr:cNvSpPr txBox="1"/>
      </xdr:nvSpPr>
      <xdr:spPr>
        <a:xfrm>
          <a:off x="15266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98533</xdr:rowOff>
    </xdr:from>
    <xdr:ext cx="405111" cy="259045"/>
    <xdr:sp macro="" textlink="">
      <xdr:nvSpPr>
        <xdr:cNvPr id="762" name="n_2aveValue【庁舎】&#10;有形固定資産減価償却率"/>
        <xdr:cNvSpPr txBox="1"/>
      </xdr:nvSpPr>
      <xdr:spPr>
        <a:xfrm>
          <a:off x="14389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132822</xdr:rowOff>
    </xdr:from>
    <xdr:ext cx="405111" cy="259045"/>
    <xdr:sp macro="" textlink="">
      <xdr:nvSpPr>
        <xdr:cNvPr id="763" name="n_3aveValue【庁舎】&#10;有形固定資産減価償却率"/>
        <xdr:cNvSpPr txBox="1"/>
      </xdr:nvSpPr>
      <xdr:spPr>
        <a:xfrm>
          <a:off x="13500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764" name="n_4aveValue【庁舎】&#10;有形固定資産減価償却率"/>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132097</xdr:rowOff>
    </xdr:from>
    <xdr:ext cx="405111" cy="259045"/>
    <xdr:sp macro="" textlink="">
      <xdr:nvSpPr>
        <xdr:cNvPr id="765" name="n_1mainValue【庁舎】&#10;有形固定資産減価償却率"/>
        <xdr:cNvSpPr txBox="1"/>
      </xdr:nvSpPr>
      <xdr:spPr>
        <a:xfrm>
          <a:off x="152660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102706</xdr:rowOff>
    </xdr:from>
    <xdr:ext cx="405111" cy="259045"/>
    <xdr:sp macro="" textlink="">
      <xdr:nvSpPr>
        <xdr:cNvPr id="766" name="n_2mainValue【庁舎】&#10;有形固定資産減価償却率"/>
        <xdr:cNvSpPr txBox="1"/>
      </xdr:nvSpPr>
      <xdr:spPr>
        <a:xfrm>
          <a:off x="143897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68415</xdr:rowOff>
    </xdr:from>
    <xdr:ext cx="405111" cy="259045"/>
    <xdr:sp macro="" textlink="">
      <xdr:nvSpPr>
        <xdr:cNvPr id="767" name="n_3mainValue【庁舎】&#10;有形固定資産減価償却率"/>
        <xdr:cNvSpPr txBox="1"/>
      </xdr:nvSpPr>
      <xdr:spPr>
        <a:xfrm>
          <a:off x="13500744" y="1738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8" name="正方形/長方形 7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9" name="正方形/長方形 7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0" name="正方形/長方形 7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1" name="正方形/長方形 7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2" name="正方形/長方形 7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3" name="正方形/長方形 7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4" name="正方形/長方形 7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5" name="正方形/長方形 7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6" name="テキスト ボックス 7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7" name="直線コネクタ 7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8" name="直線コネクタ 77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9" name="テキスト ボックス 77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0" name="直線コネクタ 77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1" name="テキスト ボックス 78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2" name="直線コネクタ 78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3" name="テキスト ボックス 78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4" name="直線コネクタ 78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5" name="テキスト ボックス 78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6" name="直線コネクタ 7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7" name="テキスト ボックス 7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789" name="直線コネクタ 788"/>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790" name="【庁舎】&#10;一人当たり面積最小値テキスト"/>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791" name="直線コネクタ 790"/>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792" name="【庁舎】&#10;一人当たり面積最大値テキスト"/>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793" name="直線コネクタ 792"/>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794" name="【庁舎】&#10;一人当たり面積平均値テキスト"/>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795" name="フローチャート: 判断 794"/>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796" name="フローチャート: 判断 795"/>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797" name="フローチャート: 判断 796"/>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798" name="フローチャート: 判断 797"/>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119126</xdr:rowOff>
    </xdr:from>
    <xdr:to>
      <xdr:col>98</xdr:col>
      <xdr:colOff>38100</xdr:colOff>
      <xdr:row>105</xdr:row>
      <xdr:rowOff>49276</xdr:rowOff>
    </xdr:to>
    <xdr:sp macro="" textlink="">
      <xdr:nvSpPr>
        <xdr:cNvPr id="799" name="フローチャート: 判断 798"/>
        <xdr:cNvSpPr/>
      </xdr:nvSpPr>
      <xdr:spPr>
        <a:xfrm>
          <a:off x="18605500" y="1794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0" name="テキスト ボックス 7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1" name="テキスト ボックス 8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2" name="テキスト ボックス 8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3" name="テキスト ボックス 8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4" name="テキスト ボックス 8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43687</xdr:rowOff>
    </xdr:from>
    <xdr:to>
      <xdr:col>116</xdr:col>
      <xdr:colOff>114300</xdr:colOff>
      <xdr:row>105</xdr:row>
      <xdr:rowOff>145287</xdr:rowOff>
    </xdr:to>
    <xdr:sp macro="" textlink="">
      <xdr:nvSpPr>
        <xdr:cNvPr id="805" name="楕円 804"/>
        <xdr:cNvSpPr/>
      </xdr:nvSpPr>
      <xdr:spPr>
        <a:xfrm>
          <a:off x="22110700" y="1804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22114</xdr:rowOff>
    </xdr:from>
    <xdr:ext cx="469744" cy="259045"/>
    <xdr:sp macro="" textlink="">
      <xdr:nvSpPr>
        <xdr:cNvPr id="806" name="【庁舎】&#10;一人当たり面積該当値テキスト"/>
        <xdr:cNvSpPr txBox="1"/>
      </xdr:nvSpPr>
      <xdr:spPr>
        <a:xfrm>
          <a:off x="22199600" y="180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41402</xdr:rowOff>
    </xdr:from>
    <xdr:to>
      <xdr:col>112</xdr:col>
      <xdr:colOff>38100</xdr:colOff>
      <xdr:row>105</xdr:row>
      <xdr:rowOff>143002</xdr:rowOff>
    </xdr:to>
    <xdr:sp macro="" textlink="">
      <xdr:nvSpPr>
        <xdr:cNvPr id="807" name="楕円 806"/>
        <xdr:cNvSpPr/>
      </xdr:nvSpPr>
      <xdr:spPr>
        <a:xfrm>
          <a:off x="21272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92202</xdr:rowOff>
    </xdr:from>
    <xdr:to>
      <xdr:col>116</xdr:col>
      <xdr:colOff>63500</xdr:colOff>
      <xdr:row>105</xdr:row>
      <xdr:rowOff>94487</xdr:rowOff>
    </xdr:to>
    <xdr:cxnSp macro="">
      <xdr:nvCxnSpPr>
        <xdr:cNvPr id="808" name="直線コネクタ 807"/>
        <xdr:cNvCxnSpPr/>
      </xdr:nvCxnSpPr>
      <xdr:spPr>
        <a:xfrm>
          <a:off x="21323300" y="1809445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41402</xdr:rowOff>
    </xdr:from>
    <xdr:to>
      <xdr:col>107</xdr:col>
      <xdr:colOff>101600</xdr:colOff>
      <xdr:row>105</xdr:row>
      <xdr:rowOff>143002</xdr:rowOff>
    </xdr:to>
    <xdr:sp macro="" textlink="">
      <xdr:nvSpPr>
        <xdr:cNvPr id="809" name="楕円 808"/>
        <xdr:cNvSpPr/>
      </xdr:nvSpPr>
      <xdr:spPr>
        <a:xfrm>
          <a:off x="20383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92202</xdr:rowOff>
    </xdr:from>
    <xdr:to>
      <xdr:col>111</xdr:col>
      <xdr:colOff>177800</xdr:colOff>
      <xdr:row>105</xdr:row>
      <xdr:rowOff>92202</xdr:rowOff>
    </xdr:to>
    <xdr:cxnSp macro="">
      <xdr:nvCxnSpPr>
        <xdr:cNvPr id="810" name="直線コネクタ 809"/>
        <xdr:cNvCxnSpPr/>
      </xdr:nvCxnSpPr>
      <xdr:spPr>
        <a:xfrm>
          <a:off x="20434300" y="18094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41402</xdr:rowOff>
    </xdr:from>
    <xdr:to>
      <xdr:col>102</xdr:col>
      <xdr:colOff>165100</xdr:colOff>
      <xdr:row>105</xdr:row>
      <xdr:rowOff>143002</xdr:rowOff>
    </xdr:to>
    <xdr:sp macro="" textlink="">
      <xdr:nvSpPr>
        <xdr:cNvPr id="811" name="楕円 810"/>
        <xdr:cNvSpPr/>
      </xdr:nvSpPr>
      <xdr:spPr>
        <a:xfrm>
          <a:off x="19494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92202</xdr:rowOff>
    </xdr:from>
    <xdr:to>
      <xdr:col>107</xdr:col>
      <xdr:colOff>50800</xdr:colOff>
      <xdr:row>105</xdr:row>
      <xdr:rowOff>92202</xdr:rowOff>
    </xdr:to>
    <xdr:cxnSp macro="">
      <xdr:nvCxnSpPr>
        <xdr:cNvPr id="812" name="直線コネクタ 811"/>
        <xdr:cNvCxnSpPr/>
      </xdr:nvCxnSpPr>
      <xdr:spPr>
        <a:xfrm>
          <a:off x="19545300" y="18094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93235</xdr:rowOff>
    </xdr:from>
    <xdr:ext cx="469744" cy="259045"/>
    <xdr:sp macro="" textlink="">
      <xdr:nvSpPr>
        <xdr:cNvPr id="813" name="n_1aveValue【庁舎】&#10;一人当たり面積"/>
        <xdr:cNvSpPr txBox="1"/>
      </xdr:nvSpPr>
      <xdr:spPr>
        <a:xfrm>
          <a:off x="2107572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100092</xdr:rowOff>
    </xdr:from>
    <xdr:ext cx="469744" cy="259045"/>
    <xdr:sp macro="" textlink="">
      <xdr:nvSpPr>
        <xdr:cNvPr id="814" name="n_2aveValue【庁舎】&#10;一人当たり面積"/>
        <xdr:cNvSpPr txBox="1"/>
      </xdr:nvSpPr>
      <xdr:spPr>
        <a:xfrm>
          <a:off x="20199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159529</xdr:rowOff>
    </xdr:from>
    <xdr:ext cx="469744" cy="259045"/>
    <xdr:sp macro="" textlink="">
      <xdr:nvSpPr>
        <xdr:cNvPr id="815" name="n_3aveValue【庁舎】&#10;一人当たり面積"/>
        <xdr:cNvSpPr txBox="1"/>
      </xdr:nvSpPr>
      <xdr:spPr>
        <a:xfrm>
          <a:off x="19310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65803</xdr:rowOff>
    </xdr:from>
    <xdr:ext cx="469744" cy="259045"/>
    <xdr:sp macro="" textlink="">
      <xdr:nvSpPr>
        <xdr:cNvPr id="816" name="n_4aveValue【庁舎】&#10;一人当たり面積"/>
        <xdr:cNvSpPr txBox="1"/>
      </xdr:nvSpPr>
      <xdr:spPr>
        <a:xfrm>
          <a:off x="18421427" y="1772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134129</xdr:rowOff>
    </xdr:from>
    <xdr:ext cx="469744" cy="259045"/>
    <xdr:sp macro="" textlink="">
      <xdr:nvSpPr>
        <xdr:cNvPr id="817" name="n_1mainValue【庁舎】&#10;一人当たり面積"/>
        <xdr:cNvSpPr txBox="1"/>
      </xdr:nvSpPr>
      <xdr:spPr>
        <a:xfrm>
          <a:off x="210757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134129</xdr:rowOff>
    </xdr:from>
    <xdr:ext cx="469744" cy="259045"/>
    <xdr:sp macro="" textlink="">
      <xdr:nvSpPr>
        <xdr:cNvPr id="818" name="n_2mainValue【庁舎】&#10;一人当たり面積"/>
        <xdr:cNvSpPr txBox="1"/>
      </xdr:nvSpPr>
      <xdr:spPr>
        <a:xfrm>
          <a:off x="20199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134129</xdr:rowOff>
    </xdr:from>
    <xdr:ext cx="469744" cy="259045"/>
    <xdr:sp macro="" textlink="">
      <xdr:nvSpPr>
        <xdr:cNvPr id="819" name="n_3mainValue【庁舎】&#10;一人当たり面積"/>
        <xdr:cNvSpPr txBox="1"/>
      </xdr:nvSpPr>
      <xdr:spPr>
        <a:xfrm>
          <a:off x="19310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0" name="正方形/長方形 8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1" name="正方形/長方形 8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2" name="テキスト ボックス 8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・類似団体と比較して特に有形固定資産減価償却率が高くなっている施設は、図書館、保健センター・保健所、市民会館の項目である。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図書館は建築年数が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隣接する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休日急病診療所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建築年数が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市民プラザ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建築年数が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年経過し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、それぞれ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年度に策定した公共施設再配置計画に基づき、図書館と市民プラザとの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複合化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や、保健センター・休日急病診療所については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総合体育文化センター</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との複合化等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を検討し、より利便性の向上や施設間の相乗効果が期待できる施設の整備、運営に取り組んでいく必要がある。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・類似団体と比較して特に有形固定資産減価償却率が低くなっている施設は、一般廃棄物処理施設の項目であり、要因としては小牧岩倉衛生組合のごみ処理施設を更新したためである。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48,092
45,417
10.47
16,720,521
15,802,435
732,345
9,397,966
11,657,428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財政力指数は、県平均を下回っているものの、全国平均や類似団体平均を大きく上回る値となっている。令和元年度は平成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年度より</a:t>
          </a:r>
          <a:r>
            <a:rPr kumimoji="1" lang="en-US" altLang="ja-JP" sz="900">
              <a:latin typeface="ＭＳ Ｐゴシック" panose="020B0600070205080204" pitchFamily="50" charset="-128"/>
              <a:ea typeface="ＭＳ Ｐゴシック" panose="020B0600070205080204" pitchFamily="50" charset="-128"/>
            </a:rPr>
            <a:t>0.01</a:t>
          </a:r>
          <a:r>
            <a:rPr kumimoji="1" lang="ja-JP" altLang="en-US" sz="900">
              <a:latin typeface="ＭＳ Ｐゴシック" panose="020B0600070205080204" pitchFamily="50" charset="-128"/>
              <a:ea typeface="ＭＳ Ｐゴシック" panose="020B0600070205080204" pitchFamily="50" charset="-128"/>
            </a:rPr>
            <a:t>ポイント低下し</a:t>
          </a:r>
          <a:r>
            <a:rPr kumimoji="1" lang="en-US" altLang="ja-JP" sz="900">
              <a:latin typeface="ＭＳ Ｐゴシック" panose="020B0600070205080204" pitchFamily="50" charset="-128"/>
              <a:ea typeface="ＭＳ Ｐゴシック" panose="020B0600070205080204" pitchFamily="50" charset="-128"/>
            </a:rPr>
            <a:t>0.82</a:t>
          </a:r>
          <a:r>
            <a:rPr kumimoji="1" lang="ja-JP" altLang="en-US" sz="900">
              <a:latin typeface="ＭＳ Ｐゴシック" panose="020B0600070205080204" pitchFamily="50" charset="-128"/>
              <a:ea typeface="ＭＳ Ｐゴシック" panose="020B0600070205080204" pitchFamily="50" charset="-128"/>
            </a:rPr>
            <a:t>となっている。また、単年度の値では</a:t>
          </a:r>
          <a:r>
            <a:rPr kumimoji="1" lang="en-US" altLang="ja-JP" sz="900">
              <a:latin typeface="ＭＳ Ｐゴシック" panose="020B0600070205080204" pitchFamily="50" charset="-128"/>
              <a:ea typeface="ＭＳ Ｐゴシック" panose="020B0600070205080204" pitchFamily="50" charset="-128"/>
            </a:rPr>
            <a:t>0.02</a:t>
          </a:r>
          <a:r>
            <a:rPr kumimoji="1" lang="ja-JP" altLang="en-US" sz="900">
              <a:latin typeface="ＭＳ Ｐゴシック" panose="020B0600070205080204" pitchFamily="50" charset="-128"/>
              <a:ea typeface="ＭＳ Ｐゴシック" panose="020B0600070205080204" pitchFamily="50" charset="-128"/>
            </a:rPr>
            <a:t>ポイント低下し</a:t>
          </a:r>
          <a:r>
            <a:rPr kumimoji="1" lang="en-US" altLang="ja-JP" sz="900">
              <a:latin typeface="ＭＳ Ｐゴシック" panose="020B0600070205080204" pitchFamily="50" charset="-128"/>
              <a:ea typeface="ＭＳ Ｐゴシック" panose="020B0600070205080204" pitchFamily="50" charset="-128"/>
            </a:rPr>
            <a:t>0.81</a:t>
          </a:r>
          <a:r>
            <a:rPr kumimoji="1" lang="ja-JP" altLang="en-US" sz="900">
              <a:latin typeface="ＭＳ Ｐゴシック" panose="020B0600070205080204" pitchFamily="50" charset="-128"/>
              <a:ea typeface="ＭＳ Ｐゴシック" panose="020B0600070205080204" pitchFamily="50" charset="-128"/>
            </a:rPr>
            <a:t>となっている。　</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令和元年度においては、個人市民税の配偶者特別控除の見直しや法人市民税、地方消費税交付金の減収により基準財政収入額が減になったことに加え、高齢化の進展、医療の高度化、福祉の多様化等により社会福祉費や高齢者保健福祉費等が増加したことで基準財政需要額が増となり財政力指数が悪化し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今後は社会保障事業費の増加に加えて、公共施設の再配置や長寿命化等に係る経費も要するため、経費の大幅な増額が見込まれる。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こうした状況において、限られた財源、資源を有効に活用し、事業の選択と集中による徹底的な見直しを行い、健全な財政を堅持しながら将来世代へつなぐための事業にも積極的に努めていく。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7408</xdr:rowOff>
    </xdr:from>
    <xdr:to>
      <xdr:col>23</xdr:col>
      <xdr:colOff>133350</xdr:colOff>
      <xdr:row>38</xdr:row>
      <xdr:rowOff>27517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5225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7408</xdr:rowOff>
    </xdr:from>
    <xdr:to>
      <xdr:col>19</xdr:col>
      <xdr:colOff>133350</xdr:colOff>
      <xdr:row>38</xdr:row>
      <xdr:rowOff>27517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5225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27517</xdr:rowOff>
    </xdr:from>
    <xdr:to>
      <xdr:col>15</xdr:col>
      <xdr:colOff>82550</xdr:colOff>
      <xdr:row>38</xdr:row>
      <xdr:rowOff>47625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5426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47625</xdr:rowOff>
    </xdr:from>
    <xdr:to>
      <xdr:col>11</xdr:col>
      <xdr:colOff>31750</xdr:colOff>
      <xdr:row>38</xdr:row>
      <xdr:rowOff>67733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5627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148167</xdr:rowOff>
    </xdr:from>
    <xdr:to>
      <xdr:col>23</xdr:col>
      <xdr:colOff>184150</xdr:colOff>
      <xdr:row>38</xdr:row>
      <xdr:rowOff>78316</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164694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128058</xdr:rowOff>
    </xdr:from>
    <xdr:to>
      <xdr:col>19</xdr:col>
      <xdr:colOff>184150</xdr:colOff>
      <xdr:row>38</xdr:row>
      <xdr:rowOff>58209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68385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24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148167</xdr:rowOff>
    </xdr:from>
    <xdr:to>
      <xdr:col>15</xdr:col>
      <xdr:colOff>133350</xdr:colOff>
      <xdr:row>38</xdr:row>
      <xdr:rowOff>78316</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88494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168275</xdr:rowOff>
    </xdr:from>
    <xdr:to>
      <xdr:col>11</xdr:col>
      <xdr:colOff>82550</xdr:colOff>
      <xdr:row>38</xdr:row>
      <xdr:rowOff>98425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108602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16933</xdr:rowOff>
    </xdr:from>
    <xdr:to>
      <xdr:col>7</xdr:col>
      <xdr:colOff>31750</xdr:colOff>
      <xdr:row>38</xdr:row>
      <xdr:rowOff>118533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128710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経常収支比率は</a:t>
          </a:r>
          <a:r>
            <a:rPr kumimoji="1" lang="en-US" altLang="ja-JP" sz="1150">
              <a:latin typeface="ＭＳ Ｐゴシック" panose="020B0600070205080204" pitchFamily="50" charset="-128"/>
              <a:ea typeface="ＭＳ Ｐゴシック" panose="020B0600070205080204" pitchFamily="50" charset="-128"/>
            </a:rPr>
            <a:t>1.3</a:t>
          </a:r>
          <a:r>
            <a:rPr kumimoji="1" lang="ja-JP" altLang="en-US" sz="1150">
              <a:latin typeface="ＭＳ Ｐゴシック" panose="020B0600070205080204" pitchFamily="50" charset="-128"/>
              <a:ea typeface="ＭＳ Ｐゴシック" panose="020B0600070205080204" pitchFamily="50" charset="-128"/>
            </a:rPr>
            <a:t>ポイント減少した</a:t>
          </a:r>
          <a:r>
            <a:rPr kumimoji="1" lang="en-US" altLang="ja-JP" sz="1150">
              <a:latin typeface="ＭＳ Ｐゴシック" panose="020B0600070205080204" pitchFamily="50" charset="-128"/>
              <a:ea typeface="ＭＳ Ｐゴシック" panose="020B0600070205080204" pitchFamily="50" charset="-128"/>
            </a:rPr>
            <a:t>86.8</a:t>
          </a:r>
          <a:r>
            <a:rPr kumimoji="1" lang="ja-JP" altLang="en-US" sz="1150">
              <a:latin typeface="ＭＳ Ｐゴシック" panose="020B0600070205080204" pitchFamily="50" charset="-128"/>
              <a:ea typeface="ＭＳ Ｐゴシック" panose="020B0600070205080204" pitchFamily="50" charset="-128"/>
            </a:rPr>
            <a:t>となり、類似団体平均、全国平均、県平均のいずれと比較しても良好な値である。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前年度比としては、分母を構成する経常一般財源等のうち普通交付税、地方特例交付金等が増となったこと、また、臨時財政対策債が増となったことで、分母全体で増となった。一方で、分子を構成する経常経費充当一般財源等では、補助費等・扶助費・物件費等の充当額が増となったことで分子全体でも増となった。分母分子共に増加したが、分子の伸び率を分母の伸び率が上回ったことで比率が改善し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引き続き、義務的経費の抑制、税収確保に努め、弾力性のある財政運営を目指す。</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112268</xdr:rowOff>
    </xdr:from>
    <xdr:to>
      <xdr:col>23</xdr:col>
      <xdr:colOff>133350</xdr:colOff>
      <xdr:row>61</xdr:row>
      <xdr:rowOff>3556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39926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132351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49530</xdr:rowOff>
    </xdr:from>
    <xdr:to>
      <xdr:col>19</xdr:col>
      <xdr:colOff>133350</xdr:colOff>
      <xdr:row>61</xdr:row>
      <xdr:rowOff>3556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33653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41419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39878</xdr:rowOff>
    </xdr:from>
    <xdr:to>
      <xdr:col>15</xdr:col>
      <xdr:colOff>82550</xdr:colOff>
      <xdr:row>60</xdr:row>
      <xdr:rowOff>49530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32687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46245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170434</xdr:rowOff>
    </xdr:from>
    <xdr:to>
      <xdr:col>11</xdr:col>
      <xdr:colOff>31750</xdr:colOff>
      <xdr:row>60</xdr:row>
      <xdr:rowOff>39878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11453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63754</xdr:rowOff>
    </xdr:from>
    <xdr:to>
      <xdr:col>7</xdr:col>
      <xdr:colOff>31750</xdr:colOff>
      <xdr:row>61</xdr:row>
      <xdr:rowOff>165354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150131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61468</xdr:rowOff>
    </xdr:from>
    <xdr:to>
      <xdr:col>23</xdr:col>
      <xdr:colOff>184150</xdr:colOff>
      <xdr:row>60</xdr:row>
      <xdr:rowOff>163068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77995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19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124206</xdr:rowOff>
    </xdr:from>
    <xdr:to>
      <xdr:col>19</xdr:col>
      <xdr:colOff>184150</xdr:colOff>
      <xdr:row>61</xdr:row>
      <xdr:rowOff>54356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64533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180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170180</xdr:rowOff>
    </xdr:from>
    <xdr:to>
      <xdr:col>15</xdr:col>
      <xdr:colOff>133350</xdr:colOff>
      <xdr:row>60</xdr:row>
      <xdr:rowOff>100330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110507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160528</xdr:rowOff>
    </xdr:from>
    <xdr:to>
      <xdr:col>11</xdr:col>
      <xdr:colOff>82550</xdr:colOff>
      <xdr:row>60</xdr:row>
      <xdr:rowOff>90678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100855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04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119634</xdr:rowOff>
    </xdr:from>
    <xdr:to>
      <xdr:col>7</xdr:col>
      <xdr:colOff>31750</xdr:colOff>
      <xdr:row>59</xdr:row>
      <xdr:rowOff>49784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59961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83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人口１人当たり人件費、物件費及び維持補修費の合計額は、類似団体平均、全国平均、県平均のいずれと比較しても下回っており、特に類似団体平均と比較すると</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万円程度下回っている。これは、高い割合を占める人件費と物件費のいずれもが類似団体平均を大きく下回っているためである。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しかし、人件費、物件費ともに増となったことで、前年度と比べ大きく増となっている。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今後も、職員数・給与の適正化、経常経費や事務事業の見直しに努め、コスト削減を図っていく。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41774</xdr:rowOff>
    </xdr:from>
    <xdr:to>
      <xdr:col>23</xdr:col>
      <xdr:colOff>133350</xdr:colOff>
      <xdr:row>81</xdr:row>
      <xdr:rowOff>89446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29224"/>
          <a:ext cx="838200" cy="4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1812</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2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5040</xdr:rowOff>
    </xdr:from>
    <xdr:to>
      <xdr:col>19</xdr:col>
      <xdr:colOff>133350</xdr:colOff>
      <xdr:row>81</xdr:row>
      <xdr:rowOff>41774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892490"/>
          <a:ext cx="889000" cy="3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65284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2356</xdr:rowOff>
    </xdr:from>
    <xdr:to>
      <xdr:col>15</xdr:col>
      <xdr:colOff>82550</xdr:colOff>
      <xdr:row>81</xdr:row>
      <xdr:rowOff>5040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889806"/>
          <a:ext cx="889000" cy="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143672</xdr:rowOff>
    </xdr:from>
    <xdr:to>
      <xdr:col>11</xdr:col>
      <xdr:colOff>31750</xdr:colOff>
      <xdr:row>81</xdr:row>
      <xdr:rowOff>2356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859672"/>
          <a:ext cx="889000" cy="3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168908</xdr:rowOff>
    </xdr:from>
    <xdr:to>
      <xdr:col>7</xdr:col>
      <xdr:colOff>31750</xdr:colOff>
      <xdr:row>83</xdr:row>
      <xdr:rowOff>99058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2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83835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1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38646</xdr:rowOff>
    </xdr:from>
    <xdr:to>
      <xdr:col>23</xdr:col>
      <xdr:colOff>184150</xdr:colOff>
      <xdr:row>81</xdr:row>
      <xdr:rowOff>140246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2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131373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4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162424</xdr:rowOff>
    </xdr:from>
    <xdr:to>
      <xdr:col>19</xdr:col>
      <xdr:colOff>184150</xdr:colOff>
      <xdr:row>81</xdr:row>
      <xdr:rowOff>92574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87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102751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64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125690</xdr:rowOff>
    </xdr:from>
    <xdr:to>
      <xdr:col>15</xdr:col>
      <xdr:colOff>133350</xdr:colOff>
      <xdr:row>81</xdr:row>
      <xdr:rowOff>55840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84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66017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1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123006</xdr:rowOff>
    </xdr:from>
    <xdr:to>
      <xdr:col>11</xdr:col>
      <xdr:colOff>82550</xdr:colOff>
      <xdr:row>81</xdr:row>
      <xdr:rowOff>53156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3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63333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0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92872</xdr:rowOff>
    </xdr:from>
    <xdr:to>
      <xdr:col>7</xdr:col>
      <xdr:colOff>31750</xdr:colOff>
      <xdr:row>81</xdr:row>
      <xdr:rowOff>23022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0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33199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57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令和２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年４月のラスパイレス指数は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であり、令和元年４月と比べて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減少した。これまでに、職員給料の独自カットや昇給抑制を行いながら、ラスパイレス指数の適正化に努めてきた。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しかし、まだ全国的に見てもラスパイレス指数が高い水準にあるため、今後も、市の財政状況等なども踏まえつつ、更なる改善に努めていきたい。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88</xdr:row>
      <xdr:rowOff>103414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51565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103414</xdr:rowOff>
    </xdr:from>
    <xdr:to>
      <xdr:col>77</xdr:col>
      <xdr:colOff>44450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191014"/>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104321</xdr:rowOff>
    </xdr:from>
    <xdr:to>
      <xdr:col>72</xdr:col>
      <xdr:colOff>203200</xdr:colOff>
      <xdr:row>90</xdr:row>
      <xdr:rowOff>1814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53633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156029</xdr:rowOff>
    </xdr:from>
    <xdr:to>
      <xdr:col>68</xdr:col>
      <xdr:colOff>152400</xdr:colOff>
      <xdr:row>90</xdr:row>
      <xdr:rowOff>1814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54150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161670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07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52614</xdr:rowOff>
    </xdr:from>
    <xdr:to>
      <xdr:col>77</xdr:col>
      <xdr:colOff>95250</xdr:colOff>
      <xdr:row>88</xdr:row>
      <xdr:rowOff>154214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138991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22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53521</xdr:rowOff>
    </xdr:from>
    <xdr:to>
      <xdr:col>73</xdr:col>
      <xdr:colOff>44450</xdr:colOff>
      <xdr:row>89</xdr:row>
      <xdr:rowOff>155121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139898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122464</xdr:rowOff>
    </xdr:from>
    <xdr:to>
      <xdr:col>68</xdr:col>
      <xdr:colOff>203200</xdr:colOff>
      <xdr:row>90</xdr:row>
      <xdr:rowOff>52614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37391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105229</xdr:rowOff>
    </xdr:from>
    <xdr:to>
      <xdr:col>64</xdr:col>
      <xdr:colOff>152400</xdr:colOff>
      <xdr:row>90</xdr:row>
      <xdr:rowOff>35379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3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20156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45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本市では、市民ニーズや業務量に見合った適正な職員配置に努めてきた結果、全国平均、愛知県平均及び類似団体平均より約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人下回っている。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今後も地方分権の進展や新たな行政課題に的確かつ柔軟に対応し、効率的な行政サービスを継続していくことのできる組織運営を行いながら、適正な定員管理に努めていく。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50437</xdr:rowOff>
    </xdr:from>
    <xdr:to>
      <xdr:col>81</xdr:col>
      <xdr:colOff>44450</xdr:colOff>
      <xdr:row>61</xdr:row>
      <xdr:rowOff>59055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508887"/>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52160</xdr:rowOff>
    </xdr:from>
    <xdr:to>
      <xdr:col>77</xdr:col>
      <xdr:colOff>44450</xdr:colOff>
      <xdr:row>61</xdr:row>
      <xdr:rowOff>59055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10610"/>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10795</xdr:rowOff>
    </xdr:from>
    <xdr:to>
      <xdr:col>72</xdr:col>
      <xdr:colOff>203200</xdr:colOff>
      <xdr:row>61</xdr:row>
      <xdr:rowOff>52160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69245"/>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10795</xdr:rowOff>
    </xdr:from>
    <xdr:to>
      <xdr:col>68</xdr:col>
      <xdr:colOff>152400</xdr:colOff>
      <xdr:row>61</xdr:row>
      <xdr:rowOff>12519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469245"/>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78105</xdr:rowOff>
    </xdr:from>
    <xdr:to>
      <xdr:col>64</xdr:col>
      <xdr:colOff>152400</xdr:colOff>
      <xdr:row>63</xdr:row>
      <xdr:rowOff>8255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164482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171087</xdr:rowOff>
    </xdr:from>
    <xdr:to>
      <xdr:col>81</xdr:col>
      <xdr:colOff>95250</xdr:colOff>
      <xdr:row>61</xdr:row>
      <xdr:rowOff>101237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16164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0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8255</xdr:rowOff>
    </xdr:from>
    <xdr:to>
      <xdr:col>77</xdr:col>
      <xdr:colOff>95250</xdr:colOff>
      <xdr:row>61</xdr:row>
      <xdr:rowOff>109855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120032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1360</xdr:rowOff>
    </xdr:from>
    <xdr:to>
      <xdr:col>73</xdr:col>
      <xdr:colOff>44450</xdr:colOff>
      <xdr:row>61</xdr:row>
      <xdr:rowOff>102960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113137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2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131445</xdr:rowOff>
    </xdr:from>
    <xdr:to>
      <xdr:col>68</xdr:col>
      <xdr:colOff>203200</xdr:colOff>
      <xdr:row>61</xdr:row>
      <xdr:rowOff>61595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133169</xdr:rowOff>
    </xdr:from>
    <xdr:to>
      <xdr:col>64</xdr:col>
      <xdr:colOff>152400</xdr:colOff>
      <xdr:row>61</xdr:row>
      <xdr:rowOff>63319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73496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8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実質公債費比率は、前年度から</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ポイント悪化し</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％となったが、類似団体平均、全国平均、県平均のいずれの値も下回っており、比較的良好な値で推移している。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比率は、元利償還金や公営企業等の地方債に充当した負担金の増により、単年度では</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ポイント上昇した（</a:t>
          </a:r>
          <a:r>
            <a:rPr kumimoji="1" lang="en-US" altLang="ja-JP" sz="1100">
              <a:latin typeface="ＭＳ Ｐゴシック" panose="020B0600070205080204" pitchFamily="50" charset="-128"/>
              <a:ea typeface="ＭＳ Ｐゴシック" panose="020B0600070205080204" pitchFamily="50" charset="-128"/>
            </a:rPr>
            <a:t>4.2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4.7</a:t>
          </a:r>
          <a:r>
            <a:rPr kumimoji="1" lang="ja-JP" altLang="en-US" sz="1100">
              <a:latin typeface="ＭＳ Ｐゴシック" panose="020B0600070205080204" pitchFamily="50" charset="-128"/>
              <a:ea typeface="ＭＳ Ｐゴシック" panose="020B0600070205080204" pitchFamily="50" charset="-128"/>
            </a:rPr>
            <a:t>）。３か年平均の実質公債費比率は前年度から</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ポイント悪化した。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２年度以降は、起債額の多かった年度の元金償還が始まること、一部事務組合の地方債に対する負担金の増加も見込まれ、比率が悪化することが考えられるが、地方債の計画的な発行に努め、健全な財政運営を進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118533</xdr:rowOff>
    </xdr:from>
    <xdr:to>
      <xdr:col>81</xdr:col>
      <xdr:colOff>44450</xdr:colOff>
      <xdr:row>37</xdr:row>
      <xdr:rowOff>158750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4621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118533</xdr:rowOff>
    </xdr:from>
    <xdr:to>
      <xdr:col>77</xdr:col>
      <xdr:colOff>44450</xdr:colOff>
      <xdr:row>37</xdr:row>
      <xdr:rowOff>118533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4621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118533</xdr:rowOff>
    </xdr:from>
    <xdr:to>
      <xdr:col>72</xdr:col>
      <xdr:colOff>203200</xdr:colOff>
      <xdr:row>37</xdr:row>
      <xdr:rowOff>158750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4621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158750</xdr:rowOff>
    </xdr:from>
    <xdr:to>
      <xdr:col>68</xdr:col>
      <xdr:colOff>152400</xdr:colOff>
      <xdr:row>38</xdr:row>
      <xdr:rowOff>51646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5024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44027</xdr:rowOff>
    </xdr:from>
    <xdr:to>
      <xdr:col>64</xdr:col>
      <xdr:colOff>152400</xdr:colOff>
      <xdr:row>40</xdr:row>
      <xdr:rowOff>145627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130404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98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107950</xdr:rowOff>
    </xdr:from>
    <xdr:to>
      <xdr:col>81</xdr:col>
      <xdr:colOff>95250</xdr:colOff>
      <xdr:row>38</xdr:row>
      <xdr:rowOff>38100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124477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67733</xdr:rowOff>
    </xdr:from>
    <xdr:to>
      <xdr:col>77</xdr:col>
      <xdr:colOff>95250</xdr:colOff>
      <xdr:row>37</xdr:row>
      <xdr:rowOff>169334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8060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67733</xdr:rowOff>
    </xdr:from>
    <xdr:to>
      <xdr:col>73</xdr:col>
      <xdr:colOff>44450</xdr:colOff>
      <xdr:row>37</xdr:row>
      <xdr:rowOff>169334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8060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107950</xdr:rowOff>
    </xdr:from>
    <xdr:to>
      <xdr:col>68</xdr:col>
      <xdr:colOff>203200</xdr:colOff>
      <xdr:row>38</xdr:row>
      <xdr:rowOff>38100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48277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846</xdr:rowOff>
    </xdr:from>
    <xdr:to>
      <xdr:col>64</xdr:col>
      <xdr:colOff>152400</xdr:colOff>
      <xdr:row>38</xdr:row>
      <xdr:rowOff>102446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112624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将来負担比率は、前年度と比較して</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ポイント改善し、類似団体平均、全国平均、県平均いずれも下回る値となった。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算入公債費等の額の減により分母が増加した一方で、公営企業債の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繰入見込額等の減により、分子が減少したため、比率は減少した。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令和２年度以降は、桜通線街路改良事業、石仏公園整備事業等の都市計画事業、昭和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年代の人口増加に伴って建設した市内公共施設等の改修、更新に係る経費等が増加していくことが見込まれ、将来負担額の増加が予想されるが、起債に大きく頼ることのない健全な財政運営を進めていく。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12869</xdr:rowOff>
    </xdr:from>
    <xdr:to>
      <xdr:col>81</xdr:col>
      <xdr:colOff>44450</xdr:colOff>
      <xdr:row>15</xdr:row>
      <xdr:rowOff>16087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584619"/>
          <a:ext cx="8382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119947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691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16087</xdr:rowOff>
    </xdr:from>
    <xdr:to>
      <xdr:col>77</xdr:col>
      <xdr:colOff>44450</xdr:colOff>
      <xdr:row>15</xdr:row>
      <xdr:rowOff>44238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587837"/>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86927</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83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44238</xdr:rowOff>
    </xdr:from>
    <xdr:to>
      <xdr:col>72</xdr:col>
      <xdr:colOff>203200</xdr:colOff>
      <xdr:row>15</xdr:row>
      <xdr:rowOff>152823</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615988"/>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108644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8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136737</xdr:rowOff>
    </xdr:from>
    <xdr:to>
      <xdr:col>68</xdr:col>
      <xdr:colOff>152400</xdr:colOff>
      <xdr:row>15</xdr:row>
      <xdr:rowOff>152823</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3512800" y="27084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83710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81915</xdr:rowOff>
    </xdr:from>
    <xdr:to>
      <xdr:col>64</xdr:col>
      <xdr:colOff>152400</xdr:colOff>
      <xdr:row>16</xdr:row>
      <xdr:rowOff>12065</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65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22242</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42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133519</xdr:rowOff>
    </xdr:from>
    <xdr:to>
      <xdr:col>81</xdr:col>
      <xdr:colOff>95250</xdr:colOff>
      <xdr:row>15</xdr:row>
      <xdr:rowOff>63669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53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150046</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37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136737</xdr:rowOff>
    </xdr:from>
    <xdr:to>
      <xdr:col>77</xdr:col>
      <xdr:colOff>95250</xdr:colOff>
      <xdr:row>15</xdr:row>
      <xdr:rowOff>66887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77064</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305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102023</xdr:rowOff>
    </xdr:from>
    <xdr:to>
      <xdr:col>68</xdr:col>
      <xdr:colOff>203200</xdr:colOff>
      <xdr:row>16</xdr:row>
      <xdr:rowOff>32173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67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42350</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44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85937</xdr:rowOff>
    </xdr:from>
    <xdr:to>
      <xdr:col>64</xdr:col>
      <xdr:colOff>152400</xdr:colOff>
      <xdr:row>16</xdr:row>
      <xdr:rowOff>16087</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6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864</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48,092
45,417
10.47
16,720,521
15,802,435
732,345
9,397,966
11,657,428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職員の平均年齢の低下に伴い、平成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年度は人件費比率は減少していたが、退職者数の減少に伴い、人件費比率は横ばいの状況である。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人件費の比率は類似団体平均、全国平均、愛知県平均の全てにおいて上回っている。過去から高い状況にあることから、今後も定員管理や給与の適正化を推進し、人件費の抑制に努めていく。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168910</xdr:rowOff>
    </xdr:from>
    <xdr:to>
      <xdr:col>24</xdr:col>
      <xdr:colOff>25400</xdr:colOff>
      <xdr:row>38</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125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xdr:rowOff>
    </xdr:from>
    <xdr:to>
      <xdr:col>19</xdr:col>
      <xdr:colOff>187325</xdr:colOff>
      <xdr:row>38</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20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38</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66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37</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66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118110</xdr:rowOff>
    </xdr:from>
    <xdr:to>
      <xdr:col>24</xdr:col>
      <xdr:colOff>76200</xdr:colOff>
      <xdr:row>38</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90187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125730</xdr:rowOff>
    </xdr:from>
    <xdr:to>
      <xdr:col>15</xdr:col>
      <xdr:colOff>149225</xdr:colOff>
      <xdr:row>38</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40657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物件費に係る経常収支比率は、類似団体平均を</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ポイント下回っており、全国平均、県平均よりも低い数値である。しかし、前年度比では</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企業誘致関連事業に伴う下田南遺跡発掘調査を開始したこと、また、消費税が引き上げられたことに伴う措置としてプレミアム付商品券事業を行ったこと等が増加した要因である。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今後も、経常経費の削減や事務事業の見直しを行い、物件費の抑制に努める。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118836</xdr:rowOff>
    </xdr:from>
    <xdr:to>
      <xdr:col>82</xdr:col>
      <xdr:colOff>107950</xdr:colOff>
      <xdr:row>15</xdr:row>
      <xdr:rowOff>151493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905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75293</xdr:rowOff>
    </xdr:from>
    <xdr:to>
      <xdr:col>78</xdr:col>
      <xdr:colOff>69850</xdr:colOff>
      <xdr:row>15</xdr:row>
      <xdr:rowOff>118836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470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53521</xdr:rowOff>
    </xdr:from>
    <xdr:to>
      <xdr:col>73</xdr:col>
      <xdr:colOff>180975</xdr:colOff>
      <xdr:row>15</xdr:row>
      <xdr:rowOff>75293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252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72571</xdr:rowOff>
    </xdr:from>
    <xdr:to>
      <xdr:col>69</xdr:col>
      <xdr:colOff>92075</xdr:colOff>
      <xdr:row>15</xdr:row>
      <xdr:rowOff>53521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47287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26506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141514</xdr:rowOff>
    </xdr:from>
    <xdr:to>
      <xdr:col>65</xdr:col>
      <xdr:colOff>53975</xdr:colOff>
      <xdr:row>15</xdr:row>
      <xdr:rowOff>71664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56441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2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100693</xdr:rowOff>
    </xdr:from>
    <xdr:to>
      <xdr:col>82</xdr:col>
      <xdr:colOff>158750</xdr:colOff>
      <xdr:row>16</xdr:row>
      <xdr:rowOff>30843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117220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68036</xdr:rowOff>
    </xdr:from>
    <xdr:to>
      <xdr:col>78</xdr:col>
      <xdr:colOff>120650</xdr:colOff>
      <xdr:row>15</xdr:row>
      <xdr:rowOff>169636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8363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24493</xdr:rowOff>
    </xdr:from>
    <xdr:to>
      <xdr:col>74</xdr:col>
      <xdr:colOff>31750</xdr:colOff>
      <xdr:row>15</xdr:row>
      <xdr:rowOff>126093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136270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2721</xdr:rowOff>
    </xdr:from>
    <xdr:to>
      <xdr:col>69</xdr:col>
      <xdr:colOff>142875</xdr:colOff>
      <xdr:row>15</xdr:row>
      <xdr:rowOff>104321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114498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21771</xdr:rowOff>
    </xdr:from>
    <xdr:to>
      <xdr:col>65</xdr:col>
      <xdr:colOff>53975</xdr:colOff>
      <xdr:row>14</xdr:row>
      <xdr:rowOff>123371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133548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0.4ポイント</a:t>
          </a:r>
          <a:r>
            <a:rPr kumimoji="1" lang="ja-JP" altLang="en-US" sz="1300">
              <a:latin typeface="ＭＳ Ｐゴシック" panose="020B0600070205080204" pitchFamily="50" charset="-128"/>
              <a:ea typeface="ＭＳ Ｐゴシック" panose="020B0600070205080204" pitchFamily="50" charset="-128"/>
            </a:rPr>
            <a:t>上昇し、類似団体平均よりも</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認定こども園施設型給付費、児童扶養手当、自立支援費等の増を要因として値が上昇した。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扶助費については、引き続き増加していくことが見込まれるため、財源の確保等に努めていく。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151493</xdr:rowOff>
    </xdr:from>
    <xdr:to>
      <xdr:col>24</xdr:col>
      <xdr:colOff>25400</xdr:colOff>
      <xdr:row>58</xdr:row>
      <xdr:rowOff>45357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9241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151493</xdr:rowOff>
    </xdr:from>
    <xdr:to>
      <xdr:col>19</xdr:col>
      <xdr:colOff>187325</xdr:colOff>
      <xdr:row>58</xdr:row>
      <xdr:rowOff>45357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9241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167822</xdr:rowOff>
    </xdr:from>
    <xdr:to>
      <xdr:col>15</xdr:col>
      <xdr:colOff>98425</xdr:colOff>
      <xdr:row>58</xdr:row>
      <xdr:rowOff>45357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9404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94343</xdr:rowOff>
    </xdr:from>
    <xdr:to>
      <xdr:col>11</xdr:col>
      <xdr:colOff>9525</xdr:colOff>
      <xdr:row>57</xdr:row>
      <xdr:rowOff>167822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695543"/>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166007</xdr:rowOff>
    </xdr:from>
    <xdr:to>
      <xdr:col>24</xdr:col>
      <xdr:colOff>76200</xdr:colOff>
      <xdr:row>58</xdr:row>
      <xdr:rowOff>96157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138084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100693</xdr:rowOff>
    </xdr:from>
    <xdr:to>
      <xdr:col>20</xdr:col>
      <xdr:colOff>38100</xdr:colOff>
      <xdr:row>58</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15620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166007</xdr:rowOff>
    </xdr:from>
    <xdr:to>
      <xdr:col>15</xdr:col>
      <xdr:colOff>149225</xdr:colOff>
      <xdr:row>58</xdr:row>
      <xdr:rowOff>96157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80934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117022</xdr:rowOff>
    </xdr:from>
    <xdr:to>
      <xdr:col>11</xdr:col>
      <xdr:colOff>60325</xdr:colOff>
      <xdr:row>58</xdr:row>
      <xdr:rowOff>47172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31949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43543</xdr:rowOff>
    </xdr:from>
    <xdr:to>
      <xdr:col>6</xdr:col>
      <xdr:colOff>171450</xdr:colOff>
      <xdr:row>56</xdr:row>
      <xdr:rowOff>145143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155320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その他に係る経常収支比率は、前年度比から</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ポイント低下し、類似団体平均、全国平均を下回る値となった。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の値は、各特別会計に対する繰出金が大部分を占めており、令和元年度から企業会計となった公共下水道事業会計繰出金が補助費等に振替えられたことにより減少した。なお、その他の繰出金の合計は前年度に対して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引き続き、各事業について、経費削減、負担の適正化などの見直しに努める。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105773</xdr:rowOff>
    </xdr:from>
    <xdr:to>
      <xdr:col>82</xdr:col>
      <xdr:colOff>107950</xdr:colOff>
      <xdr:row>56</xdr:row>
      <xdr:rowOff>143328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535523"/>
          <a:ext cx="838200" cy="2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144615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74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143328</xdr:rowOff>
    </xdr:from>
    <xdr:to>
      <xdr:col>78</xdr:col>
      <xdr:colOff>69850</xdr:colOff>
      <xdr:row>57</xdr:row>
      <xdr:rowOff>30662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74452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30662</xdr:rowOff>
    </xdr:from>
    <xdr:to>
      <xdr:col>73</xdr:col>
      <xdr:colOff>180975</xdr:colOff>
      <xdr:row>57</xdr:row>
      <xdr:rowOff>56787</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8033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162923</xdr:rowOff>
    </xdr:from>
    <xdr:to>
      <xdr:col>69</xdr:col>
      <xdr:colOff>92075</xdr:colOff>
      <xdr:row>57</xdr:row>
      <xdr:rowOff>56787</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76412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165117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54973</xdr:rowOff>
    </xdr:from>
    <xdr:to>
      <xdr:col>82</xdr:col>
      <xdr:colOff>158750</xdr:colOff>
      <xdr:row>55</xdr:row>
      <xdr:rowOff>156573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71500</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2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92528</xdr:rowOff>
    </xdr:from>
    <xdr:to>
      <xdr:col>78</xdr:col>
      <xdr:colOff>120650</xdr:colOff>
      <xdr:row>57</xdr:row>
      <xdr:rowOff>22678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7455</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151312</xdr:rowOff>
    </xdr:from>
    <xdr:to>
      <xdr:col>74</xdr:col>
      <xdr:colOff>31750</xdr:colOff>
      <xdr:row>57</xdr:row>
      <xdr:rowOff>81462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66239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8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5987</xdr:rowOff>
    </xdr:from>
    <xdr:to>
      <xdr:col>69</xdr:col>
      <xdr:colOff>142875</xdr:colOff>
      <xdr:row>57</xdr:row>
      <xdr:rowOff>107587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92364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112123</xdr:rowOff>
    </xdr:from>
    <xdr:to>
      <xdr:col>65</xdr:col>
      <xdr:colOff>53975</xdr:colOff>
      <xdr:row>57</xdr:row>
      <xdr:rowOff>42273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27050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79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補助費等にかかる経常収支比率は、類似団体平均を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ポイント、県平均を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ポイント下回っている。しかし、前年度比では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主に、令和元年度から企業会計となった公共下水道事業会計繰出金、私立幼稚園就園奨励費補助金等により値が上昇した。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今後も、縮小や廃止も含めた補助金の適正化を図り、補助費等の抑制に努める。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152146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07060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136144</xdr:rowOff>
    </xdr:from>
    <xdr:to>
      <xdr:col>78</xdr:col>
      <xdr:colOff>69850</xdr:colOff>
      <xdr:row>35</xdr:row>
      <xdr:rowOff>69850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596544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136144</xdr:rowOff>
    </xdr:from>
    <xdr:to>
      <xdr:col>73</xdr:col>
      <xdr:colOff>180975</xdr:colOff>
      <xdr:row>34</xdr:row>
      <xdr:rowOff>163576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59654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34</xdr:row>
      <xdr:rowOff>163576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59791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85344</xdr:rowOff>
    </xdr:from>
    <xdr:to>
      <xdr:col>74</xdr:col>
      <xdr:colOff>31750</xdr:colOff>
      <xdr:row>35</xdr:row>
      <xdr:rowOff>15494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25671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112776</xdr:rowOff>
    </xdr:from>
    <xdr:to>
      <xdr:col>69</xdr:col>
      <xdr:colOff>142875</xdr:colOff>
      <xdr:row>35</xdr:row>
      <xdr:rowOff>42926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53103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ポイント低下し、類似団体平均、全国平均を下回る値となった。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公債費については、起債額が多かった年度の元金償還が始まること等により、今後増加が見込まれるため、計画的な地方債の発行に努める。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79647</xdr:rowOff>
    </xdr:from>
    <xdr:to>
      <xdr:col>24</xdr:col>
      <xdr:colOff>25400</xdr:colOff>
      <xdr:row>75</xdr:row>
      <xdr:rowOff>86178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987800" y="1293839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142983</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33927</xdr:rowOff>
    </xdr:from>
    <xdr:to>
      <xdr:col>19</xdr:col>
      <xdr:colOff>187325</xdr:colOff>
      <xdr:row>75</xdr:row>
      <xdr:rowOff>86178</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098800" y="1289267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33927</xdr:rowOff>
    </xdr:from>
    <xdr:to>
      <xdr:col>15</xdr:col>
      <xdr:colOff>98425</xdr:colOff>
      <xdr:row>75</xdr:row>
      <xdr:rowOff>33927</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2209800" y="128926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20865</xdr:rowOff>
    </xdr:from>
    <xdr:to>
      <xdr:col>11</xdr:col>
      <xdr:colOff>9525</xdr:colOff>
      <xdr:row>75</xdr:row>
      <xdr:rowOff>33927</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1320800" y="12879615"/>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157843</xdr:rowOff>
    </xdr:from>
    <xdr:to>
      <xdr:col>6</xdr:col>
      <xdr:colOff>171450</xdr:colOff>
      <xdr:row>77</xdr:row>
      <xdr:rowOff>87993</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72770</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28847</xdr:rowOff>
    </xdr:from>
    <xdr:to>
      <xdr:col>24</xdr:col>
      <xdr:colOff>76200</xdr:colOff>
      <xdr:row>75</xdr:row>
      <xdr:rowOff>130447</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28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45374</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273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35378</xdr:rowOff>
    </xdr:from>
    <xdr:to>
      <xdr:col>20</xdr:col>
      <xdr:colOff>38100</xdr:colOff>
      <xdr:row>75</xdr:row>
      <xdr:rowOff>136978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147155</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266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154577</xdr:rowOff>
    </xdr:from>
    <xdr:to>
      <xdr:col>15</xdr:col>
      <xdr:colOff>149225</xdr:colOff>
      <xdr:row>75</xdr:row>
      <xdr:rowOff>84727</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94904</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154577</xdr:rowOff>
    </xdr:from>
    <xdr:to>
      <xdr:col>11</xdr:col>
      <xdr:colOff>60325</xdr:colOff>
      <xdr:row>75</xdr:row>
      <xdr:rowOff>84727</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94904</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141515</xdr:rowOff>
    </xdr:from>
    <xdr:to>
      <xdr:col>6</xdr:col>
      <xdr:colOff>171450</xdr:colOff>
      <xdr:row>75</xdr:row>
      <xdr:rowOff>71665</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81842</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25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ポイント低下し、類似団体平均、全国平均、県平均のいずれも下回る値となった。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前年度比では、人件費、その他の値が低下したものの、扶助費、物件費、補助費等では値が上昇している。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類似団体との比較では、補助費等に係る経常収支比率が低いことが特徴である。</a:t>
          </a: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42418</xdr:rowOff>
    </xdr:from>
    <xdr:to>
      <xdr:col>82</xdr:col>
      <xdr:colOff>107950</xdr:colOff>
      <xdr:row>77</xdr:row>
      <xdr:rowOff>97282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5671800" y="132440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14987</xdr:rowOff>
    </xdr:from>
    <xdr:to>
      <xdr:col>78</xdr:col>
      <xdr:colOff>69850</xdr:colOff>
      <xdr:row>77</xdr:row>
      <xdr:rowOff>97282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4782800" y="13216637"/>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5842</xdr:rowOff>
    </xdr:from>
    <xdr:to>
      <xdr:col>73</xdr:col>
      <xdr:colOff>180975</xdr:colOff>
      <xdr:row>77</xdr:row>
      <xdr:rowOff>14987</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2074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156718</xdr:rowOff>
    </xdr:from>
    <xdr:to>
      <xdr:col>69</xdr:col>
      <xdr:colOff>92075</xdr:colOff>
      <xdr:row>77</xdr:row>
      <xdr:rowOff>5842</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01546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163068</xdr:rowOff>
    </xdr:from>
    <xdr:to>
      <xdr:col>82</xdr:col>
      <xdr:colOff>158750</xdr:colOff>
      <xdr:row>77</xdr:row>
      <xdr:rowOff>93218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8145</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46482</xdr:rowOff>
    </xdr:from>
    <xdr:to>
      <xdr:col>78</xdr:col>
      <xdr:colOff>120650</xdr:colOff>
      <xdr:row>77</xdr:row>
      <xdr:rowOff>148082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135637</xdr:rowOff>
    </xdr:from>
    <xdr:to>
      <xdr:col>74</xdr:col>
      <xdr:colOff>31750</xdr:colOff>
      <xdr:row>77</xdr:row>
      <xdr:rowOff>65787</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126492</xdr:rowOff>
    </xdr:from>
    <xdr:to>
      <xdr:col>69</xdr:col>
      <xdr:colOff>142875</xdr:colOff>
      <xdr:row>77</xdr:row>
      <xdr:rowOff>56642</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41419</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67526</xdr:rowOff>
    </xdr:from>
    <xdr:to>
      <xdr:col>29</xdr:col>
      <xdr:colOff>127000</xdr:colOff>
      <xdr:row>18</xdr:row>
      <xdr:rowOff>67934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01251"/>
          <a:ext cx="647700" cy="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17382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67934</xdr:rowOff>
    </xdr:from>
    <xdr:to>
      <xdr:col>26</xdr:col>
      <xdr:colOff>50800</xdr:colOff>
      <xdr:row>18</xdr:row>
      <xdr:rowOff>119287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01659"/>
          <a:ext cx="698500" cy="51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137190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8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119287</xdr:rowOff>
    </xdr:from>
    <xdr:to>
      <xdr:col>22</xdr:col>
      <xdr:colOff>114300</xdr:colOff>
      <xdr:row>18</xdr:row>
      <xdr:rowOff>138653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53012"/>
          <a:ext cx="698500" cy="19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151983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138653</xdr:rowOff>
    </xdr:from>
    <xdr:to>
      <xdr:col>18</xdr:col>
      <xdr:colOff>177800</xdr:colOff>
      <xdr:row>18</xdr:row>
      <xdr:rowOff>143437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72378"/>
          <a:ext cx="698500" cy="4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86971</xdr:rowOff>
    </xdr:from>
    <xdr:to>
      <xdr:col>15</xdr:col>
      <xdr:colOff>101600</xdr:colOff>
      <xdr:row>16</xdr:row>
      <xdr:rowOff>17121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7063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27298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4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16726</xdr:rowOff>
    </xdr:from>
    <xdr:to>
      <xdr:col>29</xdr:col>
      <xdr:colOff>177800</xdr:colOff>
      <xdr:row>18</xdr:row>
      <xdr:rowOff>118326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50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160253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17134</xdr:rowOff>
    </xdr:from>
    <xdr:to>
      <xdr:col>26</xdr:col>
      <xdr:colOff>101600</xdr:colOff>
      <xdr:row>18</xdr:row>
      <xdr:rowOff>118734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50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103511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3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68487</xdr:rowOff>
    </xdr:from>
    <xdr:to>
      <xdr:col>22</xdr:col>
      <xdr:colOff>165100</xdr:colOff>
      <xdr:row>18</xdr:row>
      <xdr:rowOff>170087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02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154864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88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87853</xdr:rowOff>
    </xdr:from>
    <xdr:to>
      <xdr:col>19</xdr:col>
      <xdr:colOff>38100</xdr:colOff>
      <xdr:row>19</xdr:row>
      <xdr:rowOff>18003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21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2780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0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92637</xdr:rowOff>
    </xdr:from>
    <xdr:to>
      <xdr:col>15</xdr:col>
      <xdr:colOff>101600</xdr:colOff>
      <xdr:row>19</xdr:row>
      <xdr:rowOff>22787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26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7564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12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id="{00000000-0008-0000-0500-00006E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a:extLst>
            <a:ext uri="{FF2B5EF4-FFF2-40B4-BE49-F238E27FC236}">
              <a16:creationId xmlns:a16="http://schemas.microsoft.com/office/drawing/2014/main" id="{00000000-0008-0000-0500-000070000000}"/>
            </a:ext>
          </a:extLst>
        </xdr:cNvPr>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a:extLst>
            <a:ext uri="{FF2B5EF4-FFF2-40B4-BE49-F238E27FC236}">
              <a16:creationId xmlns:a16="http://schemas.microsoft.com/office/drawing/2014/main" id="{00000000-0008-0000-0500-000072000000}"/>
            </a:ext>
          </a:extLst>
        </xdr:cNvPr>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219093</xdr:rowOff>
    </xdr:from>
    <xdr:to>
      <xdr:col>29</xdr:col>
      <xdr:colOff>127000</xdr:colOff>
      <xdr:row>37</xdr:row>
      <xdr:rowOff>251326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5003800" y="7343793"/>
          <a:ext cx="647700" cy="32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100630</xdr:rowOff>
    </xdr:from>
    <xdr:ext cx="762000" cy="259045"/>
    <xdr:sp macro="" textlink="">
      <xdr:nvSpPr>
        <xdr:cNvPr id="117" name="人口1人当たり決算額の推移平均値テキスト445">
          <a:extLst>
            <a:ext uri="{FF2B5EF4-FFF2-40B4-BE49-F238E27FC236}">
              <a16:creationId xmlns:a16="http://schemas.microsoft.com/office/drawing/2014/main" id="{00000000-0008-0000-0500-000075000000}"/>
            </a:ext>
          </a:extLst>
        </xdr:cNvPr>
        <xdr:cNvSpPr txBox="1"/>
      </xdr:nvSpPr>
      <xdr:spPr>
        <a:xfrm>
          <a:off x="5740400" y="6710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251326</xdr:rowOff>
    </xdr:from>
    <xdr:to>
      <xdr:col>26</xdr:col>
      <xdr:colOff>50800</xdr:colOff>
      <xdr:row>37</xdr:row>
      <xdr:rowOff>305569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4305300" y="7376026"/>
          <a:ext cx="698500" cy="54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30276</xdr:rowOff>
    </xdr:from>
    <xdr:ext cx="7366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622800" y="664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305569</xdr:rowOff>
    </xdr:from>
    <xdr:to>
      <xdr:col>22</xdr:col>
      <xdr:colOff>114300</xdr:colOff>
      <xdr:row>37</xdr:row>
      <xdr:rowOff>317228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3606800" y="7430269"/>
          <a:ext cx="698500" cy="11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6175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924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263474</xdr:rowOff>
    </xdr:from>
    <xdr:to>
      <xdr:col>18</xdr:col>
      <xdr:colOff>177800</xdr:colOff>
      <xdr:row>37</xdr:row>
      <xdr:rowOff>317228</xdr:rowOff>
    </xdr:to>
    <xdr:cxnSp macro="">
      <xdr:nvCxnSpPr>
        <xdr:cNvPr id="125" name="直線コネクタ 124">
          <a:extLst>
            <a:ext uri="{FF2B5EF4-FFF2-40B4-BE49-F238E27FC236}">
              <a16:creationId xmlns:a16="http://schemas.microsoft.com/office/drawing/2014/main" id="{00000000-0008-0000-0500-00007D000000}"/>
            </a:ext>
          </a:extLst>
        </xdr:cNvPr>
        <xdr:cNvCxnSpPr/>
      </xdr:nvCxnSpPr>
      <xdr:spPr bwMode="auto">
        <a:xfrm>
          <a:off x="2908300" y="7388174"/>
          <a:ext cx="698500" cy="53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318540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2258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228970</xdr:rowOff>
    </xdr:from>
    <xdr:to>
      <xdr:col>15</xdr:col>
      <xdr:colOff>101600</xdr:colOff>
      <xdr:row>35</xdr:row>
      <xdr:rowOff>330570</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2857500" y="6839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340747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527300" y="660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168293</xdr:rowOff>
    </xdr:from>
    <xdr:to>
      <xdr:col>29</xdr:col>
      <xdr:colOff>177800</xdr:colOff>
      <xdr:row>37</xdr:row>
      <xdr:rowOff>269893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5600700" y="7292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140370</xdr:rowOff>
    </xdr:from>
    <xdr:ext cx="762000" cy="259045"/>
    <xdr:sp macro="" textlink="">
      <xdr:nvSpPr>
        <xdr:cNvPr id="136" name="人口1人当たり決算額の推移該当値テキスト445">
          <a:extLst>
            <a:ext uri="{FF2B5EF4-FFF2-40B4-BE49-F238E27FC236}">
              <a16:creationId xmlns:a16="http://schemas.microsoft.com/office/drawing/2014/main" id="{00000000-0008-0000-0500-000088000000}"/>
            </a:ext>
          </a:extLst>
        </xdr:cNvPr>
        <xdr:cNvSpPr txBox="1"/>
      </xdr:nvSpPr>
      <xdr:spPr>
        <a:xfrm>
          <a:off x="5740400" y="726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200526</xdr:rowOff>
    </xdr:from>
    <xdr:to>
      <xdr:col>26</xdr:col>
      <xdr:colOff>101600</xdr:colOff>
      <xdr:row>37</xdr:row>
      <xdr:rowOff>302126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953000" y="7325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286903</xdr:rowOff>
    </xdr:from>
    <xdr:ext cx="7366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4622800" y="7411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254769</xdr:rowOff>
    </xdr:from>
    <xdr:to>
      <xdr:col>22</xdr:col>
      <xdr:colOff>165100</xdr:colOff>
      <xdr:row>38</xdr:row>
      <xdr:rowOff>13469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254500" y="7379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341146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924300" y="746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266428</xdr:rowOff>
    </xdr:from>
    <xdr:to>
      <xdr:col>19</xdr:col>
      <xdr:colOff>38100</xdr:colOff>
      <xdr:row>38</xdr:row>
      <xdr:rowOff>25128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3556000" y="7391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9905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225800" y="747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212674</xdr:rowOff>
    </xdr:from>
    <xdr:to>
      <xdr:col>15</xdr:col>
      <xdr:colOff>101600</xdr:colOff>
      <xdr:row>37</xdr:row>
      <xdr:rowOff>314274</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2857500" y="7337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299051</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2527300" y="7423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48,092
45,417
10.47
16,720,521
15,802,435
732,345
9,397,966
11,657,428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29838</xdr:rowOff>
    </xdr:from>
    <xdr:to>
      <xdr:col>24</xdr:col>
      <xdr:colOff>63500</xdr:colOff>
      <xdr:row>37</xdr:row>
      <xdr:rowOff>37421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73488"/>
          <a:ext cx="8382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118825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37421</xdr:rowOff>
    </xdr:from>
    <xdr:to>
      <xdr:col>19</xdr:col>
      <xdr:colOff>177800</xdr:colOff>
      <xdr:row>37</xdr:row>
      <xdr:rowOff>66815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81071"/>
          <a:ext cx="889000" cy="2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63238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66815</xdr:rowOff>
    </xdr:from>
    <xdr:to>
      <xdr:col>15</xdr:col>
      <xdr:colOff>50800</xdr:colOff>
      <xdr:row>37</xdr:row>
      <xdr:rowOff>116421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10465"/>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73677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85408</xdr:rowOff>
    </xdr:from>
    <xdr:to>
      <xdr:col>10</xdr:col>
      <xdr:colOff>114300</xdr:colOff>
      <xdr:row>37</xdr:row>
      <xdr:rowOff>116421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29058"/>
          <a:ext cx="889000" cy="3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90155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123742</xdr:rowOff>
    </xdr:from>
    <xdr:to>
      <xdr:col>6</xdr:col>
      <xdr:colOff>38100</xdr:colOff>
      <xdr:row>35</xdr:row>
      <xdr:rowOff>53892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5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70419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2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150488</xdr:rowOff>
    </xdr:from>
    <xdr:to>
      <xdr:col>24</xdr:col>
      <xdr:colOff>114300</xdr:colOff>
      <xdr:row>37</xdr:row>
      <xdr:rowOff>80638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2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128915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0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158071</xdr:rowOff>
    </xdr:from>
    <xdr:to>
      <xdr:col>20</xdr:col>
      <xdr:colOff>38100</xdr:colOff>
      <xdr:row>37</xdr:row>
      <xdr:rowOff>88221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3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79348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2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16015</xdr:rowOff>
    </xdr:from>
    <xdr:to>
      <xdr:col>15</xdr:col>
      <xdr:colOff>101600</xdr:colOff>
      <xdr:row>37</xdr:row>
      <xdr:rowOff>117615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5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108742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65621</xdr:rowOff>
    </xdr:from>
    <xdr:to>
      <xdr:col>10</xdr:col>
      <xdr:colOff>165100</xdr:colOff>
      <xdr:row>37</xdr:row>
      <xdr:rowOff>167221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0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158348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0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34608</xdr:rowOff>
    </xdr:from>
    <xdr:to>
      <xdr:col>6</xdr:col>
      <xdr:colOff>38100</xdr:colOff>
      <xdr:row>37</xdr:row>
      <xdr:rowOff>136208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7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127334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7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57317</xdr:rowOff>
    </xdr:from>
    <xdr:to>
      <xdr:col>24</xdr:col>
      <xdr:colOff>63500</xdr:colOff>
      <xdr:row>58</xdr:row>
      <xdr:rowOff>107043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10001417"/>
          <a:ext cx="838200" cy="4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115609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4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107043</xdr:rowOff>
    </xdr:from>
    <xdr:to>
      <xdr:col>19</xdr:col>
      <xdr:colOff>177800</xdr:colOff>
      <xdr:row>58</xdr:row>
      <xdr:rowOff>124220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051143"/>
          <a:ext cx="889000" cy="1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112126</xdr:rowOff>
    </xdr:from>
    <xdr:to>
      <xdr:col>15</xdr:col>
      <xdr:colOff>50800</xdr:colOff>
      <xdr:row>58</xdr:row>
      <xdr:rowOff>124220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10056226"/>
          <a:ext cx="889000" cy="1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112126</xdr:rowOff>
    </xdr:from>
    <xdr:to>
      <xdr:col>10</xdr:col>
      <xdr:colOff>114300</xdr:colOff>
      <xdr:row>58</xdr:row>
      <xdr:rowOff>151043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56226"/>
          <a:ext cx="889000" cy="3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30531</xdr:rowOff>
    </xdr:from>
    <xdr:to>
      <xdr:col>6</xdr:col>
      <xdr:colOff>38100</xdr:colOff>
      <xdr:row>57</xdr:row>
      <xdr:rowOff>132131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148658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6517</xdr:rowOff>
    </xdr:from>
    <xdr:to>
      <xdr:col>24</xdr:col>
      <xdr:colOff>114300</xdr:colOff>
      <xdr:row>58</xdr:row>
      <xdr:rowOff>108117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5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92894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56243</xdr:rowOff>
    </xdr:from>
    <xdr:to>
      <xdr:col>20</xdr:col>
      <xdr:colOff>38100</xdr:colOff>
      <xdr:row>58</xdr:row>
      <xdr:rowOff>157843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1000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148970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9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73420</xdr:rowOff>
    </xdr:from>
    <xdr:to>
      <xdr:col>15</xdr:col>
      <xdr:colOff>101600</xdr:colOff>
      <xdr:row>59</xdr:row>
      <xdr:rowOff>3570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166147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1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61326</xdr:rowOff>
    </xdr:from>
    <xdr:to>
      <xdr:col>10</xdr:col>
      <xdr:colOff>165100</xdr:colOff>
      <xdr:row>58</xdr:row>
      <xdr:rowOff>162926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0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154053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9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100243</xdr:rowOff>
    </xdr:from>
    <xdr:to>
      <xdr:col>6</xdr:col>
      <xdr:colOff>38100</xdr:colOff>
      <xdr:row>59</xdr:row>
      <xdr:rowOff>30393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21520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3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30124</xdr:rowOff>
    </xdr:from>
    <xdr:to>
      <xdr:col>24</xdr:col>
      <xdr:colOff>63500</xdr:colOff>
      <xdr:row>78</xdr:row>
      <xdr:rowOff>32868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03224"/>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30124</xdr:rowOff>
    </xdr:from>
    <xdr:to>
      <xdr:col>19</xdr:col>
      <xdr:colOff>177800</xdr:colOff>
      <xdr:row>78</xdr:row>
      <xdr:rowOff>46393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03224"/>
          <a:ext cx="8890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46393</xdr:rowOff>
    </xdr:from>
    <xdr:to>
      <xdr:col>15</xdr:col>
      <xdr:colOff>50800</xdr:colOff>
      <xdr:row>78</xdr:row>
      <xdr:rowOff>56299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19493"/>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56299</xdr:rowOff>
    </xdr:from>
    <xdr:to>
      <xdr:col>10</xdr:col>
      <xdr:colOff>114300</xdr:colOff>
      <xdr:row>78</xdr:row>
      <xdr:rowOff>60567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29399"/>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115684</xdr:rowOff>
    </xdr:from>
    <xdr:to>
      <xdr:col>6</xdr:col>
      <xdr:colOff>38100</xdr:colOff>
      <xdr:row>78</xdr:row>
      <xdr:rowOff>45834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1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62361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9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153518</xdr:rowOff>
    </xdr:from>
    <xdr:to>
      <xdr:col>24</xdr:col>
      <xdr:colOff>114300</xdr:colOff>
      <xdr:row>78</xdr:row>
      <xdr:rowOff>83668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5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131945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3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150774</xdr:rowOff>
    </xdr:from>
    <xdr:to>
      <xdr:col>20</xdr:col>
      <xdr:colOff>38100</xdr:colOff>
      <xdr:row>78</xdr:row>
      <xdr:rowOff>80924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72051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4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167043</xdr:rowOff>
    </xdr:from>
    <xdr:to>
      <xdr:col>15</xdr:col>
      <xdr:colOff>101600</xdr:colOff>
      <xdr:row>78</xdr:row>
      <xdr:rowOff>97193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6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88320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6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5499</xdr:rowOff>
    </xdr:from>
    <xdr:to>
      <xdr:col>10</xdr:col>
      <xdr:colOff>165100</xdr:colOff>
      <xdr:row>78</xdr:row>
      <xdr:rowOff>107099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7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98226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7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8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102494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96838</xdr:rowOff>
    </xdr:from>
    <xdr:to>
      <xdr:col>24</xdr:col>
      <xdr:colOff>63500</xdr:colOff>
      <xdr:row>96</xdr:row>
      <xdr:rowOff>167794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56038"/>
          <a:ext cx="838200" cy="7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119687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5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158217</xdr:rowOff>
    </xdr:from>
    <xdr:to>
      <xdr:col>19</xdr:col>
      <xdr:colOff>177800</xdr:colOff>
      <xdr:row>96</xdr:row>
      <xdr:rowOff>167794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617417"/>
          <a:ext cx="889000" cy="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133783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5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158217</xdr:rowOff>
    </xdr:from>
    <xdr:to>
      <xdr:col>15</xdr:col>
      <xdr:colOff>50800</xdr:colOff>
      <xdr:row>97</xdr:row>
      <xdr:rowOff>4026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17417"/>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118239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4026</xdr:rowOff>
    </xdr:from>
    <xdr:to>
      <xdr:col>10</xdr:col>
      <xdr:colOff>114300</xdr:colOff>
      <xdr:row>97</xdr:row>
      <xdr:rowOff>96655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34676"/>
          <a:ext cx="889000" cy="9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139202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2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85996</xdr:rowOff>
    </xdr:from>
    <xdr:to>
      <xdr:col>6</xdr:col>
      <xdr:colOff>38100</xdr:colOff>
      <xdr:row>93</xdr:row>
      <xdr:rowOff>16146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585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32673</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563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46038</xdr:rowOff>
    </xdr:from>
    <xdr:to>
      <xdr:col>24</xdr:col>
      <xdr:colOff>114300</xdr:colOff>
      <xdr:row>96</xdr:row>
      <xdr:rowOff>147638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0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24465</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8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116994</xdr:rowOff>
    </xdr:from>
    <xdr:to>
      <xdr:col>20</xdr:col>
      <xdr:colOff>38100</xdr:colOff>
      <xdr:row>97</xdr:row>
      <xdr:rowOff>47144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7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38271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107417</xdr:rowOff>
    </xdr:from>
    <xdr:to>
      <xdr:col>15</xdr:col>
      <xdr:colOff>101600</xdr:colOff>
      <xdr:row>97</xdr:row>
      <xdr:rowOff>37567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6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28694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5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124676</xdr:rowOff>
    </xdr:from>
    <xdr:to>
      <xdr:col>10</xdr:col>
      <xdr:colOff>165100</xdr:colOff>
      <xdr:row>97</xdr:row>
      <xdr:rowOff>54826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8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45953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67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45855</xdr:rowOff>
    </xdr:from>
    <xdr:to>
      <xdr:col>6</xdr:col>
      <xdr:colOff>38100</xdr:colOff>
      <xdr:row>97</xdr:row>
      <xdr:rowOff>147455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138582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6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97676</xdr:rowOff>
    </xdr:from>
    <xdr:to>
      <xdr:col>55</xdr:col>
      <xdr:colOff>0</xdr:colOff>
      <xdr:row>38</xdr:row>
      <xdr:rowOff>41768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441326"/>
          <a:ext cx="838200" cy="11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1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41768</xdr:rowOff>
    </xdr:from>
    <xdr:to>
      <xdr:col>50</xdr:col>
      <xdr:colOff>114300</xdr:colOff>
      <xdr:row>38</xdr:row>
      <xdr:rowOff>89340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556868"/>
          <a:ext cx="889000" cy="4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154723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87488</xdr:rowOff>
    </xdr:from>
    <xdr:to>
      <xdr:col>45</xdr:col>
      <xdr:colOff>177800</xdr:colOff>
      <xdr:row>38</xdr:row>
      <xdr:rowOff>89340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602588"/>
          <a:ext cx="8890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81941</xdr:rowOff>
    </xdr:from>
    <xdr:to>
      <xdr:col>41</xdr:col>
      <xdr:colOff>50800</xdr:colOff>
      <xdr:row>38</xdr:row>
      <xdr:rowOff>87488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597041"/>
          <a:ext cx="889000" cy="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12458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63122</xdr:rowOff>
    </xdr:from>
    <xdr:to>
      <xdr:col>36</xdr:col>
      <xdr:colOff>165100</xdr:colOff>
      <xdr:row>36</xdr:row>
      <xdr:rowOff>164722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9799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1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46876</xdr:rowOff>
    </xdr:from>
    <xdr:to>
      <xdr:col>55</xdr:col>
      <xdr:colOff>50800</xdr:colOff>
      <xdr:row>37</xdr:row>
      <xdr:rowOff>148476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9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133253</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0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162418</xdr:rowOff>
    </xdr:from>
    <xdr:to>
      <xdr:col>50</xdr:col>
      <xdr:colOff>165100</xdr:colOff>
      <xdr:row>38</xdr:row>
      <xdr:rowOff>92568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50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83695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9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38540</xdr:rowOff>
    </xdr:from>
    <xdr:to>
      <xdr:col>46</xdr:col>
      <xdr:colOff>38100</xdr:colOff>
      <xdr:row>38</xdr:row>
      <xdr:rowOff>140140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5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131267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64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36688</xdr:rowOff>
    </xdr:from>
    <xdr:to>
      <xdr:col>41</xdr:col>
      <xdr:colOff>101600</xdr:colOff>
      <xdr:row>38</xdr:row>
      <xdr:rowOff>138288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5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129415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64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31141</xdr:rowOff>
    </xdr:from>
    <xdr:to>
      <xdr:col>36</xdr:col>
      <xdr:colOff>165100</xdr:colOff>
      <xdr:row>38</xdr:row>
      <xdr:rowOff>132741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123868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63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64961</xdr:rowOff>
    </xdr:from>
    <xdr:to>
      <xdr:col>55</xdr:col>
      <xdr:colOff>0</xdr:colOff>
      <xdr:row>58</xdr:row>
      <xdr:rowOff>84603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10009061"/>
          <a:ext cx="838200" cy="1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84603</xdr:rowOff>
    </xdr:from>
    <xdr:to>
      <xdr:col>50</xdr:col>
      <xdr:colOff>114300</xdr:colOff>
      <xdr:row>58</xdr:row>
      <xdr:rowOff>99400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10028703"/>
          <a:ext cx="889000" cy="1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47627</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23658</xdr:rowOff>
    </xdr:from>
    <xdr:to>
      <xdr:col>45</xdr:col>
      <xdr:colOff>177800</xdr:colOff>
      <xdr:row>58</xdr:row>
      <xdr:rowOff>99400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967758"/>
          <a:ext cx="889000" cy="7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50509</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23658</xdr:rowOff>
    </xdr:from>
    <xdr:to>
      <xdr:col>41</xdr:col>
      <xdr:colOff>50800</xdr:colOff>
      <xdr:row>58</xdr:row>
      <xdr:rowOff>36798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967758"/>
          <a:ext cx="889000" cy="1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56435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114670</xdr:rowOff>
    </xdr:from>
    <xdr:to>
      <xdr:col>36</xdr:col>
      <xdr:colOff>165100</xdr:colOff>
      <xdr:row>58</xdr:row>
      <xdr:rowOff>44820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8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61347</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6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14161</xdr:rowOff>
    </xdr:from>
    <xdr:to>
      <xdr:col>55</xdr:col>
      <xdr:colOff>50800</xdr:colOff>
      <xdr:row>58</xdr:row>
      <xdr:rowOff>115761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100538</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7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33803</xdr:rowOff>
    </xdr:from>
    <xdr:to>
      <xdr:col>50</xdr:col>
      <xdr:colOff>165100</xdr:colOff>
      <xdr:row>58</xdr:row>
      <xdr:rowOff>135403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7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126530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7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48600</xdr:rowOff>
    </xdr:from>
    <xdr:to>
      <xdr:col>46</xdr:col>
      <xdr:colOff>38100</xdr:colOff>
      <xdr:row>58</xdr:row>
      <xdr:rowOff>150200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9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141327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8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144308</xdr:rowOff>
    </xdr:from>
    <xdr:to>
      <xdr:col>41</xdr:col>
      <xdr:colOff>101600</xdr:colOff>
      <xdr:row>58</xdr:row>
      <xdr:rowOff>74458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1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65585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0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157448</xdr:rowOff>
    </xdr:from>
    <xdr:to>
      <xdr:col>36</xdr:col>
      <xdr:colOff>165100</xdr:colOff>
      <xdr:row>58</xdr:row>
      <xdr:rowOff>87598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3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78725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2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153984</xdr:rowOff>
    </xdr:from>
    <xdr:to>
      <xdr:col>55</xdr:col>
      <xdr:colOff>0</xdr:colOff>
      <xdr:row>79</xdr:row>
      <xdr:rowOff>28304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527084"/>
          <a:ext cx="838200" cy="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1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28304</xdr:rowOff>
    </xdr:from>
    <xdr:to>
      <xdr:col>50</xdr:col>
      <xdr:colOff>114300</xdr:colOff>
      <xdr:row>79</xdr:row>
      <xdr:rowOff>34479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572854"/>
          <a:ext cx="889000" cy="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14816</xdr:rowOff>
    </xdr:from>
    <xdr:to>
      <xdr:col>45</xdr:col>
      <xdr:colOff>177800</xdr:colOff>
      <xdr:row>79</xdr:row>
      <xdr:rowOff>34479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559366"/>
          <a:ext cx="889000" cy="1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113342</xdr:rowOff>
    </xdr:from>
    <xdr:to>
      <xdr:col>41</xdr:col>
      <xdr:colOff>50800</xdr:colOff>
      <xdr:row>79</xdr:row>
      <xdr:rowOff>14816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486442"/>
          <a:ext cx="889000" cy="7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56896</xdr:rowOff>
    </xdr:from>
    <xdr:to>
      <xdr:col>36</xdr:col>
      <xdr:colOff>165100</xdr:colOff>
      <xdr:row>78</xdr:row>
      <xdr:rowOff>158496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3573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2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103184</xdr:rowOff>
    </xdr:from>
    <xdr:to>
      <xdr:col>55</xdr:col>
      <xdr:colOff>50800</xdr:colOff>
      <xdr:row>79</xdr:row>
      <xdr:rowOff>33334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7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64409</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3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148954</xdr:rowOff>
    </xdr:from>
    <xdr:to>
      <xdr:col>50</xdr:col>
      <xdr:colOff>165100</xdr:colOff>
      <xdr:row>79</xdr:row>
      <xdr:rowOff>79104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2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70231</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61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155129</xdr:rowOff>
    </xdr:from>
    <xdr:to>
      <xdr:col>46</xdr:col>
      <xdr:colOff>38100</xdr:colOff>
      <xdr:row>79</xdr:row>
      <xdr:rowOff>85279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2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76406</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62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135466</xdr:rowOff>
    </xdr:from>
    <xdr:to>
      <xdr:col>41</xdr:col>
      <xdr:colOff>101600</xdr:colOff>
      <xdr:row>79</xdr:row>
      <xdr:rowOff>65616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0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56743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60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62542</xdr:rowOff>
    </xdr:from>
    <xdr:to>
      <xdr:col>36</xdr:col>
      <xdr:colOff>165100</xdr:colOff>
      <xdr:row>78</xdr:row>
      <xdr:rowOff>164142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3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155269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52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139308</xdr:rowOff>
    </xdr:from>
    <xdr:to>
      <xdr:col>55</xdr:col>
      <xdr:colOff>0</xdr:colOff>
      <xdr:row>98</xdr:row>
      <xdr:rowOff>140615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941408"/>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115978</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140615</xdr:rowOff>
    </xdr:from>
    <xdr:to>
      <xdr:col>50</xdr:col>
      <xdr:colOff>114300</xdr:colOff>
      <xdr:row>98</xdr:row>
      <xdr:rowOff>158021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942715"/>
          <a:ext cx="889000" cy="1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94817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21437</xdr:rowOff>
    </xdr:from>
    <xdr:to>
      <xdr:col>45</xdr:col>
      <xdr:colOff>177800</xdr:colOff>
      <xdr:row>98</xdr:row>
      <xdr:rowOff>158021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652087"/>
          <a:ext cx="889000" cy="30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21437</xdr:rowOff>
    </xdr:from>
    <xdr:to>
      <xdr:col>41</xdr:col>
      <xdr:colOff>50800</xdr:colOff>
      <xdr:row>98</xdr:row>
      <xdr:rowOff>157955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652087"/>
          <a:ext cx="889000" cy="30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124204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75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86179</xdr:rowOff>
    </xdr:from>
    <xdr:to>
      <xdr:col>36</xdr:col>
      <xdr:colOff>165100</xdr:colOff>
      <xdr:row>98</xdr:row>
      <xdr:rowOff>16329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32856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9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88508</xdr:rowOff>
    </xdr:from>
    <xdr:to>
      <xdr:col>55</xdr:col>
      <xdr:colOff>50800</xdr:colOff>
      <xdr:row>99</xdr:row>
      <xdr:rowOff>18658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89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3435</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80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89815</xdr:rowOff>
    </xdr:from>
    <xdr:to>
      <xdr:col>50</xdr:col>
      <xdr:colOff>165100</xdr:colOff>
      <xdr:row>99</xdr:row>
      <xdr:rowOff>19965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9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11092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98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107221</xdr:rowOff>
    </xdr:from>
    <xdr:to>
      <xdr:col>46</xdr:col>
      <xdr:colOff>38100</xdr:colOff>
      <xdr:row>99</xdr:row>
      <xdr:rowOff>37371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9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28498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70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142087</xdr:rowOff>
    </xdr:from>
    <xdr:to>
      <xdr:col>41</xdr:col>
      <xdr:colOff>101600</xdr:colOff>
      <xdr:row>97</xdr:row>
      <xdr:rowOff>72237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60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88764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37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107155</xdr:rowOff>
    </xdr:from>
    <xdr:to>
      <xdr:col>36</xdr:col>
      <xdr:colOff>165100</xdr:colOff>
      <xdr:row>99</xdr:row>
      <xdr:rowOff>37305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90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28432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700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121653</xdr:rowOff>
    </xdr:from>
    <xdr:to>
      <xdr:col>67</xdr:col>
      <xdr:colOff>101600</xdr:colOff>
      <xdr:row>39</xdr:row>
      <xdr:rowOff>51803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68330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121557</xdr:rowOff>
    </xdr:from>
    <xdr:to>
      <xdr:col>67</xdr:col>
      <xdr:colOff>101600</xdr:colOff>
      <xdr:row>51</xdr:row>
      <xdr:rowOff>51707</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68234</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72606</xdr:rowOff>
    </xdr:from>
    <xdr:to>
      <xdr:col>85</xdr:col>
      <xdr:colOff>127000</xdr:colOff>
      <xdr:row>77</xdr:row>
      <xdr:rowOff>76860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274256"/>
          <a:ext cx="838200" cy="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48226</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73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76860</xdr:rowOff>
    </xdr:from>
    <xdr:to>
      <xdr:col>81</xdr:col>
      <xdr:colOff>50800</xdr:colOff>
      <xdr:row>77</xdr:row>
      <xdr:rowOff>99110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3278510"/>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157992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99110</xdr:rowOff>
    </xdr:from>
    <xdr:to>
      <xdr:col>76</xdr:col>
      <xdr:colOff>114300</xdr:colOff>
      <xdr:row>77</xdr:row>
      <xdr:rowOff>104166</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3300760"/>
          <a:ext cx="889000" cy="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150868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102336</xdr:rowOff>
    </xdr:from>
    <xdr:to>
      <xdr:col>71</xdr:col>
      <xdr:colOff>177800</xdr:colOff>
      <xdr:row>77</xdr:row>
      <xdr:rowOff>104166</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3303986"/>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129202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158026</xdr:rowOff>
    </xdr:from>
    <xdr:to>
      <xdr:col>67</xdr:col>
      <xdr:colOff>101600</xdr:colOff>
      <xdr:row>75</xdr:row>
      <xdr:rowOff>88176</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8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104703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6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21806</xdr:rowOff>
    </xdr:from>
    <xdr:to>
      <xdr:col>85</xdr:col>
      <xdr:colOff>177800</xdr:colOff>
      <xdr:row>77</xdr:row>
      <xdr:rowOff>123406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22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233</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2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26060</xdr:rowOff>
    </xdr:from>
    <xdr:to>
      <xdr:col>81</xdr:col>
      <xdr:colOff>101600</xdr:colOff>
      <xdr:row>77</xdr:row>
      <xdr:rowOff>127660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22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118787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32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48310</xdr:rowOff>
    </xdr:from>
    <xdr:to>
      <xdr:col>76</xdr:col>
      <xdr:colOff>165100</xdr:colOff>
      <xdr:row>77</xdr:row>
      <xdr:rowOff>149910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24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141037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34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53366</xdr:rowOff>
    </xdr:from>
    <xdr:to>
      <xdr:col>72</xdr:col>
      <xdr:colOff>38100</xdr:colOff>
      <xdr:row>77</xdr:row>
      <xdr:rowOff>154966</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25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146093</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34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51536</xdr:rowOff>
    </xdr:from>
    <xdr:to>
      <xdr:col>67</xdr:col>
      <xdr:colOff>101600</xdr:colOff>
      <xdr:row>77</xdr:row>
      <xdr:rowOff>153136</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25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144263</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34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80324</xdr:rowOff>
    </xdr:from>
    <xdr:to>
      <xdr:col>85</xdr:col>
      <xdr:colOff>127000</xdr:colOff>
      <xdr:row>98</xdr:row>
      <xdr:rowOff>89430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5481300" y="16882424"/>
          <a:ext cx="8382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62415</xdr:rowOff>
    </xdr:from>
    <xdr:to>
      <xdr:col>81</xdr:col>
      <xdr:colOff>50800</xdr:colOff>
      <xdr:row>98</xdr:row>
      <xdr:rowOff>89430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4592300" y="16864515"/>
          <a:ext cx="889000" cy="2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146938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59412</xdr:rowOff>
    </xdr:from>
    <xdr:to>
      <xdr:col>76</xdr:col>
      <xdr:colOff>114300</xdr:colOff>
      <xdr:row>98</xdr:row>
      <xdr:rowOff>62415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3703300" y="16861512"/>
          <a:ext cx="889000" cy="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119635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9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59412</xdr:rowOff>
    </xdr:from>
    <xdr:to>
      <xdr:col>71</xdr:col>
      <xdr:colOff>177800</xdr:colOff>
      <xdr:row>98</xdr:row>
      <xdr:rowOff>88942</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2814300" y="16861512"/>
          <a:ext cx="889000" cy="2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125643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2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26744</xdr:rowOff>
    </xdr:from>
    <xdr:to>
      <xdr:col>67</xdr:col>
      <xdr:colOff>101600</xdr:colOff>
      <xdr:row>98</xdr:row>
      <xdr:rowOff>128344</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82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144871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60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29524</xdr:rowOff>
    </xdr:from>
    <xdr:to>
      <xdr:col>85</xdr:col>
      <xdr:colOff>177800</xdr:colOff>
      <xdr:row>98</xdr:row>
      <xdr:rowOff>131124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83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168588</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79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38630</xdr:rowOff>
    </xdr:from>
    <xdr:to>
      <xdr:col>81</xdr:col>
      <xdr:colOff>101600</xdr:colOff>
      <xdr:row>98</xdr:row>
      <xdr:rowOff>140230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8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131357</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693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11615</xdr:rowOff>
    </xdr:from>
    <xdr:to>
      <xdr:col>76</xdr:col>
      <xdr:colOff>165100</xdr:colOff>
      <xdr:row>98</xdr:row>
      <xdr:rowOff>113215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81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129742</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658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8612</xdr:rowOff>
    </xdr:from>
    <xdr:to>
      <xdr:col>72</xdr:col>
      <xdr:colOff>38100</xdr:colOff>
      <xdr:row>98</xdr:row>
      <xdr:rowOff>110212</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81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126739</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36111" y="1658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38142</xdr:rowOff>
    </xdr:from>
    <xdr:to>
      <xdr:col>67</xdr:col>
      <xdr:colOff>101600</xdr:colOff>
      <xdr:row>98</xdr:row>
      <xdr:rowOff>139742</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84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130869</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47111" y="1693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128938</xdr:rowOff>
    </xdr:from>
    <xdr:to>
      <xdr:col>98</xdr:col>
      <xdr:colOff>38100</xdr:colOff>
      <xdr:row>39</xdr:row>
      <xdr:rowOff>59088</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64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75614</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41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167955</xdr:rowOff>
    </xdr:from>
    <xdr:to>
      <xdr:col>116</xdr:col>
      <xdr:colOff>63500</xdr:colOff>
      <xdr:row>57</xdr:row>
      <xdr:rowOff>168732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9940605"/>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167498</xdr:rowOff>
    </xdr:from>
    <xdr:to>
      <xdr:col>111</xdr:col>
      <xdr:colOff>177800</xdr:colOff>
      <xdr:row>57</xdr:row>
      <xdr:rowOff>167955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0434300" y="994014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166218</xdr:rowOff>
    </xdr:from>
    <xdr:to>
      <xdr:col>107</xdr:col>
      <xdr:colOff>50800</xdr:colOff>
      <xdr:row>57</xdr:row>
      <xdr:rowOff>167498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9938868"/>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161828</xdr:rowOff>
    </xdr:from>
    <xdr:to>
      <xdr:col>102</xdr:col>
      <xdr:colOff>114300</xdr:colOff>
      <xdr:row>57</xdr:row>
      <xdr:rowOff>166218</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9934478"/>
          <a:ext cx="889000" cy="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138826</xdr:rowOff>
    </xdr:from>
    <xdr:to>
      <xdr:col>98</xdr:col>
      <xdr:colOff>38100</xdr:colOff>
      <xdr:row>57</xdr:row>
      <xdr:rowOff>68976</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74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85503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51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117932</xdr:rowOff>
    </xdr:from>
    <xdr:to>
      <xdr:col>116</xdr:col>
      <xdr:colOff>114300</xdr:colOff>
      <xdr:row>58</xdr:row>
      <xdr:rowOff>48082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989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96359</xdr:rowOff>
    </xdr:from>
    <xdr:ext cx="469744"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86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117155</xdr:rowOff>
    </xdr:from>
    <xdr:to>
      <xdr:col>112</xdr:col>
      <xdr:colOff>38100</xdr:colOff>
      <xdr:row>58</xdr:row>
      <xdr:rowOff>47305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988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38432</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998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116698</xdr:rowOff>
    </xdr:from>
    <xdr:to>
      <xdr:col>107</xdr:col>
      <xdr:colOff>101600</xdr:colOff>
      <xdr:row>58</xdr:row>
      <xdr:rowOff>46848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988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37975</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998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115418</xdr:rowOff>
    </xdr:from>
    <xdr:to>
      <xdr:col>102</xdr:col>
      <xdr:colOff>165100</xdr:colOff>
      <xdr:row>58</xdr:row>
      <xdr:rowOff>45568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988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36695</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998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111028</xdr:rowOff>
    </xdr:from>
    <xdr:to>
      <xdr:col>98</xdr:col>
      <xdr:colOff>38100</xdr:colOff>
      <xdr:row>58</xdr:row>
      <xdr:rowOff>41178</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988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32305</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997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7513</xdr:rowOff>
    </xdr:from>
    <xdr:to>
      <xdr:col>116</xdr:col>
      <xdr:colOff>63500</xdr:colOff>
      <xdr:row>78</xdr:row>
      <xdr:rowOff>82950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1323300" y="13209163"/>
          <a:ext cx="838200" cy="2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156963</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844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7513</xdr:rowOff>
    </xdr:from>
    <xdr:to>
      <xdr:col>111</xdr:col>
      <xdr:colOff>177800</xdr:colOff>
      <xdr:row>77</xdr:row>
      <xdr:rowOff>17818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3209163"/>
          <a:ext cx="889000" cy="1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57504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17818</xdr:rowOff>
    </xdr:from>
    <xdr:to>
      <xdr:col>107</xdr:col>
      <xdr:colOff>50800</xdr:colOff>
      <xdr:row>77</xdr:row>
      <xdr:rowOff>21419</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3219468"/>
          <a:ext cx="889000" cy="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13060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21419</xdr:rowOff>
    </xdr:from>
    <xdr:to>
      <xdr:col>102</xdr:col>
      <xdr:colOff>114300</xdr:colOff>
      <xdr:row>77</xdr:row>
      <xdr:rowOff>30811</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3223069"/>
          <a:ext cx="889000" cy="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160869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136068</xdr:rowOff>
    </xdr:from>
    <xdr:to>
      <xdr:col>98</xdr:col>
      <xdr:colOff>38100</xdr:colOff>
      <xdr:row>75</xdr:row>
      <xdr:rowOff>66218</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82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82745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59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32150</xdr:rowOff>
    </xdr:from>
    <xdr:to>
      <xdr:col>116</xdr:col>
      <xdr:colOff>114300</xdr:colOff>
      <xdr:row>78</xdr:row>
      <xdr:rowOff>133750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340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118527</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332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128163</xdr:rowOff>
    </xdr:from>
    <xdr:to>
      <xdr:col>112</xdr:col>
      <xdr:colOff>38100</xdr:colOff>
      <xdr:row>77</xdr:row>
      <xdr:rowOff>58313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31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49440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325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138468</xdr:rowOff>
    </xdr:from>
    <xdr:to>
      <xdr:col>107</xdr:col>
      <xdr:colOff>101600</xdr:colOff>
      <xdr:row>77</xdr:row>
      <xdr:rowOff>68618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31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59745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326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142069</xdr:rowOff>
    </xdr:from>
    <xdr:to>
      <xdr:col>102</xdr:col>
      <xdr:colOff>165100</xdr:colOff>
      <xdr:row>77</xdr:row>
      <xdr:rowOff>72219</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317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63346</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326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151461</xdr:rowOff>
    </xdr:from>
    <xdr:to>
      <xdr:col>98</xdr:col>
      <xdr:colOff>38100</xdr:colOff>
      <xdr:row>77</xdr:row>
      <xdr:rowOff>81611</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31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72738</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327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a16="http://schemas.microsoft.com/office/drawing/2014/main" id="{00000000-0008-0000-0600-00009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15" name="前年度繰上充用金最小値テキスト">
          <a:extLst>
            <a:ext uri="{FF2B5EF4-FFF2-40B4-BE49-F238E27FC236}">
              <a16:creationId xmlns:a16="http://schemas.microsoft.com/office/drawing/2014/main" id="{00000000-0008-0000-0600-000093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17" name="前年度繰上充用金最大値テキスト">
          <a:extLst>
            <a:ext uri="{FF2B5EF4-FFF2-40B4-BE49-F238E27FC236}">
              <a16:creationId xmlns:a16="http://schemas.microsoft.com/office/drawing/2014/main" id="{00000000-0008-0000-0600-000095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20" name="前年度繰上充用金平均値テキスト">
          <a:extLst>
            <a:ext uri="{FF2B5EF4-FFF2-40B4-BE49-F238E27FC236}">
              <a16:creationId xmlns:a16="http://schemas.microsoft.com/office/drawing/2014/main" id="{00000000-0008-0000-0600-000098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39" name="前年度繰上充用金該当値テキスト">
          <a:extLst>
            <a:ext uri="{FF2B5EF4-FFF2-40B4-BE49-F238E27FC236}">
              <a16:creationId xmlns:a16="http://schemas.microsoft.com/office/drawing/2014/main" id="{00000000-0008-0000-0600-0000AB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a16="http://schemas.microsoft.com/office/drawing/2014/main" id="{00000000-0008-0000-0600-0000B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328,588</a:t>
          </a:r>
          <a:r>
            <a:rPr kumimoji="1" lang="ja-JP" altLang="en-US" sz="1300">
              <a:latin typeface="ＭＳ Ｐゴシック" panose="020B0600070205080204" pitchFamily="50" charset="-128"/>
              <a:ea typeface="ＭＳ Ｐゴシック" panose="020B0600070205080204" pitchFamily="50" charset="-128"/>
            </a:rPr>
            <a:t>円となっている。また、すべての費目において類似団体平均と比べ低い水準にある。これは、県内でも名古屋市・北名古屋市に次ぐ人口密度の高さが要因の一つと言える。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・主な構成項目の一つである人件費は、住民一人当たり</a:t>
          </a:r>
          <a:r>
            <a:rPr kumimoji="1" lang="en-US" altLang="ja-JP" sz="1300">
              <a:latin typeface="ＭＳ Ｐゴシック" panose="020B0600070205080204" pitchFamily="50" charset="-128"/>
              <a:ea typeface="ＭＳ Ｐゴシック" panose="020B0600070205080204" pitchFamily="50" charset="-128"/>
            </a:rPr>
            <a:t>58,767</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年度から減少傾向にあったが、平成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年度から退職者数の減少に伴い、職員の平均年齢が上昇したことで増加している。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49,568</a:t>
          </a:r>
          <a:r>
            <a:rPr kumimoji="1" lang="ja-JP" altLang="en-US" sz="1300">
              <a:latin typeface="ＭＳ Ｐゴシック" panose="020B0600070205080204" pitchFamily="50" charset="-128"/>
              <a:ea typeface="ＭＳ Ｐゴシック" panose="020B0600070205080204" pitchFamily="50" charset="-128"/>
            </a:rPr>
            <a:t>円となっており、類似団体平均、全国平均、県平均のいずれと比較しても一人当たりコストが低い状態となっているが、前年度決算と比較すると</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％増となっている。これは、企業誘致関連事業に伴う下田南遺跡発掘調査を開始したこと、また、消費税が引き上げられたことに伴う措置としてプレミアム付商品券事業を行ったこと等によるものである。</a:t>
          </a:r>
        </a:p>
        <a:p>
          <a:r>
            <a:rPr kumimoji="1" lang="ja-JP" altLang="en-US" sz="1300">
              <a:latin typeface="ＭＳ Ｐゴシック" panose="020B0600070205080204" pitchFamily="50" charset="-128"/>
              <a:ea typeface="ＭＳ Ｐゴシック" panose="020B0600070205080204" pitchFamily="50" charset="-128"/>
            </a:rPr>
            <a:t>・繰出金は住民一人当たり</a:t>
          </a:r>
          <a:r>
            <a:rPr kumimoji="1" lang="en-US" altLang="ja-JP" sz="1300">
              <a:latin typeface="ＭＳ Ｐゴシック" panose="020B0600070205080204" pitchFamily="50" charset="-128"/>
              <a:ea typeface="ＭＳ Ｐゴシック" panose="020B0600070205080204" pitchFamily="50" charset="-128"/>
            </a:rPr>
            <a:t>26,979</a:t>
          </a:r>
          <a:r>
            <a:rPr kumimoji="1" lang="ja-JP" altLang="en-US" sz="1300">
              <a:latin typeface="ＭＳ Ｐゴシック" panose="020B0600070205080204" pitchFamily="50" charset="-128"/>
              <a:ea typeface="ＭＳ Ｐゴシック" panose="020B0600070205080204" pitchFamily="50" charset="-128"/>
            </a:rPr>
            <a:t>円となっており、前年度決算額と比較すると</a:t>
          </a:r>
          <a:r>
            <a:rPr kumimoji="1" lang="en-US" altLang="ja-JP" sz="1300">
              <a:latin typeface="ＭＳ Ｐゴシック" panose="020B0600070205080204" pitchFamily="50" charset="-128"/>
              <a:ea typeface="ＭＳ Ｐゴシック" panose="020B0600070205080204" pitchFamily="50" charset="-128"/>
            </a:rPr>
            <a:t>32.4</a:t>
          </a:r>
          <a:r>
            <a:rPr kumimoji="1" lang="ja-JP" altLang="en-US" sz="1300">
              <a:latin typeface="ＭＳ Ｐゴシック" panose="020B0600070205080204" pitchFamily="50" charset="-128"/>
              <a:ea typeface="ＭＳ Ｐゴシック" panose="020B0600070205080204" pitchFamily="50" charset="-128"/>
            </a:rPr>
            <a:t>％減となっている。これは、令和元年度から企業会計となった公共下水道事業会計繰出金が補助費等に振替えられたことによるものである。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76,875</a:t>
          </a:r>
          <a:r>
            <a:rPr kumimoji="1" lang="ja-JP" altLang="en-US" sz="1300">
              <a:latin typeface="ＭＳ Ｐゴシック" panose="020B0600070205080204" pitchFamily="50" charset="-128"/>
              <a:ea typeface="ＭＳ Ｐゴシック" panose="020B0600070205080204" pitchFamily="50" charset="-128"/>
            </a:rPr>
            <a:t>円となっており、類似団体平均、全国平均、県平均のいずれと比較しても一人当たりコストが低い状況となっているが、今後も増加していくことが見込まれるため、財源の確保等に努めていく。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48,092
45,417
10.47
16,720,521
15,802,435
732,345
9,397,966
11,657,428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144272</xdr:rowOff>
    </xdr:from>
    <xdr:to>
      <xdr:col>24</xdr:col>
      <xdr:colOff>63500</xdr:colOff>
      <xdr:row>37</xdr:row>
      <xdr:rowOff>148191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487922"/>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34706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5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148191</xdr:rowOff>
    </xdr:from>
    <xdr:to>
      <xdr:col>19</xdr:col>
      <xdr:colOff>177800</xdr:colOff>
      <xdr:row>38</xdr:row>
      <xdr:rowOff>1560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491841"/>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138120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155049</xdr:rowOff>
    </xdr:from>
    <xdr:to>
      <xdr:col>15</xdr:col>
      <xdr:colOff>50800</xdr:colOff>
      <xdr:row>38</xdr:row>
      <xdr:rowOff>1560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49869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126037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80264</xdr:rowOff>
    </xdr:from>
    <xdr:to>
      <xdr:col>10</xdr:col>
      <xdr:colOff>114300</xdr:colOff>
      <xdr:row>37</xdr:row>
      <xdr:rowOff>155049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423914"/>
          <a:ext cx="889000" cy="7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113628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159766</xdr:rowOff>
    </xdr:from>
    <xdr:to>
      <xdr:col>6</xdr:col>
      <xdr:colOff>38100</xdr:colOff>
      <xdr:row>35</xdr:row>
      <xdr:rowOff>89916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106443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76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93472</xdr:rowOff>
    </xdr:from>
    <xdr:to>
      <xdr:col>24</xdr:col>
      <xdr:colOff>114300</xdr:colOff>
      <xdr:row>38</xdr:row>
      <xdr:rowOff>23622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71899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1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97391</xdr:rowOff>
    </xdr:from>
    <xdr:to>
      <xdr:col>20</xdr:col>
      <xdr:colOff>38100</xdr:colOff>
      <xdr:row>38</xdr:row>
      <xdr:rowOff>27541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4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18668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3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122210</xdr:rowOff>
    </xdr:from>
    <xdr:to>
      <xdr:col>15</xdr:col>
      <xdr:colOff>101600</xdr:colOff>
      <xdr:row>38</xdr:row>
      <xdr:rowOff>52360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6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43487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5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104249</xdr:rowOff>
    </xdr:from>
    <xdr:to>
      <xdr:col>10</xdr:col>
      <xdr:colOff>165100</xdr:colOff>
      <xdr:row>38</xdr:row>
      <xdr:rowOff>34399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4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25526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4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29464</xdr:rowOff>
    </xdr:from>
    <xdr:to>
      <xdr:col>6</xdr:col>
      <xdr:colOff>38100</xdr:colOff>
      <xdr:row>37</xdr:row>
      <xdr:rowOff>131064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122191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133172</xdr:rowOff>
    </xdr:from>
    <xdr:to>
      <xdr:col>24</xdr:col>
      <xdr:colOff>63500</xdr:colOff>
      <xdr:row>58</xdr:row>
      <xdr:rowOff>142166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10077272"/>
          <a:ext cx="838200" cy="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165792</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66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142166</xdr:rowOff>
    </xdr:from>
    <xdr:to>
      <xdr:col>19</xdr:col>
      <xdr:colOff>177800</xdr:colOff>
      <xdr:row>58</xdr:row>
      <xdr:rowOff>149360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86266"/>
          <a:ext cx="889000" cy="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125504</xdr:rowOff>
    </xdr:from>
    <xdr:to>
      <xdr:col>15</xdr:col>
      <xdr:colOff>50800</xdr:colOff>
      <xdr:row>58</xdr:row>
      <xdr:rowOff>149360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069604"/>
          <a:ext cx="889000" cy="2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125504</xdr:rowOff>
    </xdr:from>
    <xdr:to>
      <xdr:col>10</xdr:col>
      <xdr:colOff>114300</xdr:colOff>
      <xdr:row>58</xdr:row>
      <xdr:rowOff>141483</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69604"/>
          <a:ext cx="8890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168825</xdr:rowOff>
    </xdr:from>
    <xdr:to>
      <xdr:col>6</xdr:col>
      <xdr:colOff>38100</xdr:colOff>
      <xdr:row>58</xdr:row>
      <xdr:rowOff>98975</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115502</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1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82372</xdr:rowOff>
    </xdr:from>
    <xdr:to>
      <xdr:col>24</xdr:col>
      <xdr:colOff>114300</xdr:colOff>
      <xdr:row>59</xdr:row>
      <xdr:rowOff>12522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100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168749</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4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91366</xdr:rowOff>
    </xdr:from>
    <xdr:to>
      <xdr:col>20</xdr:col>
      <xdr:colOff>38100</xdr:colOff>
      <xdr:row>59</xdr:row>
      <xdr:rowOff>21516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3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12643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2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98560</xdr:rowOff>
    </xdr:from>
    <xdr:to>
      <xdr:col>15</xdr:col>
      <xdr:colOff>101600</xdr:colOff>
      <xdr:row>59</xdr:row>
      <xdr:rowOff>28710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19837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3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74704</xdr:rowOff>
    </xdr:from>
    <xdr:to>
      <xdr:col>10</xdr:col>
      <xdr:colOff>165100</xdr:colOff>
      <xdr:row>59</xdr:row>
      <xdr:rowOff>4854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1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167431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1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90683</xdr:rowOff>
    </xdr:from>
    <xdr:to>
      <xdr:col>6</xdr:col>
      <xdr:colOff>38100</xdr:colOff>
      <xdr:row>59</xdr:row>
      <xdr:rowOff>20833</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3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11960</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2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146069</xdr:rowOff>
    </xdr:from>
    <xdr:to>
      <xdr:col>24</xdr:col>
      <xdr:colOff>63500</xdr:colOff>
      <xdr:row>79</xdr:row>
      <xdr:rowOff>44177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519169"/>
          <a:ext cx="838200" cy="6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71103</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929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41615</xdr:rowOff>
    </xdr:from>
    <xdr:to>
      <xdr:col>19</xdr:col>
      <xdr:colOff>177800</xdr:colOff>
      <xdr:row>79</xdr:row>
      <xdr:rowOff>44177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908300" y="13586165"/>
          <a:ext cx="889000" cy="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72006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41615</xdr:rowOff>
    </xdr:from>
    <xdr:to>
      <xdr:col>15</xdr:col>
      <xdr:colOff>50800</xdr:colOff>
      <xdr:row>79</xdr:row>
      <xdr:rowOff>92543</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586165"/>
          <a:ext cx="889000" cy="5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34467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92543</xdr:rowOff>
    </xdr:from>
    <xdr:to>
      <xdr:col>10</xdr:col>
      <xdr:colOff>114300</xdr:colOff>
      <xdr:row>79</xdr:row>
      <xdr:rowOff>146166</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637093"/>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37733</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1019</xdr:rowOff>
    </xdr:from>
    <xdr:to>
      <xdr:col>6</xdr:col>
      <xdr:colOff>38100</xdr:colOff>
      <xdr:row>74</xdr:row>
      <xdr:rowOff>102619</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268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119146</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246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95269</xdr:rowOff>
    </xdr:from>
    <xdr:to>
      <xdr:col>24</xdr:col>
      <xdr:colOff>114300</xdr:colOff>
      <xdr:row>79</xdr:row>
      <xdr:rowOff>25419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46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10196</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383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164827</xdr:rowOff>
    </xdr:from>
    <xdr:to>
      <xdr:col>20</xdr:col>
      <xdr:colOff>38100</xdr:colOff>
      <xdr:row>79</xdr:row>
      <xdr:rowOff>94977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53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86104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63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162265</xdr:rowOff>
    </xdr:from>
    <xdr:to>
      <xdr:col>15</xdr:col>
      <xdr:colOff>101600</xdr:colOff>
      <xdr:row>79</xdr:row>
      <xdr:rowOff>92415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53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83542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62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41743</xdr:rowOff>
    </xdr:from>
    <xdr:to>
      <xdr:col>10</xdr:col>
      <xdr:colOff>165100</xdr:colOff>
      <xdr:row>79</xdr:row>
      <xdr:rowOff>143343</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58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134470</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67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95366</xdr:rowOff>
    </xdr:from>
    <xdr:to>
      <xdr:col>6</xdr:col>
      <xdr:colOff>38100</xdr:colOff>
      <xdr:row>80</xdr:row>
      <xdr:rowOff>25516</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63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80</xdr:row>
      <xdr:rowOff>16643</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732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12263</xdr:rowOff>
    </xdr:from>
    <xdr:to>
      <xdr:col>24</xdr:col>
      <xdr:colOff>63500</xdr:colOff>
      <xdr:row>98</xdr:row>
      <xdr:rowOff>20089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6814363"/>
          <a:ext cx="838200" cy="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12263</xdr:rowOff>
    </xdr:from>
    <xdr:to>
      <xdr:col>19</xdr:col>
      <xdr:colOff>177800</xdr:colOff>
      <xdr:row>98</xdr:row>
      <xdr:rowOff>44732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814363"/>
          <a:ext cx="889000" cy="3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39505</xdr:rowOff>
    </xdr:from>
    <xdr:to>
      <xdr:col>15</xdr:col>
      <xdr:colOff>50800</xdr:colOff>
      <xdr:row>98</xdr:row>
      <xdr:rowOff>44732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841605"/>
          <a:ext cx="889000" cy="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148596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39505</xdr:rowOff>
    </xdr:from>
    <xdr:to>
      <xdr:col>10</xdr:col>
      <xdr:colOff>114300</xdr:colOff>
      <xdr:row>98</xdr:row>
      <xdr:rowOff>47200</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841605"/>
          <a:ext cx="889000" cy="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139100</xdr:rowOff>
    </xdr:from>
    <xdr:to>
      <xdr:col>6</xdr:col>
      <xdr:colOff>38100</xdr:colOff>
      <xdr:row>97</xdr:row>
      <xdr:rowOff>69250</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85777</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140739</xdr:rowOff>
    </xdr:from>
    <xdr:to>
      <xdr:col>24</xdr:col>
      <xdr:colOff>114300</xdr:colOff>
      <xdr:row>98</xdr:row>
      <xdr:rowOff>70889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77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55666</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68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132913</xdr:rowOff>
    </xdr:from>
    <xdr:to>
      <xdr:col>20</xdr:col>
      <xdr:colOff>38100</xdr:colOff>
      <xdr:row>98</xdr:row>
      <xdr:rowOff>63063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7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54190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85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165382</xdr:rowOff>
    </xdr:from>
    <xdr:to>
      <xdr:col>15</xdr:col>
      <xdr:colOff>101600</xdr:colOff>
      <xdr:row>98</xdr:row>
      <xdr:rowOff>95532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7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86659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88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160155</xdr:rowOff>
    </xdr:from>
    <xdr:to>
      <xdr:col>10</xdr:col>
      <xdr:colOff>165100</xdr:colOff>
      <xdr:row>98</xdr:row>
      <xdr:rowOff>90305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79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81432</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88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167850</xdr:rowOff>
    </xdr:from>
    <xdr:to>
      <xdr:col>6</xdr:col>
      <xdr:colOff>38100</xdr:colOff>
      <xdr:row>98</xdr:row>
      <xdr:rowOff>98000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7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89127</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89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51853</xdr:rowOff>
    </xdr:from>
    <xdr:to>
      <xdr:col>55</xdr:col>
      <xdr:colOff>0</xdr:colOff>
      <xdr:row>39</xdr:row>
      <xdr:rowOff>57077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6738403"/>
          <a:ext cx="838200" cy="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46627</xdr:rowOff>
    </xdr:from>
    <xdr:to>
      <xdr:col>50</xdr:col>
      <xdr:colOff>114300</xdr:colOff>
      <xdr:row>39</xdr:row>
      <xdr:rowOff>51853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733177"/>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40422</xdr:rowOff>
    </xdr:from>
    <xdr:to>
      <xdr:col>45</xdr:col>
      <xdr:colOff>177800</xdr:colOff>
      <xdr:row>39</xdr:row>
      <xdr:rowOff>46627</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726972"/>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40422</xdr:rowOff>
    </xdr:from>
    <xdr:to>
      <xdr:col>41</xdr:col>
      <xdr:colOff>50800</xdr:colOff>
      <xdr:row>39</xdr:row>
      <xdr:rowOff>61323</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flipV="1">
          <a:off x="6972300" y="6726972"/>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148010</xdr:rowOff>
    </xdr:from>
    <xdr:to>
      <xdr:col>36</xdr:col>
      <xdr:colOff>165100</xdr:colOff>
      <xdr:row>38</xdr:row>
      <xdr:rowOff>78160</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9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94687</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266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6277</xdr:rowOff>
    </xdr:from>
    <xdr:to>
      <xdr:col>55</xdr:col>
      <xdr:colOff>50800</xdr:colOff>
      <xdr:row>39</xdr:row>
      <xdr:rowOff>107877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69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92654</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60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1053</xdr:rowOff>
    </xdr:from>
    <xdr:to>
      <xdr:col>50</xdr:col>
      <xdr:colOff>165100</xdr:colOff>
      <xdr:row>39</xdr:row>
      <xdr:rowOff>102653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68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93780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780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167277</xdr:rowOff>
    </xdr:from>
    <xdr:to>
      <xdr:col>46</xdr:col>
      <xdr:colOff>38100</xdr:colOff>
      <xdr:row>39</xdr:row>
      <xdr:rowOff>97427</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68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88554</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775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161072</xdr:rowOff>
    </xdr:from>
    <xdr:to>
      <xdr:col>41</xdr:col>
      <xdr:colOff>101600</xdr:colOff>
      <xdr:row>39</xdr:row>
      <xdr:rowOff>91222</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67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82349</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768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10523</xdr:rowOff>
    </xdr:from>
    <xdr:to>
      <xdr:col>36</xdr:col>
      <xdr:colOff>165100</xdr:colOff>
      <xdr:row>39</xdr:row>
      <xdr:rowOff>112123</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69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103250</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6789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165011</xdr:rowOff>
    </xdr:from>
    <xdr:to>
      <xdr:col>55</xdr:col>
      <xdr:colOff>0</xdr:colOff>
      <xdr:row>59</xdr:row>
      <xdr:rowOff>8737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9639300" y="10109111"/>
          <a:ext cx="838200" cy="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84955</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686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559</xdr:rowOff>
    </xdr:from>
    <xdr:to>
      <xdr:col>50</xdr:col>
      <xdr:colOff>114300</xdr:colOff>
      <xdr:row>59</xdr:row>
      <xdr:rowOff>8737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8750300" y="10116109"/>
          <a:ext cx="889000" cy="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31716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6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170624</xdr:rowOff>
    </xdr:from>
    <xdr:to>
      <xdr:col>45</xdr:col>
      <xdr:colOff>177800</xdr:colOff>
      <xdr:row>59</xdr:row>
      <xdr:rowOff>559</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7861300" y="10114724"/>
          <a:ext cx="889000" cy="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28122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170624</xdr:rowOff>
    </xdr:from>
    <xdr:to>
      <xdr:col>41</xdr:col>
      <xdr:colOff>50800</xdr:colOff>
      <xdr:row>59</xdr:row>
      <xdr:rowOff>2921</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flipV="1">
          <a:off x="6972300" y="10114724"/>
          <a:ext cx="889000" cy="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31996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6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147104</xdr:rowOff>
    </xdr:from>
    <xdr:to>
      <xdr:col>36</xdr:col>
      <xdr:colOff>165100</xdr:colOff>
      <xdr:row>58</xdr:row>
      <xdr:rowOff>77254</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9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93781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69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114211</xdr:rowOff>
    </xdr:from>
    <xdr:to>
      <xdr:col>55</xdr:col>
      <xdr:colOff>50800</xdr:colOff>
      <xdr:row>59</xdr:row>
      <xdr:rowOff>44361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1005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29138</xdr:rowOff>
    </xdr:from>
    <xdr:ext cx="469744"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97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129387</xdr:rowOff>
    </xdr:from>
    <xdr:to>
      <xdr:col>50</xdr:col>
      <xdr:colOff>165100</xdr:colOff>
      <xdr:row>59</xdr:row>
      <xdr:rowOff>59537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1007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50664</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404428" y="101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121209</xdr:rowOff>
    </xdr:from>
    <xdr:to>
      <xdr:col>46</xdr:col>
      <xdr:colOff>38100</xdr:colOff>
      <xdr:row>59</xdr:row>
      <xdr:rowOff>51359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1006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42486</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515428" y="1015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119824</xdr:rowOff>
    </xdr:from>
    <xdr:to>
      <xdr:col>41</xdr:col>
      <xdr:colOff>101600</xdr:colOff>
      <xdr:row>59</xdr:row>
      <xdr:rowOff>49974</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1006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41101</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626428" y="1015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123571</xdr:rowOff>
    </xdr:from>
    <xdr:to>
      <xdr:col>36</xdr:col>
      <xdr:colOff>165100</xdr:colOff>
      <xdr:row>59</xdr:row>
      <xdr:rowOff>53721</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1006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44848</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37428" y="1016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27522</xdr:rowOff>
    </xdr:from>
    <xdr:to>
      <xdr:col>55</xdr:col>
      <xdr:colOff>0</xdr:colOff>
      <xdr:row>78</xdr:row>
      <xdr:rowOff>43492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9639300" y="13400622"/>
          <a:ext cx="838200" cy="1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97538</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2956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43492</xdr:rowOff>
    </xdr:from>
    <xdr:to>
      <xdr:col>50</xdr:col>
      <xdr:colOff>114300</xdr:colOff>
      <xdr:row>78</xdr:row>
      <xdr:rowOff>72752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8750300" y="13416592"/>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72752</xdr:rowOff>
    </xdr:from>
    <xdr:to>
      <xdr:col>45</xdr:col>
      <xdr:colOff>177800</xdr:colOff>
      <xdr:row>78</xdr:row>
      <xdr:rowOff>75724</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7861300" y="13445852"/>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66973</xdr:rowOff>
    </xdr:from>
    <xdr:to>
      <xdr:col>41</xdr:col>
      <xdr:colOff>50800</xdr:colOff>
      <xdr:row>78</xdr:row>
      <xdr:rowOff>75724</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a:off x="6972300" y="13440073"/>
          <a:ext cx="889000" cy="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15133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2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32600</xdr:rowOff>
    </xdr:from>
    <xdr:to>
      <xdr:col>36</xdr:col>
      <xdr:colOff>165100</xdr:colOff>
      <xdr:row>76</xdr:row>
      <xdr:rowOff>134200</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150726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283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148172</xdr:rowOff>
    </xdr:from>
    <xdr:to>
      <xdr:col>55</xdr:col>
      <xdr:colOff>50800</xdr:colOff>
      <xdr:row>78</xdr:row>
      <xdr:rowOff>78322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334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126599</xdr:rowOff>
    </xdr:from>
    <xdr:ext cx="469744"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3328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164142</xdr:rowOff>
    </xdr:from>
    <xdr:to>
      <xdr:col>50</xdr:col>
      <xdr:colOff>165100</xdr:colOff>
      <xdr:row>78</xdr:row>
      <xdr:rowOff>94292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336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85419</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404428" y="1345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21952</xdr:rowOff>
    </xdr:from>
    <xdr:to>
      <xdr:col>46</xdr:col>
      <xdr:colOff>38100</xdr:colOff>
      <xdr:row>78</xdr:row>
      <xdr:rowOff>123552</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3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114679</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515428" y="1348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24924</xdr:rowOff>
    </xdr:from>
    <xdr:to>
      <xdr:col>41</xdr:col>
      <xdr:colOff>101600</xdr:colOff>
      <xdr:row>78</xdr:row>
      <xdr:rowOff>126524</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33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117651</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626428" y="1349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16173</xdr:rowOff>
    </xdr:from>
    <xdr:to>
      <xdr:col>36</xdr:col>
      <xdr:colOff>165100</xdr:colOff>
      <xdr:row>78</xdr:row>
      <xdr:rowOff>117773</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38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108900</xdr:rowOff>
    </xdr:from>
    <xdr:ext cx="469744"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37428" y="1348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162299</xdr:rowOff>
    </xdr:from>
    <xdr:to>
      <xdr:col>55</xdr:col>
      <xdr:colOff>0</xdr:colOff>
      <xdr:row>98</xdr:row>
      <xdr:rowOff>167629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964399"/>
          <a:ext cx="838200" cy="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162299</xdr:rowOff>
    </xdr:from>
    <xdr:to>
      <xdr:col>50</xdr:col>
      <xdr:colOff>114300</xdr:colOff>
      <xdr:row>99</xdr:row>
      <xdr:rowOff>3640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964399"/>
          <a:ext cx="889000" cy="1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160197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151399</xdr:rowOff>
    </xdr:from>
    <xdr:to>
      <xdr:col>45</xdr:col>
      <xdr:colOff>177800</xdr:colOff>
      <xdr:row>99</xdr:row>
      <xdr:rowOff>3640</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7861300" y="16953499"/>
          <a:ext cx="889000" cy="2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133133</xdr:rowOff>
    </xdr:from>
    <xdr:to>
      <xdr:col>41</xdr:col>
      <xdr:colOff>50800</xdr:colOff>
      <xdr:row>98</xdr:row>
      <xdr:rowOff>151399</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972300" y="16935233"/>
          <a:ext cx="889000" cy="1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170333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43585</xdr:rowOff>
    </xdr:from>
    <xdr:to>
      <xdr:col>36</xdr:col>
      <xdr:colOff>165100</xdr:colOff>
      <xdr:row>98</xdr:row>
      <xdr:rowOff>145185</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4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161712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2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116829</xdr:rowOff>
    </xdr:from>
    <xdr:to>
      <xdr:col>55</xdr:col>
      <xdr:colOff>50800</xdr:colOff>
      <xdr:row>99</xdr:row>
      <xdr:rowOff>46979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91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31756</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8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111499</xdr:rowOff>
    </xdr:from>
    <xdr:to>
      <xdr:col>50</xdr:col>
      <xdr:colOff>165100</xdr:colOff>
      <xdr:row>99</xdr:row>
      <xdr:rowOff>41649</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91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32776</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700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124290</xdr:rowOff>
    </xdr:from>
    <xdr:to>
      <xdr:col>46</xdr:col>
      <xdr:colOff>38100</xdr:colOff>
      <xdr:row>99</xdr:row>
      <xdr:rowOff>54440</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9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45567</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701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100599</xdr:rowOff>
    </xdr:from>
    <xdr:to>
      <xdr:col>41</xdr:col>
      <xdr:colOff>101600</xdr:colOff>
      <xdr:row>99</xdr:row>
      <xdr:rowOff>30749</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90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21876</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82333</xdr:rowOff>
    </xdr:from>
    <xdr:to>
      <xdr:col>36</xdr:col>
      <xdr:colOff>165100</xdr:colOff>
      <xdr:row>99</xdr:row>
      <xdr:rowOff>12483</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88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3610</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97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131996</xdr:rowOff>
    </xdr:from>
    <xdr:to>
      <xdr:col>85</xdr:col>
      <xdr:colOff>126364</xdr:colOff>
      <xdr:row>37</xdr:row>
      <xdr:rowOff>62388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275496"/>
          <a:ext cx="1269" cy="1130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66215</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40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62388</xdr:rowOff>
    </xdr:from>
    <xdr:to>
      <xdr:col>86</xdr:col>
      <xdr:colOff>25400</xdr:colOff>
      <xdr:row>37</xdr:row>
      <xdr:rowOff>62388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40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78673</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05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131996</xdr:rowOff>
    </xdr:from>
    <xdr:to>
      <xdr:col>86</xdr:col>
      <xdr:colOff>25400</xdr:colOff>
      <xdr:row>30</xdr:row>
      <xdr:rowOff>131996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275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13513</xdr:rowOff>
    </xdr:from>
    <xdr:to>
      <xdr:col>85</xdr:col>
      <xdr:colOff>127000</xdr:colOff>
      <xdr:row>37</xdr:row>
      <xdr:rowOff>55827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357163"/>
          <a:ext cx="838200" cy="4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148582</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5977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125705</xdr:rowOff>
    </xdr:from>
    <xdr:to>
      <xdr:col>85</xdr:col>
      <xdr:colOff>177800</xdr:colOff>
      <xdr:row>36</xdr:row>
      <xdr:rowOff>55855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12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55827</xdr:rowOff>
    </xdr:from>
    <xdr:to>
      <xdr:col>81</xdr:col>
      <xdr:colOff>50800</xdr:colOff>
      <xdr:row>37</xdr:row>
      <xdr:rowOff>88836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6399477"/>
          <a:ext cx="889000" cy="3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157228</xdr:rowOff>
    </xdr:from>
    <xdr:to>
      <xdr:col>81</xdr:col>
      <xdr:colOff>101600</xdr:colOff>
      <xdr:row>36</xdr:row>
      <xdr:rowOff>87378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15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103905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593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167041</xdr:rowOff>
    </xdr:from>
    <xdr:to>
      <xdr:col>76</xdr:col>
      <xdr:colOff>114300</xdr:colOff>
      <xdr:row>37</xdr:row>
      <xdr:rowOff>88836</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6339241"/>
          <a:ext cx="889000" cy="9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154394</xdr:rowOff>
    </xdr:from>
    <xdr:to>
      <xdr:col>76</xdr:col>
      <xdr:colOff>165100</xdr:colOff>
      <xdr:row>36</xdr:row>
      <xdr:rowOff>84544</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15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101071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593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167041</xdr:rowOff>
    </xdr:from>
    <xdr:to>
      <xdr:col>71</xdr:col>
      <xdr:colOff>177800</xdr:colOff>
      <xdr:row>37</xdr:row>
      <xdr:rowOff>57998</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339241"/>
          <a:ext cx="889000" cy="6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155354</xdr:rowOff>
    </xdr:from>
    <xdr:to>
      <xdr:col>72</xdr:col>
      <xdr:colOff>38100</xdr:colOff>
      <xdr:row>36</xdr:row>
      <xdr:rowOff>85504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1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102031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93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24183</xdr:rowOff>
    </xdr:from>
    <xdr:to>
      <xdr:col>67</xdr:col>
      <xdr:colOff>101600</xdr:colOff>
      <xdr:row>35</xdr:row>
      <xdr:rowOff>125783</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142310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8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134163</xdr:rowOff>
    </xdr:from>
    <xdr:to>
      <xdr:col>85</xdr:col>
      <xdr:colOff>177800</xdr:colOff>
      <xdr:row>37</xdr:row>
      <xdr:rowOff>64313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3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49090</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22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5027</xdr:rowOff>
    </xdr:from>
    <xdr:to>
      <xdr:col>81</xdr:col>
      <xdr:colOff>101600</xdr:colOff>
      <xdr:row>37</xdr:row>
      <xdr:rowOff>106627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34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97754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44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38036</xdr:rowOff>
    </xdr:from>
    <xdr:to>
      <xdr:col>76</xdr:col>
      <xdr:colOff>165100</xdr:colOff>
      <xdr:row>37</xdr:row>
      <xdr:rowOff>139636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38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130763</xdr:rowOff>
    </xdr:from>
    <xdr:ext cx="469744"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57428" y="647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116241</xdr:rowOff>
    </xdr:from>
    <xdr:to>
      <xdr:col>72</xdr:col>
      <xdr:colOff>38100</xdr:colOff>
      <xdr:row>37</xdr:row>
      <xdr:rowOff>46391</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28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37518</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38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7198</xdr:rowOff>
    </xdr:from>
    <xdr:to>
      <xdr:col>67</xdr:col>
      <xdr:colOff>101600</xdr:colOff>
      <xdr:row>37</xdr:row>
      <xdr:rowOff>108798</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35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99925</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44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151778</xdr:rowOff>
    </xdr:from>
    <xdr:to>
      <xdr:col>85</xdr:col>
      <xdr:colOff>127000</xdr:colOff>
      <xdr:row>58</xdr:row>
      <xdr:rowOff>143929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5481300" y="9924428"/>
          <a:ext cx="838200" cy="16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13695</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61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124740</xdr:rowOff>
    </xdr:from>
    <xdr:to>
      <xdr:col>81</xdr:col>
      <xdr:colOff>50800</xdr:colOff>
      <xdr:row>58</xdr:row>
      <xdr:rowOff>143929</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4592300" y="10068840"/>
          <a:ext cx="889000" cy="1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166755</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104839</xdr:rowOff>
    </xdr:from>
    <xdr:to>
      <xdr:col>76</xdr:col>
      <xdr:colOff>114300</xdr:colOff>
      <xdr:row>58</xdr:row>
      <xdr:rowOff>124740</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3703300" y="9877489"/>
          <a:ext cx="889000" cy="19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104839</xdr:rowOff>
    </xdr:from>
    <xdr:to>
      <xdr:col>71</xdr:col>
      <xdr:colOff>177800</xdr:colOff>
      <xdr:row>58</xdr:row>
      <xdr:rowOff>83223</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2814300" y="9877489"/>
          <a:ext cx="889000" cy="1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128588</xdr:rowOff>
    </xdr:from>
    <xdr:to>
      <xdr:col>67</xdr:col>
      <xdr:colOff>101600</xdr:colOff>
      <xdr:row>58</xdr:row>
      <xdr:rowOff>58738</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90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75265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67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100978</xdr:rowOff>
    </xdr:from>
    <xdr:to>
      <xdr:col>85</xdr:col>
      <xdr:colOff>177800</xdr:colOff>
      <xdr:row>58</xdr:row>
      <xdr:rowOff>31128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87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79405</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85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93129</xdr:rowOff>
    </xdr:from>
    <xdr:to>
      <xdr:col>81</xdr:col>
      <xdr:colOff>101600</xdr:colOff>
      <xdr:row>59</xdr:row>
      <xdr:rowOff>23279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1003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14406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1012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73940</xdr:rowOff>
    </xdr:from>
    <xdr:to>
      <xdr:col>76</xdr:col>
      <xdr:colOff>165100</xdr:colOff>
      <xdr:row>59</xdr:row>
      <xdr:rowOff>4090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100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166667</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101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54039</xdr:rowOff>
    </xdr:from>
    <xdr:to>
      <xdr:col>72</xdr:col>
      <xdr:colOff>38100</xdr:colOff>
      <xdr:row>57</xdr:row>
      <xdr:rowOff>155639</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82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146766</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9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32423</xdr:rowOff>
    </xdr:from>
    <xdr:to>
      <xdr:col>67</xdr:col>
      <xdr:colOff>101600</xdr:colOff>
      <xdr:row>58</xdr:row>
      <xdr:rowOff>134023</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97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125150</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1006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121653</xdr:rowOff>
    </xdr:from>
    <xdr:to>
      <xdr:col>67</xdr:col>
      <xdr:colOff>101600</xdr:colOff>
      <xdr:row>79</xdr:row>
      <xdr:rowOff>51803</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9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68330</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6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72606</xdr:rowOff>
    </xdr:from>
    <xdr:to>
      <xdr:col>85</xdr:col>
      <xdr:colOff>127000</xdr:colOff>
      <xdr:row>97</xdr:row>
      <xdr:rowOff>76860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5481300" y="16703256"/>
          <a:ext cx="838200" cy="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48226</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164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76860</xdr:rowOff>
    </xdr:from>
    <xdr:to>
      <xdr:col>81</xdr:col>
      <xdr:colOff>50800</xdr:colOff>
      <xdr:row>97</xdr:row>
      <xdr:rowOff>99110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4592300" y="16707510"/>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157954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99110</xdr:rowOff>
    </xdr:from>
    <xdr:to>
      <xdr:col>76</xdr:col>
      <xdr:colOff>114300</xdr:colOff>
      <xdr:row>97</xdr:row>
      <xdr:rowOff>104166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3703300" y="16729760"/>
          <a:ext cx="889000" cy="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150868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102336</xdr:rowOff>
    </xdr:from>
    <xdr:to>
      <xdr:col>71</xdr:col>
      <xdr:colOff>177800</xdr:colOff>
      <xdr:row>97</xdr:row>
      <xdr:rowOff>104166</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2814300" y="16732986"/>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128973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158026</xdr:rowOff>
    </xdr:from>
    <xdr:to>
      <xdr:col>67</xdr:col>
      <xdr:colOff>101600</xdr:colOff>
      <xdr:row>95</xdr:row>
      <xdr:rowOff>88176</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104703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21806</xdr:rowOff>
    </xdr:from>
    <xdr:to>
      <xdr:col>85</xdr:col>
      <xdr:colOff>177800</xdr:colOff>
      <xdr:row>97</xdr:row>
      <xdr:rowOff>123406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65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233</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63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26060</xdr:rowOff>
    </xdr:from>
    <xdr:to>
      <xdr:col>81</xdr:col>
      <xdr:colOff>101600</xdr:colOff>
      <xdr:row>97</xdr:row>
      <xdr:rowOff>127660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65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118787</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74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48310</xdr:rowOff>
    </xdr:from>
    <xdr:to>
      <xdr:col>76</xdr:col>
      <xdr:colOff>165100</xdr:colOff>
      <xdr:row>97</xdr:row>
      <xdr:rowOff>149910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67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141037</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77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53366</xdr:rowOff>
    </xdr:from>
    <xdr:to>
      <xdr:col>72</xdr:col>
      <xdr:colOff>38100</xdr:colOff>
      <xdr:row>97</xdr:row>
      <xdr:rowOff>154966</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68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146093</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7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51536</xdr:rowOff>
    </xdr:from>
    <xdr:to>
      <xdr:col>67</xdr:col>
      <xdr:colOff>101600</xdr:colOff>
      <xdr:row>97</xdr:row>
      <xdr:rowOff>153136</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68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144263</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77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39522</xdr:rowOff>
    </xdr:from>
    <xdr:to>
      <xdr:col>98</xdr:col>
      <xdr:colOff>38100</xdr:colOff>
      <xdr:row>38</xdr:row>
      <xdr:rowOff>141122</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5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157649</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3298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前年度繰上充用金グラフ枠">
          <a:extLst>
            <a:ext uri="{FF2B5EF4-FFF2-40B4-BE49-F238E27FC236}">
              <a16:creationId xmlns:a16="http://schemas.microsoft.com/office/drawing/2014/main" id="{00000000-0008-0000-0700-00002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08" name="前年度繰上充用金最小値テキスト">
          <a:extLst>
            <a:ext uri="{FF2B5EF4-FFF2-40B4-BE49-F238E27FC236}">
              <a16:creationId xmlns:a16="http://schemas.microsoft.com/office/drawing/2014/main" id="{00000000-0008-0000-0700-000028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0" name="前年度繰上充用金最大値テキスト">
          <a:extLst>
            <a:ext uri="{FF2B5EF4-FFF2-40B4-BE49-F238E27FC236}">
              <a16:creationId xmlns:a16="http://schemas.microsoft.com/office/drawing/2014/main" id="{00000000-0008-0000-0700-00002A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3" name="前年度繰上充用金平均値テキスト">
          <a:extLst>
            <a:ext uri="{FF2B5EF4-FFF2-40B4-BE49-F238E27FC236}">
              <a16:creationId xmlns:a16="http://schemas.microsoft.com/office/drawing/2014/main" id="{00000000-0008-0000-0700-00002D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2" name="前年度繰上充用金該当値テキスト">
          <a:extLst>
            <a:ext uri="{FF2B5EF4-FFF2-40B4-BE49-F238E27FC236}">
              <a16:creationId xmlns:a16="http://schemas.microsoft.com/office/drawing/2014/main" id="{00000000-0008-0000-0700-000040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1" name="正方形/長方形 840">
          <a:extLst>
            <a:ext uri="{FF2B5EF4-FFF2-40B4-BE49-F238E27FC236}">
              <a16:creationId xmlns:a16="http://schemas.microsoft.com/office/drawing/2014/main" id="{00000000-0008-0000-0700-00004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2" name="正方形/長方形 841">
          <a:extLst>
            <a:ext uri="{FF2B5EF4-FFF2-40B4-BE49-F238E27FC236}">
              <a16:creationId xmlns:a16="http://schemas.microsoft.com/office/drawing/2014/main" id="{00000000-0008-0000-0700-00004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4,007</a:t>
          </a:r>
          <a:r>
            <a:rPr kumimoji="1" lang="ja-JP" altLang="en-US" sz="1300">
              <a:latin typeface="ＭＳ Ｐゴシック" panose="020B0600070205080204" pitchFamily="50" charset="-128"/>
              <a:ea typeface="ＭＳ Ｐゴシック" panose="020B0600070205080204" pitchFamily="50" charset="-128"/>
            </a:rPr>
            <a:t>円となっており、類似団体平均、全国平均、県平均いずれと比較しても低い状況となっているが、前年度決算と比較すると</a:t>
          </a:r>
          <a:r>
            <a:rPr kumimoji="1" lang="en-US" altLang="ja-JP" sz="1300">
              <a:latin typeface="ＭＳ Ｐゴシック" panose="020B0600070205080204" pitchFamily="50" charset="-128"/>
              <a:ea typeface="ＭＳ Ｐゴシック" panose="020B0600070205080204" pitchFamily="50" charset="-128"/>
            </a:rPr>
            <a:t>42.5</a:t>
          </a:r>
          <a:r>
            <a:rPr kumimoji="1" lang="ja-JP" altLang="en-US" sz="1300">
              <a:latin typeface="ＭＳ Ｐゴシック" panose="020B0600070205080204" pitchFamily="50" charset="-128"/>
              <a:ea typeface="ＭＳ Ｐゴシック" panose="020B0600070205080204" pitchFamily="50" charset="-128"/>
            </a:rPr>
            <a:t>％増となっている。これは、用排水路補修工事や県営土地改良事業地元負担金、県営湛水防除事業地元負担金が増となったことが主な要因である。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13,020</a:t>
          </a:r>
          <a:r>
            <a:rPr kumimoji="1" lang="ja-JP" altLang="en-US" sz="1300">
              <a:latin typeface="ＭＳ Ｐゴシック" panose="020B0600070205080204" pitchFamily="50" charset="-128"/>
              <a:ea typeface="ＭＳ Ｐゴシック" panose="020B0600070205080204" pitchFamily="50" charset="-128"/>
            </a:rPr>
            <a:t>円となっており、類似団体平均、全国平均、県平均いずれと比較しても低い状況となっているが、前年度決算と比較すると</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％増となっている。これは、移動系防災行政無線設置工事や消防ポンプ自動車の購入が皆増となったことが主な要因である。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48,549</a:t>
          </a:r>
          <a:r>
            <a:rPr kumimoji="1" lang="ja-JP" altLang="en-US" sz="1300">
              <a:latin typeface="ＭＳ Ｐゴシック" panose="020B0600070205080204" pitchFamily="50" charset="-128"/>
              <a:ea typeface="ＭＳ Ｐゴシック" panose="020B0600070205080204" pitchFamily="50" charset="-128"/>
            </a:rPr>
            <a:t>円となっており、類似団体平均、全国平均、県平均いずれと比較しても低い状況となっているが、前年度決算と比較すると</a:t>
          </a:r>
          <a:r>
            <a:rPr kumimoji="1" lang="en-US" altLang="ja-JP" sz="1300">
              <a:latin typeface="ＭＳ Ｐゴシック" panose="020B0600070205080204" pitchFamily="50" charset="-128"/>
              <a:ea typeface="ＭＳ Ｐゴシック" panose="020B0600070205080204" pitchFamily="50" charset="-128"/>
            </a:rPr>
            <a:t>36.1</a:t>
          </a:r>
          <a:r>
            <a:rPr kumimoji="1" lang="ja-JP" altLang="en-US" sz="1300">
              <a:latin typeface="ＭＳ Ｐゴシック" panose="020B0600070205080204" pitchFamily="50" charset="-128"/>
              <a:ea typeface="ＭＳ Ｐゴシック" panose="020B0600070205080204" pitchFamily="50" charset="-128"/>
            </a:rPr>
            <a:t>％増となっている。これは、小中学校への空調設備の設置や企業誘致関連事業に伴う下田南遺跡発掘調査、岩中北館給排水・衛生設備等改修工事により増加したことが主な要因である。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財政調整基金については、ごみ処理施設整備により、今後公債費や施設保守費分の増加が見込まれる小牧岩倉衛生組合負担金への対応として、平成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年度まで積み立ててきたが、平成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年度以降は毎年</a:t>
          </a:r>
          <a:r>
            <a:rPr kumimoji="1" lang="en-US" altLang="ja-JP" sz="1200">
              <a:latin typeface="ＭＳ ゴシック" pitchFamily="49" charset="-128"/>
              <a:ea typeface="ＭＳ ゴシック" pitchFamily="49" charset="-128"/>
            </a:rPr>
            <a:t>5,000</a:t>
          </a:r>
          <a:r>
            <a:rPr kumimoji="1" lang="ja-JP" altLang="en-US" sz="1200">
              <a:latin typeface="ＭＳ ゴシック" pitchFamily="49" charset="-128"/>
              <a:ea typeface="ＭＳ ゴシック" pitchFamily="49" charset="-128"/>
            </a:rPr>
            <a:t>万円を取り崩していく予定である。また、企業誘致関連事業等による歳出増への対応として令和元年度１億</a:t>
          </a:r>
          <a:r>
            <a:rPr kumimoji="1" lang="en-US" altLang="ja-JP" sz="1200">
              <a:latin typeface="ＭＳ ゴシック" pitchFamily="49" charset="-128"/>
              <a:ea typeface="ＭＳ ゴシック" pitchFamily="49" charset="-128"/>
            </a:rPr>
            <a:t>3,000</a:t>
          </a:r>
          <a:r>
            <a:rPr kumimoji="1" lang="ja-JP" altLang="en-US" sz="1200">
              <a:latin typeface="ＭＳ ゴシック" pitchFamily="49" charset="-128"/>
              <a:ea typeface="ＭＳ ゴシック" pitchFamily="49" charset="-128"/>
            </a:rPr>
            <a:t>万円取り崩し、令和２年度も２億</a:t>
          </a:r>
          <a:r>
            <a:rPr kumimoji="1" lang="en-US" altLang="ja-JP" sz="1200">
              <a:latin typeface="ＭＳ ゴシック" pitchFamily="49" charset="-128"/>
              <a:ea typeface="ＭＳ ゴシック" pitchFamily="49" charset="-128"/>
            </a:rPr>
            <a:t>5,000</a:t>
          </a:r>
          <a:r>
            <a:rPr kumimoji="1" lang="ja-JP" altLang="en-US" sz="1200">
              <a:latin typeface="ＭＳ ゴシック" pitchFamily="49" charset="-128"/>
              <a:ea typeface="ＭＳ ゴシック" pitchFamily="49" charset="-128"/>
            </a:rPr>
            <a:t>万円を取崩す予定。基金残高は、</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5,482</a:t>
          </a:r>
          <a:r>
            <a:rPr kumimoji="1" lang="ja-JP" altLang="en-US" sz="1200">
              <a:latin typeface="ＭＳ ゴシック" pitchFamily="49" charset="-128"/>
              <a:ea typeface="ＭＳ ゴシック" pitchFamily="49" charset="-128"/>
            </a:rPr>
            <a:t>万円となり、前年度比</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ポイント比率が低下した。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実質収支は、歳入が９億</a:t>
          </a:r>
          <a:r>
            <a:rPr kumimoji="1" lang="en-US" altLang="ja-JP" sz="1200">
              <a:latin typeface="ＭＳ ゴシック" pitchFamily="49" charset="-128"/>
              <a:ea typeface="ＭＳ ゴシック" pitchFamily="49" charset="-128"/>
            </a:rPr>
            <a:t>1,840</a:t>
          </a:r>
          <a:r>
            <a:rPr kumimoji="1" lang="ja-JP" altLang="en-US" sz="1200">
              <a:latin typeface="ＭＳ ゴシック" pitchFamily="49" charset="-128"/>
              <a:ea typeface="ＭＳ ゴシック" pitchFamily="49" charset="-128"/>
            </a:rPr>
            <a:t>万円増加したたものの、それ以上に歳出が</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2,537</a:t>
          </a:r>
          <a:r>
            <a:rPr kumimoji="1" lang="ja-JP" altLang="en-US" sz="1200">
              <a:latin typeface="ＭＳ ゴシック" pitchFamily="49" charset="-128"/>
              <a:ea typeface="ＭＳ ゴシック" pitchFamily="49" charset="-128"/>
            </a:rPr>
            <a:t>万円増加したため、実質収支比率は</a:t>
          </a:r>
          <a:r>
            <a:rPr kumimoji="1" lang="en-US" altLang="ja-JP" sz="1200">
              <a:latin typeface="ＭＳ ゴシック" pitchFamily="49" charset="-128"/>
              <a:ea typeface="ＭＳ ゴシック" pitchFamily="49" charset="-128"/>
            </a:rPr>
            <a:t>0.3</a:t>
          </a:r>
          <a:r>
            <a:rPr kumimoji="1" lang="ja-JP" altLang="en-US" sz="1200">
              <a:latin typeface="ＭＳ ゴシック" pitchFamily="49" charset="-128"/>
              <a:ea typeface="ＭＳ ゴシック" pitchFamily="49" charset="-128"/>
            </a:rPr>
            <a:t>ポイント減少した。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年以降いずれの会計も黒字で推移しており、健全な財政運営がなされている。特に一般会計及び上水道事業会計においては５％を超える黒字で推移している。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元年度は上水道事業会計、国民健康保険特別会計、後期高齢者医療特別会計で黒字比率が減少したものの、介護保険特別会計では黒字比率が微増した。また、令和元年度から公共下水道事業会計に移行し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年度公共下水道事業特別会計との比較</a:t>
          </a:r>
          <a:r>
            <a:rPr kumimoji="1" lang="en-US" altLang="ja-JP" sz="1400">
              <a:latin typeface="ＭＳ ゴシック" pitchFamily="49" charset="-128"/>
              <a:ea typeface="ＭＳ ゴシック" pitchFamily="49" charset="-128"/>
            </a:rPr>
            <a:t>2.05</a:t>
          </a:r>
          <a:r>
            <a:rPr kumimoji="1" lang="ja-JP" altLang="en-US" sz="1400">
              <a:latin typeface="ＭＳ ゴシック" pitchFamily="49" charset="-128"/>
              <a:ea typeface="ＭＳ ゴシック" pitchFamily="49" charset="-128"/>
            </a:rPr>
            <a:t>％減）</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全体では、前年度比</a:t>
          </a:r>
          <a:r>
            <a:rPr kumimoji="1" lang="en-US" altLang="ja-JP" sz="1400">
              <a:latin typeface="ＭＳ ゴシック" pitchFamily="49" charset="-128"/>
              <a:ea typeface="ＭＳ ゴシック" pitchFamily="49" charset="-128"/>
            </a:rPr>
            <a:t>5.14</a:t>
          </a:r>
          <a:r>
            <a:rPr kumimoji="1" lang="ja-JP" altLang="en-US" sz="1400">
              <a:latin typeface="ＭＳ ゴシック" pitchFamily="49" charset="-128"/>
              <a:ea typeface="ＭＳ ゴシック" pitchFamily="49" charset="-128"/>
            </a:rPr>
            <a:t>％減となる</a:t>
          </a:r>
          <a:r>
            <a:rPr kumimoji="1" lang="en-US" altLang="ja-JP" sz="1400">
              <a:latin typeface="ＭＳ ゴシック" pitchFamily="49" charset="-128"/>
              <a:ea typeface="ＭＳ ゴシック" pitchFamily="49" charset="-128"/>
            </a:rPr>
            <a:t>18.52</a:t>
          </a:r>
          <a:r>
            <a:rPr kumimoji="1" lang="ja-JP" altLang="en-US" sz="1400">
              <a:latin typeface="ＭＳ ゴシック" pitchFamily="49" charset="-128"/>
              <a:ea typeface="ＭＳ ゴシック" pitchFamily="49" charset="-128"/>
            </a:rPr>
            <a:t>％の黒字となっている。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16720521</v>
      </c>
      <c r="BO4" s="462"/>
      <c r="BP4" s="462"/>
      <c r="BQ4" s="462"/>
      <c r="BR4" s="462"/>
      <c r="BS4" s="462"/>
      <c r="BT4" s="462"/>
      <c r="BU4" s="463"/>
      <c r="BV4" s="461">
        <v>15802121</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7.8</v>
      </c>
      <c r="CU4" s="646"/>
      <c r="CV4" s="646"/>
      <c r="CW4" s="646"/>
      <c r="CX4" s="646"/>
      <c r="CY4" s="646"/>
      <c r="CZ4" s="646"/>
      <c r="DA4" s="647"/>
      <c r="DB4" s="645">
        <v>8.1</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15802435</v>
      </c>
      <c r="BO5" s="467"/>
      <c r="BP5" s="467"/>
      <c r="BQ5" s="467"/>
      <c r="BR5" s="467"/>
      <c r="BS5" s="467"/>
      <c r="BT5" s="467"/>
      <c r="BU5" s="468"/>
      <c r="BV5" s="466">
        <v>14777067</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86.8</v>
      </c>
      <c r="CU5" s="437"/>
      <c r="CV5" s="437"/>
      <c r="CW5" s="437"/>
      <c r="CX5" s="437"/>
      <c r="CY5" s="437"/>
      <c r="CZ5" s="437"/>
      <c r="DA5" s="438"/>
      <c r="DB5" s="436">
        <v>88.1</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918086</v>
      </c>
      <c r="BO6" s="467"/>
      <c r="BP6" s="467"/>
      <c r="BQ6" s="467"/>
      <c r="BR6" s="467"/>
      <c r="BS6" s="467"/>
      <c r="BT6" s="467"/>
      <c r="BU6" s="468"/>
      <c r="BV6" s="466">
        <v>1025054</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93</v>
      </c>
      <c r="CU6" s="620"/>
      <c r="CV6" s="620"/>
      <c r="CW6" s="620"/>
      <c r="CX6" s="620"/>
      <c r="CY6" s="620"/>
      <c r="CZ6" s="620"/>
      <c r="DA6" s="621"/>
      <c r="DB6" s="619">
        <v>94.1</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185741</v>
      </c>
      <c r="BO7" s="467"/>
      <c r="BP7" s="467"/>
      <c r="BQ7" s="467"/>
      <c r="BR7" s="467"/>
      <c r="BS7" s="467"/>
      <c r="BT7" s="467"/>
      <c r="BU7" s="468"/>
      <c r="BV7" s="466">
        <v>267126</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9397966</v>
      </c>
      <c r="CU7" s="467"/>
      <c r="CV7" s="467"/>
      <c r="CW7" s="467"/>
      <c r="CX7" s="467"/>
      <c r="CY7" s="467"/>
      <c r="CZ7" s="467"/>
      <c r="DA7" s="468"/>
      <c r="DB7" s="466">
        <v>9399959</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732345</v>
      </c>
      <c r="BO8" s="467"/>
      <c r="BP8" s="467"/>
      <c r="BQ8" s="467"/>
      <c r="BR8" s="467"/>
      <c r="BS8" s="467"/>
      <c r="BT8" s="467"/>
      <c r="BU8" s="468"/>
      <c r="BV8" s="466">
        <v>757928</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0.82</v>
      </c>
      <c r="CU8" s="580"/>
      <c r="CV8" s="580"/>
      <c r="CW8" s="580"/>
      <c r="CX8" s="580"/>
      <c r="CY8" s="580"/>
      <c r="CZ8" s="580"/>
      <c r="DA8" s="581"/>
      <c r="DB8" s="579">
        <v>0.83</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47562</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-25583</v>
      </c>
      <c r="BO9" s="467"/>
      <c r="BP9" s="467"/>
      <c r="BQ9" s="467"/>
      <c r="BR9" s="467"/>
      <c r="BS9" s="467"/>
      <c r="BT9" s="467"/>
      <c r="BU9" s="468"/>
      <c r="BV9" s="466">
        <v>71139</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9.9</v>
      </c>
      <c r="CU9" s="437"/>
      <c r="CV9" s="437"/>
      <c r="CW9" s="437"/>
      <c r="CX9" s="437"/>
      <c r="CY9" s="437"/>
      <c r="CZ9" s="437"/>
      <c r="DA9" s="438"/>
      <c r="DB9" s="436">
        <v>10</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47340</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1866</v>
      </c>
      <c r="BO10" s="467"/>
      <c r="BP10" s="467"/>
      <c r="BQ10" s="467"/>
      <c r="BR10" s="467"/>
      <c r="BS10" s="467"/>
      <c r="BT10" s="467"/>
      <c r="BU10" s="468"/>
      <c r="BV10" s="466">
        <v>2897</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48092</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180000</v>
      </c>
      <c r="BO12" s="467"/>
      <c r="BP12" s="467"/>
      <c r="BQ12" s="467"/>
      <c r="BR12" s="467"/>
      <c r="BS12" s="467"/>
      <c r="BT12" s="467"/>
      <c r="BU12" s="468"/>
      <c r="BV12" s="466">
        <v>50000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139</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45417</v>
      </c>
      <c r="S13" s="570"/>
      <c r="T13" s="570"/>
      <c r="U13" s="570"/>
      <c r="V13" s="571"/>
      <c r="W13" s="557" t="s">
        <v>141</v>
      </c>
      <c r="X13" s="479"/>
      <c r="Y13" s="479"/>
      <c r="Z13" s="479"/>
      <c r="AA13" s="479"/>
      <c r="AB13" s="480"/>
      <c r="AC13" s="442">
        <v>239</v>
      </c>
      <c r="AD13" s="443"/>
      <c r="AE13" s="443"/>
      <c r="AF13" s="443"/>
      <c r="AG13" s="444"/>
      <c r="AH13" s="442">
        <v>268</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-203717</v>
      </c>
      <c r="BO13" s="467"/>
      <c r="BP13" s="467"/>
      <c r="BQ13" s="467"/>
      <c r="BR13" s="467"/>
      <c r="BS13" s="467"/>
      <c r="BT13" s="467"/>
      <c r="BU13" s="468"/>
      <c r="BV13" s="466">
        <v>24036</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4</v>
      </c>
      <c r="CU13" s="437"/>
      <c r="CV13" s="437"/>
      <c r="CW13" s="437"/>
      <c r="CX13" s="437"/>
      <c r="CY13" s="437"/>
      <c r="CZ13" s="437"/>
      <c r="DA13" s="438"/>
      <c r="DB13" s="436">
        <v>3.5</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146</v>
      </c>
      <c r="M14" s="603"/>
      <c r="N14" s="603"/>
      <c r="O14" s="603"/>
      <c r="P14" s="603"/>
      <c r="Q14" s="604"/>
      <c r="R14" s="569">
        <v>48058</v>
      </c>
      <c r="S14" s="570"/>
      <c r="T14" s="570"/>
      <c r="U14" s="570"/>
      <c r="V14" s="571"/>
      <c r="W14" s="572"/>
      <c r="X14" s="482"/>
      <c r="Y14" s="482"/>
      <c r="Z14" s="482"/>
      <c r="AA14" s="482"/>
      <c r="AB14" s="483"/>
      <c r="AC14" s="562">
        <v>1.1000000000000001</v>
      </c>
      <c r="AD14" s="563"/>
      <c r="AE14" s="563"/>
      <c r="AF14" s="563"/>
      <c r="AG14" s="564"/>
      <c r="AH14" s="562">
        <v>1.2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v>26.6</v>
      </c>
      <c r="CU14" s="574"/>
      <c r="CV14" s="574"/>
      <c r="CW14" s="574"/>
      <c r="CX14" s="574"/>
      <c r="CY14" s="574"/>
      <c r="CZ14" s="574"/>
      <c r="DA14" s="575"/>
      <c r="DB14" s="573">
        <v>27</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148</v>
      </c>
      <c r="N15" s="567"/>
      <c r="O15" s="567"/>
      <c r="P15" s="567"/>
      <c r="Q15" s="568"/>
      <c r="R15" s="569">
        <v>45618</v>
      </c>
      <c r="S15" s="570"/>
      <c r="T15" s="570"/>
      <c r="U15" s="570"/>
      <c r="V15" s="571"/>
      <c r="W15" s="557" t="s">
        <v>149</v>
      </c>
      <c r="X15" s="479"/>
      <c r="Y15" s="479"/>
      <c r="Z15" s="479"/>
      <c r="AA15" s="479"/>
      <c r="AB15" s="480"/>
      <c r="AC15" s="442">
        <v>6613</v>
      </c>
      <c r="AD15" s="443"/>
      <c r="AE15" s="443"/>
      <c r="AF15" s="443"/>
      <c r="AG15" s="444"/>
      <c r="AH15" s="442">
        <v>6846</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5806285</v>
      </c>
      <c r="BO15" s="462"/>
      <c r="BP15" s="462"/>
      <c r="BQ15" s="462"/>
      <c r="BR15" s="462"/>
      <c r="BS15" s="462"/>
      <c r="BT15" s="462"/>
      <c r="BU15" s="463"/>
      <c r="BV15" s="461">
        <v>5855490</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30.9</v>
      </c>
      <c r="AD16" s="563"/>
      <c r="AE16" s="563"/>
      <c r="AF16" s="563"/>
      <c r="AG16" s="564"/>
      <c r="AH16" s="562">
        <v>30.3</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7172496</v>
      </c>
      <c r="BO16" s="467"/>
      <c r="BP16" s="467"/>
      <c r="BQ16" s="467"/>
      <c r="BR16" s="467"/>
      <c r="BS16" s="467"/>
      <c r="BT16" s="467"/>
      <c r="BU16" s="468"/>
      <c r="BV16" s="466">
        <v>7076029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14525</v>
      </c>
      <c r="AD17" s="443"/>
      <c r="AE17" s="443"/>
      <c r="AF17" s="443"/>
      <c r="AG17" s="444"/>
      <c r="AH17" s="442">
        <v>15486</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7399918</v>
      </c>
      <c r="BO17" s="467"/>
      <c r="BP17" s="467"/>
      <c r="BQ17" s="467"/>
      <c r="BR17" s="467"/>
      <c r="BS17" s="467"/>
      <c r="BT17" s="467"/>
      <c r="BU17" s="468"/>
      <c r="BV17" s="466">
        <v>7489324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159</v>
      </c>
      <c r="C18" s="529"/>
      <c r="D18" s="529"/>
      <c r="E18" s="530"/>
      <c r="F18" s="530"/>
      <c r="G18" s="530"/>
      <c r="H18" s="530"/>
      <c r="I18" s="530"/>
      <c r="J18" s="530"/>
      <c r="K18" s="530"/>
      <c r="L18" s="531">
        <v>10.47</v>
      </c>
      <c r="M18" s="531"/>
      <c r="N18" s="531"/>
      <c r="O18" s="531"/>
      <c r="P18" s="531"/>
      <c r="Q18" s="531"/>
      <c r="R18" s="532"/>
      <c r="S18" s="532"/>
      <c r="T18" s="532"/>
      <c r="U18" s="532"/>
      <c r="V18" s="533"/>
      <c r="W18" s="547"/>
      <c r="X18" s="548"/>
      <c r="Y18" s="548"/>
      <c r="Z18" s="548"/>
      <c r="AA18" s="548"/>
      <c r="AB18" s="558"/>
      <c r="AC18" s="430">
        <v>67.900000000000006</v>
      </c>
      <c r="AD18" s="431"/>
      <c r="AE18" s="431"/>
      <c r="AF18" s="431"/>
      <c r="AG18" s="534"/>
      <c r="AH18" s="430">
        <v>68.5</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8371308</v>
      </c>
      <c r="BO18" s="467"/>
      <c r="BP18" s="467"/>
      <c r="BQ18" s="467"/>
      <c r="BR18" s="467"/>
      <c r="BS18" s="467"/>
      <c r="BT18" s="467"/>
      <c r="BU18" s="468"/>
      <c r="BV18" s="466">
        <v>8291851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161</v>
      </c>
      <c r="C19" s="529"/>
      <c r="D19" s="529"/>
      <c r="E19" s="530"/>
      <c r="F19" s="530"/>
      <c r="G19" s="530"/>
      <c r="H19" s="530"/>
      <c r="I19" s="530"/>
      <c r="J19" s="530"/>
      <c r="K19" s="530"/>
      <c r="L19" s="536">
        <v>4543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11986023</v>
      </c>
      <c r="BO19" s="467"/>
      <c r="BP19" s="467"/>
      <c r="BQ19" s="467"/>
      <c r="BR19" s="467"/>
      <c r="BS19" s="467"/>
      <c r="BT19" s="467"/>
      <c r="BU19" s="468"/>
      <c r="BV19" s="466">
        <v>11705044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163</v>
      </c>
      <c r="C20" s="529"/>
      <c r="D20" s="529"/>
      <c r="E20" s="530"/>
      <c r="F20" s="530"/>
      <c r="G20" s="530"/>
      <c r="H20" s="530"/>
      <c r="I20" s="530"/>
      <c r="J20" s="530"/>
      <c r="K20" s="530"/>
      <c r="L20" s="536">
        <v>20390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11657428</v>
      </c>
      <c r="BO23" s="467"/>
      <c r="BP23" s="467"/>
      <c r="BQ23" s="467"/>
      <c r="BR23" s="467"/>
      <c r="BS23" s="467"/>
      <c r="BT23" s="467"/>
      <c r="BU23" s="468"/>
      <c r="BV23" s="466">
        <v>11659578</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172</v>
      </c>
      <c r="F24" s="440"/>
      <c r="G24" s="440"/>
      <c r="H24" s="440"/>
      <c r="I24" s="440"/>
      <c r="J24" s="440"/>
      <c r="K24" s="441"/>
      <c r="L24" s="442">
        <v>1</v>
      </c>
      <c r="M24" s="443"/>
      <c r="N24" s="443"/>
      <c r="O24" s="443"/>
      <c r="P24" s="444"/>
      <c r="Q24" s="442">
        <v>9890</v>
      </c>
      <c r="R24" s="443"/>
      <c r="S24" s="443"/>
      <c r="T24" s="443"/>
      <c r="U24" s="443"/>
      <c r="V24" s="444"/>
      <c r="W24" s="508"/>
      <c r="X24" s="499"/>
      <c r="Y24" s="500"/>
      <c r="Z24" s="439" t="s">
        <v>173</v>
      </c>
      <c r="AA24" s="440"/>
      <c r="AB24" s="440"/>
      <c r="AC24" s="440"/>
      <c r="AD24" s="440"/>
      <c r="AE24" s="440"/>
      <c r="AF24" s="440"/>
      <c r="AG24" s="441"/>
      <c r="AH24" s="442">
        <v>353</v>
      </c>
      <c r="AI24" s="443"/>
      <c r="AJ24" s="443"/>
      <c r="AK24" s="443"/>
      <c r="AL24" s="444"/>
      <c r="AM24" s="442">
        <v>1029348</v>
      </c>
      <c r="AN24" s="443"/>
      <c r="AO24" s="443"/>
      <c r="AP24" s="443"/>
      <c r="AQ24" s="443"/>
      <c r="AR24" s="444"/>
      <c r="AS24" s="442">
        <v>2916</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9627047</v>
      </c>
      <c r="BO24" s="467"/>
      <c r="BP24" s="467"/>
      <c r="BQ24" s="467"/>
      <c r="BR24" s="467"/>
      <c r="BS24" s="467"/>
      <c r="BT24" s="467"/>
      <c r="BU24" s="468"/>
      <c r="BV24" s="466">
        <v>9623535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175</v>
      </c>
      <c r="F25" s="440"/>
      <c r="G25" s="440"/>
      <c r="H25" s="440"/>
      <c r="I25" s="440"/>
      <c r="J25" s="440"/>
      <c r="K25" s="441"/>
      <c r="L25" s="442">
        <v>1</v>
      </c>
      <c r="M25" s="443"/>
      <c r="N25" s="443"/>
      <c r="O25" s="443"/>
      <c r="P25" s="444"/>
      <c r="Q25" s="442">
        <v>8160</v>
      </c>
      <c r="R25" s="443"/>
      <c r="S25" s="443"/>
      <c r="T25" s="443"/>
      <c r="U25" s="443"/>
      <c r="V25" s="444"/>
      <c r="W25" s="508"/>
      <c r="X25" s="499"/>
      <c r="Y25" s="500"/>
      <c r="Z25" s="439" t="s">
        <v>176</v>
      </c>
      <c r="AA25" s="440"/>
      <c r="AB25" s="440"/>
      <c r="AC25" s="440"/>
      <c r="AD25" s="440"/>
      <c r="AE25" s="440"/>
      <c r="AF25" s="440"/>
      <c r="AG25" s="441"/>
      <c r="AH25" s="442">
        <v>54</v>
      </c>
      <c r="AI25" s="443"/>
      <c r="AJ25" s="443"/>
      <c r="AK25" s="443"/>
      <c r="AL25" s="444"/>
      <c r="AM25" s="442">
        <v>154818</v>
      </c>
      <c r="AN25" s="443"/>
      <c r="AO25" s="443"/>
      <c r="AP25" s="443"/>
      <c r="AQ25" s="443"/>
      <c r="AR25" s="444"/>
      <c r="AS25" s="442">
        <v>2867</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2547612</v>
      </c>
      <c r="BO25" s="462"/>
      <c r="BP25" s="462"/>
      <c r="BQ25" s="462"/>
      <c r="BR25" s="462"/>
      <c r="BS25" s="462"/>
      <c r="BT25" s="462"/>
      <c r="BU25" s="463"/>
      <c r="BV25" s="461">
        <v>2214976</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7160</v>
      </c>
      <c r="R26" s="443"/>
      <c r="S26" s="443"/>
      <c r="T26" s="443"/>
      <c r="U26" s="443"/>
      <c r="V26" s="444"/>
      <c r="W26" s="508"/>
      <c r="X26" s="499"/>
      <c r="Y26" s="500"/>
      <c r="Z26" s="439" t="s">
        <v>179</v>
      </c>
      <c r="AA26" s="521"/>
      <c r="AB26" s="521"/>
      <c r="AC26" s="521"/>
      <c r="AD26" s="521"/>
      <c r="AE26" s="521"/>
      <c r="AF26" s="521"/>
      <c r="AG26" s="522"/>
      <c r="AH26" s="442">
        <v>23</v>
      </c>
      <c r="AI26" s="443"/>
      <c r="AJ26" s="443"/>
      <c r="AK26" s="443"/>
      <c r="AL26" s="444"/>
      <c r="AM26" s="442">
        <v>71047</v>
      </c>
      <c r="AN26" s="443"/>
      <c r="AO26" s="443"/>
      <c r="AP26" s="443"/>
      <c r="AQ26" s="443"/>
      <c r="AR26" s="444"/>
      <c r="AS26" s="442">
        <v>3089</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139</v>
      </c>
      <c r="BO26" s="467"/>
      <c r="BP26" s="467"/>
      <c r="BQ26" s="467"/>
      <c r="BR26" s="467"/>
      <c r="BS26" s="467"/>
      <c r="BT26" s="467"/>
      <c r="BU26" s="468"/>
      <c r="BV26" s="466" t="s">
        <v>139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181</v>
      </c>
      <c r="F27" s="440"/>
      <c r="G27" s="440"/>
      <c r="H27" s="440"/>
      <c r="I27" s="440"/>
      <c r="J27" s="440"/>
      <c r="K27" s="441"/>
      <c r="L27" s="442">
        <v>1</v>
      </c>
      <c r="M27" s="443"/>
      <c r="N27" s="443"/>
      <c r="O27" s="443"/>
      <c r="P27" s="444"/>
      <c r="Q27" s="442">
        <v>5120</v>
      </c>
      <c r="R27" s="443"/>
      <c r="S27" s="443"/>
      <c r="T27" s="443"/>
      <c r="U27" s="443"/>
      <c r="V27" s="444"/>
      <c r="W27" s="508"/>
      <c r="X27" s="499"/>
      <c r="Y27" s="500"/>
      <c r="Z27" s="439" t="s">
        <v>182</v>
      </c>
      <c r="AA27" s="440"/>
      <c r="AB27" s="440"/>
      <c r="AC27" s="440"/>
      <c r="AD27" s="440"/>
      <c r="AE27" s="440"/>
      <c r="AF27" s="440"/>
      <c r="AG27" s="441"/>
      <c r="AH27" s="442" t="s">
        <v>183</v>
      </c>
      <c r="AI27" s="443"/>
      <c r="AJ27" s="443"/>
      <c r="AK27" s="443"/>
      <c r="AL27" s="444"/>
      <c r="AM27" s="442" t="s">
        <v>183</v>
      </c>
      <c r="AN27" s="443"/>
      <c r="AO27" s="443"/>
      <c r="AP27" s="443"/>
      <c r="AQ27" s="443"/>
      <c r="AR27" s="444"/>
      <c r="AS27" s="442" t="s">
        <v>184</v>
      </c>
      <c r="AT27" s="443"/>
      <c r="AU27" s="443"/>
      <c r="AV27" s="443"/>
      <c r="AW27" s="443"/>
      <c r="AX27" s="445"/>
      <c r="AY27" s="472" t="s">
        <v>185</v>
      </c>
      <c r="AZ27" s="473"/>
      <c r="BA27" s="473"/>
      <c r="BB27" s="473"/>
      <c r="BC27" s="473"/>
      <c r="BD27" s="473"/>
      <c r="BE27" s="473"/>
      <c r="BF27" s="473"/>
      <c r="BG27" s="473"/>
      <c r="BH27" s="473"/>
      <c r="BI27" s="473"/>
      <c r="BJ27" s="473"/>
      <c r="BK27" s="473"/>
      <c r="BL27" s="473"/>
      <c r="BM27" s="474"/>
      <c r="BN27" s="469">
        <v>863468</v>
      </c>
      <c r="BO27" s="470"/>
      <c r="BP27" s="470"/>
      <c r="BQ27" s="470"/>
      <c r="BR27" s="470"/>
      <c r="BS27" s="470"/>
      <c r="BT27" s="470"/>
      <c r="BU27" s="471"/>
      <c r="BV27" s="469">
        <v>877649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186</v>
      </c>
      <c r="F28" s="440"/>
      <c r="G28" s="440"/>
      <c r="H28" s="440"/>
      <c r="I28" s="440"/>
      <c r="J28" s="440"/>
      <c r="K28" s="441"/>
      <c r="L28" s="442">
        <v>1</v>
      </c>
      <c r="M28" s="443"/>
      <c r="N28" s="443"/>
      <c r="O28" s="443"/>
      <c r="P28" s="444"/>
      <c r="Q28" s="442">
        <v>4620</v>
      </c>
      <c r="R28" s="443"/>
      <c r="S28" s="443"/>
      <c r="T28" s="443"/>
      <c r="U28" s="443"/>
      <c r="V28" s="444"/>
      <c r="W28" s="508"/>
      <c r="X28" s="499"/>
      <c r="Y28" s="500"/>
      <c r="Z28" s="439" t="s">
        <v>187</v>
      </c>
      <c r="AA28" s="440"/>
      <c r="AB28" s="440"/>
      <c r="AC28" s="440"/>
      <c r="AD28" s="440"/>
      <c r="AE28" s="440"/>
      <c r="AF28" s="440"/>
      <c r="AG28" s="441"/>
      <c r="AH28" s="442" t="s">
        <v>129</v>
      </c>
      <c r="AI28" s="443"/>
      <c r="AJ28" s="443"/>
      <c r="AK28" s="443"/>
      <c r="AL28" s="444"/>
      <c r="AM28" s="442" t="s">
        <v>188</v>
      </c>
      <c r="AN28" s="443"/>
      <c r="AO28" s="443"/>
      <c r="AP28" s="443"/>
      <c r="AQ28" s="443"/>
      <c r="AR28" s="444"/>
      <c r="AS28" s="442" t="s">
        <v>139</v>
      </c>
      <c r="AT28" s="443"/>
      <c r="AU28" s="443"/>
      <c r="AV28" s="443"/>
      <c r="AW28" s="443"/>
      <c r="AX28" s="445"/>
      <c r="AY28" s="449" t="s">
        <v>189</v>
      </c>
      <c r="AZ28" s="450"/>
      <c r="BA28" s="450"/>
      <c r="BB28" s="451"/>
      <c r="BC28" s="458" t="s">
        <v>48</v>
      </c>
      <c r="BD28" s="459"/>
      <c r="BE28" s="459"/>
      <c r="BF28" s="459"/>
      <c r="BG28" s="459"/>
      <c r="BH28" s="459"/>
      <c r="BI28" s="459"/>
      <c r="BJ28" s="459"/>
      <c r="BK28" s="459"/>
      <c r="BL28" s="459"/>
      <c r="BM28" s="460"/>
      <c r="BN28" s="461">
        <v>1054817</v>
      </c>
      <c r="BO28" s="462"/>
      <c r="BP28" s="462"/>
      <c r="BQ28" s="462"/>
      <c r="BR28" s="462"/>
      <c r="BS28" s="462"/>
      <c r="BT28" s="462"/>
      <c r="BU28" s="463"/>
      <c r="BV28" s="461">
        <v>1232951</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190</v>
      </c>
      <c r="F29" s="440"/>
      <c r="G29" s="440"/>
      <c r="H29" s="440"/>
      <c r="I29" s="440"/>
      <c r="J29" s="440"/>
      <c r="K29" s="441"/>
      <c r="L29" s="442">
        <v>13</v>
      </c>
      <c r="M29" s="443"/>
      <c r="N29" s="443"/>
      <c r="O29" s="443"/>
      <c r="P29" s="444"/>
      <c r="Q29" s="442">
        <v>4310</v>
      </c>
      <c r="R29" s="443"/>
      <c r="S29" s="443"/>
      <c r="T29" s="443"/>
      <c r="U29" s="443"/>
      <c r="V29" s="444"/>
      <c r="W29" s="509"/>
      <c r="X29" s="510"/>
      <c r="Y29" s="511"/>
      <c r="Z29" s="439" t="s">
        <v>191</v>
      </c>
      <c r="AA29" s="440"/>
      <c r="AB29" s="440"/>
      <c r="AC29" s="440"/>
      <c r="AD29" s="440"/>
      <c r="AE29" s="440"/>
      <c r="AF29" s="440"/>
      <c r="AG29" s="441"/>
      <c r="AH29" s="442">
        <v>353</v>
      </c>
      <c r="AI29" s="443"/>
      <c r="AJ29" s="443"/>
      <c r="AK29" s="443"/>
      <c r="AL29" s="444"/>
      <c r="AM29" s="442">
        <v>1029348</v>
      </c>
      <c r="AN29" s="443"/>
      <c r="AO29" s="443"/>
      <c r="AP29" s="443"/>
      <c r="AQ29" s="443"/>
      <c r="AR29" s="444"/>
      <c r="AS29" s="442">
        <v>2916</v>
      </c>
      <c r="AT29" s="443"/>
      <c r="AU29" s="443"/>
      <c r="AV29" s="443"/>
      <c r="AW29" s="443"/>
      <c r="AX29" s="445"/>
      <c r="AY29" s="452"/>
      <c r="AZ29" s="453"/>
      <c r="BA29" s="453"/>
      <c r="BB29" s="454"/>
      <c r="BC29" s="446" t="s">
        <v>192</v>
      </c>
      <c r="BD29" s="447"/>
      <c r="BE29" s="447"/>
      <c r="BF29" s="447"/>
      <c r="BG29" s="447"/>
      <c r="BH29" s="447"/>
      <c r="BI29" s="447"/>
      <c r="BJ29" s="447"/>
      <c r="BK29" s="447"/>
      <c r="BL29" s="447"/>
      <c r="BM29" s="448"/>
      <c r="BN29" s="466">
        <v>614838</v>
      </c>
      <c r="BO29" s="467"/>
      <c r="BP29" s="467"/>
      <c r="BQ29" s="467"/>
      <c r="BR29" s="467"/>
      <c r="BS29" s="467"/>
      <c r="BT29" s="467"/>
      <c r="BU29" s="468"/>
      <c r="BV29" s="466">
        <v>783865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193</v>
      </c>
      <c r="X30" s="519"/>
      <c r="Y30" s="519"/>
      <c r="Z30" s="519"/>
      <c r="AA30" s="519"/>
      <c r="AB30" s="519"/>
      <c r="AC30" s="519"/>
      <c r="AD30" s="519"/>
      <c r="AE30" s="519"/>
      <c r="AF30" s="519"/>
      <c r="AG30" s="520"/>
      <c r="AH30" s="430">
        <v>100.2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1008263</v>
      </c>
      <c r="BO30" s="470"/>
      <c r="BP30" s="470"/>
      <c r="BQ30" s="470"/>
      <c r="BR30" s="470"/>
      <c r="BS30" s="470"/>
      <c r="BT30" s="470"/>
      <c r="BU30" s="471"/>
      <c r="BV30" s="469">
        <v>769556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200</v>
      </c>
      <c r="D33" s="429"/>
      <c r="E33" s="428" t="s">
        <v>201</v>
      </c>
      <c r="F33" s="428"/>
      <c r="G33" s="428"/>
      <c r="H33" s="428"/>
      <c r="I33" s="428"/>
      <c r="J33" s="428"/>
      <c r="K33" s="428"/>
      <c r="L33" s="428"/>
      <c r="M33" s="428"/>
      <c r="N33" s="428"/>
      <c r="O33" s="428"/>
      <c r="P33" s="428"/>
      <c r="Q33" s="428"/>
      <c r="R33" s="428"/>
      <c r="S33" s="428"/>
      <c r="T33" s="216"/>
      <c r="U33" s="429" t="s">
        <v>202</v>
      </c>
      <c r="V33" s="429"/>
      <c r="W33" s="428" t="s">
        <v>203</v>
      </c>
      <c r="X33" s="428"/>
      <c r="Y33" s="428"/>
      <c r="Z33" s="428"/>
      <c r="AA33" s="428"/>
      <c r="AB33" s="428"/>
      <c r="AC33" s="428"/>
      <c r="AD33" s="428"/>
      <c r="AE33" s="428"/>
      <c r="AF33" s="428"/>
      <c r="AG33" s="428"/>
      <c r="AH33" s="428"/>
      <c r="AI33" s="428"/>
      <c r="AJ33" s="428"/>
      <c r="AK33" s="428"/>
      <c r="AL33" s="216"/>
      <c r="AM33" s="429" t="s">
        <v>204</v>
      </c>
      <c r="AN33" s="429"/>
      <c r="AO33" s="428" t="s">
        <v>203</v>
      </c>
      <c r="AP33" s="428"/>
      <c r="AQ33" s="428"/>
      <c r="AR33" s="428"/>
      <c r="AS33" s="428"/>
      <c r="AT33" s="428"/>
      <c r="AU33" s="428"/>
      <c r="AV33" s="428"/>
      <c r="AW33" s="428"/>
      <c r="AX33" s="428"/>
      <c r="AY33" s="428"/>
      <c r="AZ33" s="428"/>
      <c r="BA33" s="428"/>
      <c r="BB33" s="428"/>
      <c r="BC33" s="428"/>
      <c r="BD33" s="217"/>
      <c r="BE33" s="428" t="s">
        <v>205</v>
      </c>
      <c r="BF33" s="428"/>
      <c r="BG33" s="428" t="s">
        <v>206</v>
      </c>
      <c r="BH33" s="428"/>
      <c r="BI33" s="428"/>
      <c r="BJ33" s="428"/>
      <c r="BK33" s="428"/>
      <c r="BL33" s="428"/>
      <c r="BM33" s="428"/>
      <c r="BN33" s="428"/>
      <c r="BO33" s="428"/>
      <c r="BP33" s="428"/>
      <c r="BQ33" s="428"/>
      <c r="BR33" s="428"/>
      <c r="BS33" s="428"/>
      <c r="BT33" s="428"/>
      <c r="BU33" s="428"/>
      <c r="BV33" s="217"/>
      <c r="BW33" s="429" t="s">
        <v>205</v>
      </c>
      <c r="BX33" s="429"/>
      <c r="BY33" s="428" t="s">
        <v>207</v>
      </c>
      <c r="BZ33" s="428"/>
      <c r="CA33" s="428"/>
      <c r="CB33" s="428"/>
      <c r="CC33" s="428"/>
      <c r="CD33" s="428"/>
      <c r="CE33" s="428"/>
      <c r="CF33" s="428"/>
      <c r="CG33" s="428"/>
      <c r="CH33" s="428"/>
      <c r="CI33" s="428"/>
      <c r="CJ33" s="428"/>
      <c r="CK33" s="428"/>
      <c r="CL33" s="428"/>
      <c r="CM33" s="428"/>
      <c r="CN33" s="216"/>
      <c r="CO33" s="429" t="s">
        <v>202</v>
      </c>
      <c r="CP33" s="429"/>
      <c r="CQ33" s="428" t="s">
        <v>208</v>
      </c>
      <c r="CR33" s="428"/>
      <c r="CS33" s="428"/>
      <c r="CT33" s="428"/>
      <c r="CU33" s="428"/>
      <c r="CV33" s="428"/>
      <c r="CW33" s="428"/>
      <c r="CX33" s="428"/>
      <c r="CY33" s="428"/>
      <c r="CZ33" s="428"/>
      <c r="DA33" s="428"/>
      <c r="DB33" s="428"/>
      <c r="DC33" s="428"/>
      <c r="DD33" s="428"/>
      <c r="DE33" s="428"/>
      <c r="DF33" s="216"/>
      <c r="DG33" s="427" t="s">
        <v>209</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上水道事業会計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小牧岩倉衛生組合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土地取得特別会計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IF('各会計、関係団体の財政状況及び健全化判断比率'!B32="","",'各会計、関係団体の財政状況及び健全化判断比率'!B32)</f>
        <v>公共下水道事業会計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尾張市町交通災害共済組合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愛知県市町村職員退職手当組合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愛知県後期高齢者医療広域連合（一般会計）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愛知県後期高齢者医療広域連合（後期高齢者医療特別会計）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愛北広域事務組合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rVn+VHxGRt6GANL2UttPXQ7Ne3U+LgIvgvvnO64ZRdzKYhZBAGX4oWZGEVfAG372FO0wJdhbt3i+a6ChhnDDjw==" saltValue="DwTXcnFjkjLVhGw0RETEb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8" t="s">
        <v>569</v>
      </c>
      <c r="D34" s="1248"/>
      <c r="E34" s="1249"/>
      <c r="F34" s="32">
        <v>12.56</v>
      </c>
      <c r="G34" s="33">
        <v>10.65</v>
      </c>
      <c r="H34" s="33">
        <v>7.55</v>
      </c>
      <c r="I34" s="33">
        <v>8.06</v>
      </c>
      <c r="J34" s="34">
        <v>7.79</v>
      </c>
      <c r="K34" s="22"/>
      <c r="L34" s="22"/>
      <c r="M34" s="22"/>
      <c r="N34" s="22"/>
      <c r="O34" s="22"/>
      <c r="P34" s="22"/>
    </row>
    <row r="35" spans="1:16" ht="39" customHeight="1" x14ac:dyDescent="0.15">
      <c r="A35" s="22"/>
      <c r="B35" s="35"/>
      <c r="C35" s="1242" t="s">
        <v>570</v>
      </c>
      <c r="D35" s="1243"/>
      <c r="E35" s="1244"/>
      <c r="F35" s="36">
        <v>7.79</v>
      </c>
      <c r="G35" s="37">
        <v>7.63</v>
      </c>
      <c r="H35" s="37">
        <v>7.57</v>
      </c>
      <c r="I35" s="37">
        <v>6.89</v>
      </c>
      <c r="J35" s="38">
        <v>5.99</v>
      </c>
      <c r="K35" s="22"/>
      <c r="L35" s="22"/>
      <c r="M35" s="22"/>
      <c r="N35" s="22"/>
      <c r="O35" s="22"/>
      <c r="P35" s="22"/>
    </row>
    <row r="36" spans="1:16" ht="39" customHeight="1" x14ac:dyDescent="0.15">
      <c r="A36" s="22"/>
      <c r="B36" s="35"/>
      <c r="C36" s="1242" t="s">
        <v>571</v>
      </c>
      <c r="D36" s="1243"/>
      <c r="E36" s="1244"/>
      <c r="F36" s="36">
        <v>1.58</v>
      </c>
      <c r="G36" s="37">
        <v>2.33</v>
      </c>
      <c r="H36" s="37">
        <v>2.11</v>
      </c>
      <c r="I36" s="37">
        <v>1.98</v>
      </c>
      <c r="J36" s="38">
        <v>2.0499999999999998</v>
      </c>
      <c r="K36" s="22"/>
      <c r="L36" s="22"/>
      <c r="M36" s="22"/>
      <c r="N36" s="22"/>
      <c r="O36" s="22"/>
      <c r="P36" s="22"/>
    </row>
    <row r="37" spans="1:16" ht="39" customHeight="1" x14ac:dyDescent="0.15">
      <c r="A37" s="22"/>
      <c r="B37" s="35"/>
      <c r="C37" s="1242" t="s">
        <v>572</v>
      </c>
      <c r="D37" s="1243"/>
      <c r="E37" s="1244"/>
      <c r="F37" s="36">
        <v>2.35</v>
      </c>
      <c r="G37" s="37">
        <v>3.19</v>
      </c>
      <c r="H37" s="37">
        <v>5.21</v>
      </c>
      <c r="I37" s="37">
        <v>3.84</v>
      </c>
      <c r="J37" s="38">
        <v>1.92</v>
      </c>
      <c r="K37" s="22"/>
      <c r="L37" s="22"/>
      <c r="M37" s="22"/>
      <c r="N37" s="22"/>
      <c r="O37" s="22"/>
      <c r="P37" s="22"/>
    </row>
    <row r="38" spans="1:16" ht="39" customHeight="1" x14ac:dyDescent="0.15">
      <c r="A38" s="22"/>
      <c r="B38" s="35"/>
      <c r="C38" s="1242" t="s">
        <v>573</v>
      </c>
      <c r="D38" s="1243"/>
      <c r="E38" s="1244"/>
      <c r="F38" s="36" t="s">
        <v>520</v>
      </c>
      <c r="G38" s="37" t="s">
        <v>520</v>
      </c>
      <c r="H38" s="37" t="s">
        <v>520</v>
      </c>
      <c r="I38" s="37" t="s">
        <v>520</v>
      </c>
      <c r="J38" s="38">
        <v>0.72</v>
      </c>
      <c r="K38" s="22"/>
      <c r="L38" s="22"/>
      <c r="M38" s="22"/>
      <c r="N38" s="22"/>
      <c r="O38" s="22"/>
      <c r="P38" s="22"/>
    </row>
    <row r="39" spans="1:16" ht="39" customHeight="1" x14ac:dyDescent="0.15">
      <c r="A39" s="22"/>
      <c r="B39" s="35"/>
      <c r="C39" s="1242" t="s">
        <v>574</v>
      </c>
      <c r="D39" s="1243"/>
      <c r="E39" s="1244"/>
      <c r="F39" s="36">
        <v>0</v>
      </c>
      <c r="G39" s="37">
        <v>0</v>
      </c>
      <c r="H39" s="37">
        <v>0.01</v>
      </c>
      <c r="I39" s="37">
        <v>0.11</v>
      </c>
      <c r="J39" s="38">
        <v>0.02</v>
      </c>
      <c r="K39" s="22"/>
      <c r="L39" s="22"/>
      <c r="M39" s="22"/>
      <c r="N39" s="22"/>
      <c r="O39" s="22"/>
      <c r="P39" s="22"/>
    </row>
    <row r="40" spans="1:16" ht="39" customHeight="1" x14ac:dyDescent="0.15">
      <c r="A40" s="22"/>
      <c r="B40" s="35"/>
      <c r="C40" s="1242" t="s">
        <v>575</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576</v>
      </c>
      <c r="D42" s="1243"/>
      <c r="E42" s="1244"/>
      <c r="F42" s="36" t="s">
        <v>520</v>
      </c>
      <c r="G42" s="37" t="s">
        <v>520</v>
      </c>
      <c r="H42" s="37" t="s">
        <v>520</v>
      </c>
      <c r="I42" s="37" t="s">
        <v>520</v>
      </c>
      <c r="J42" s="38" t="s">
        <v>520</v>
      </c>
      <c r="K42" s="22"/>
      <c r="L42" s="22"/>
      <c r="M42" s="22"/>
      <c r="N42" s="22"/>
      <c r="O42" s="22"/>
      <c r="P42" s="22"/>
    </row>
    <row r="43" spans="1:16" ht="39" customHeight="1" thickBot="1" x14ac:dyDescent="0.2">
      <c r="A43" s="22"/>
      <c r="B43" s="40"/>
      <c r="C43" s="1245" t="s">
        <v>577</v>
      </c>
      <c r="D43" s="1246"/>
      <c r="E43" s="1247"/>
      <c r="F43" s="41">
        <v>0.03</v>
      </c>
      <c r="G43" s="42">
        <v>0.1</v>
      </c>
      <c r="H43" s="42">
        <v>0.06</v>
      </c>
      <c r="I43" s="42">
        <v>2.77</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TddfHMmN39Gedo5ZMZIKQVVUyeIjUDybkRnwRYeaYcpPrGSbfU3TTOmVUGDRm/aoclneqfXH107L4zTHV8VEg==" saltValue="NiBcKlCwKaz/HjEcqKy8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1072</v>
      </c>
      <c r="L45" s="60">
        <v>1069</v>
      </c>
      <c r="M45" s="60">
        <v>1091</v>
      </c>
      <c r="N45" s="60">
        <v>1175</v>
      </c>
      <c r="O45" s="61">
        <v>1192</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520</v>
      </c>
      <c r="L46" s="64" t="s">
        <v>520</v>
      </c>
      <c r="M46" s="64" t="s">
        <v>520</v>
      </c>
      <c r="N46" s="64" t="s">
        <v>520</v>
      </c>
      <c r="O46" s="65" t="s">
        <v>520</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520</v>
      </c>
      <c r="L47" s="64" t="s">
        <v>520</v>
      </c>
      <c r="M47" s="64" t="s">
        <v>520</v>
      </c>
      <c r="N47" s="64" t="s">
        <v>520</v>
      </c>
      <c r="O47" s="65" t="s">
        <v>520</v>
      </c>
      <c r="P47" s="48"/>
      <c r="Q47" s="48"/>
      <c r="R47" s="48"/>
      <c r="S47" s="48"/>
      <c r="T47" s="48"/>
      <c r="U47" s="48"/>
    </row>
    <row r="48" spans="1:21" ht="30.75" customHeight="1" x14ac:dyDescent="0.15">
      <c r="A48" s="48"/>
      <c r="B48" s="1270"/>
      <c r="C48" s="1271"/>
      <c r="D48" s="62"/>
      <c r="E48" s="1252" t="s">
        <v>15</v>
      </c>
      <c r="F48" s="1252"/>
      <c r="G48" s="1252"/>
      <c r="H48" s="1252"/>
      <c r="I48" s="1252"/>
      <c r="J48" s="1253"/>
      <c r="K48" s="63">
        <v>513</v>
      </c>
      <c r="L48" s="64">
        <v>506</v>
      </c>
      <c r="M48" s="64">
        <v>504</v>
      </c>
      <c r="N48" s="64">
        <v>453</v>
      </c>
      <c r="O48" s="65">
        <v>496</v>
      </c>
      <c r="P48" s="48"/>
      <c r="Q48" s="48"/>
      <c r="R48" s="48"/>
      <c r="S48" s="48"/>
      <c r="T48" s="48"/>
      <c r="U48" s="48"/>
    </row>
    <row r="49" spans="1:21" ht="30.75" customHeight="1" x14ac:dyDescent="0.15">
      <c r="A49" s="48"/>
      <c r="B49" s="1270"/>
      <c r="C49" s="1271"/>
      <c r="D49" s="62"/>
      <c r="E49" s="1252" t="s">
        <v>16</v>
      </c>
      <c r="F49" s="1252"/>
      <c r="G49" s="1252"/>
      <c r="H49" s="1252"/>
      <c r="I49" s="1252"/>
      <c r="J49" s="1253"/>
      <c r="K49" s="63">
        <v>23</v>
      </c>
      <c r="L49" s="64">
        <v>34</v>
      </c>
      <c r="M49" s="64">
        <v>97</v>
      </c>
      <c r="N49" s="64">
        <v>176</v>
      </c>
      <c r="O49" s="65">
        <v>176</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520</v>
      </c>
      <c r="L50" s="64" t="s">
        <v>520</v>
      </c>
      <c r="M50" s="64" t="s">
        <v>520</v>
      </c>
      <c r="N50" s="64" t="s">
        <v>520</v>
      </c>
      <c r="O50" s="65" t="s">
        <v>520</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520</v>
      </c>
      <c r="L51" s="64" t="s">
        <v>520</v>
      </c>
      <c r="M51" s="64" t="s">
        <v>520</v>
      </c>
      <c r="N51" s="64" t="s">
        <v>520</v>
      </c>
      <c r="O51" s="65" t="s">
        <v>520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1282</v>
      </c>
      <c r="L52" s="64">
        <v>1361</v>
      </c>
      <c r="M52" s="64">
        <v>1425</v>
      </c>
      <c r="N52" s="64">
        <v>1459</v>
      </c>
      <c r="O52" s="65">
        <v>1470</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326</v>
      </c>
      <c r="L53" s="69">
        <v>248</v>
      </c>
      <c r="M53" s="69">
        <v>267</v>
      </c>
      <c r="N53" s="69">
        <v>345</v>
      </c>
      <c r="O53" s="70">
        <v>394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596</v>
      </c>
      <c r="L57" s="84" t="s">
        <v>520</v>
      </c>
      <c r="M57" s="84" t="s">
        <v>520</v>
      </c>
      <c r="N57" s="84" t="s">
        <v>520</v>
      </c>
      <c r="O57" s="85" t="s">
        <v>520</v>
      </c>
    </row>
    <row r="58" spans="1:21" ht="31.5" customHeight="1" thickBot="1" x14ac:dyDescent="0.2">
      <c r="B58" s="1260"/>
      <c r="C58" s="1261"/>
      <c r="D58" s="1265" t="s">
        <v>27</v>
      </c>
      <c r="E58" s="1266"/>
      <c r="F58" s="1266"/>
      <c r="G58" s="1266"/>
      <c r="H58" s="1266"/>
      <c r="I58" s="1266"/>
      <c r="J58" s="1267"/>
      <c r="K58" s="86" t="s">
        <v>596</v>
      </c>
      <c r="L58" s="87" t="s">
        <v>520</v>
      </c>
      <c r="M58" s="87" t="s">
        <v>520</v>
      </c>
      <c r="N58" s="87" t="s">
        <v>520</v>
      </c>
      <c r="O58" s="88" t="s">
        <v>520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188yoFEVNhojakM4DL4GtwcBoqdRdZeVoKrSQmGb8jwAkFP+mKx1MYBzHaoMY/OP/WsnVyYoAYr4F4lDyjGGQ==" saltValue="u2nmvUojeKKLiJxFz14Oq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88" t="s">
        <v>30</v>
      </c>
      <c r="C41" s="1289"/>
      <c r="D41" s="102"/>
      <c r="E41" s="1290" t="s">
        <v>31</v>
      </c>
      <c r="F41" s="1290"/>
      <c r="G41" s="1290"/>
      <c r="H41" s="1291"/>
      <c r="I41" s="103">
        <v>11411</v>
      </c>
      <c r="J41" s="104">
        <v>12069</v>
      </c>
      <c r="K41" s="104">
        <v>11801</v>
      </c>
      <c r="L41" s="104">
        <v>11660</v>
      </c>
      <c r="M41" s="105">
        <v>11657</v>
      </c>
    </row>
    <row r="42" spans="2:13" ht="27.75" customHeight="1" x14ac:dyDescent="0.15">
      <c r="B42" s="1278"/>
      <c r="C42" s="1279"/>
      <c r="D42" s="106"/>
      <c r="E42" s="1282" t="s">
        <v>32</v>
      </c>
      <c r="F42" s="1282"/>
      <c r="G42" s="1282"/>
      <c r="H42" s="1283"/>
      <c r="I42" s="107" t="s">
        <v>520</v>
      </c>
      <c r="J42" s="108" t="s">
        <v>520</v>
      </c>
      <c r="K42" s="108" t="s">
        <v>520</v>
      </c>
      <c r="L42" s="108" t="s">
        <v>520</v>
      </c>
      <c r="M42" s="109" t="s">
        <v>520</v>
      </c>
    </row>
    <row r="43" spans="2:13" ht="27.75" customHeight="1" x14ac:dyDescent="0.15">
      <c r="B43" s="1278"/>
      <c r="C43" s="1279"/>
      <c r="D43" s="106"/>
      <c r="E43" s="1282" t="s">
        <v>33</v>
      </c>
      <c r="F43" s="1282"/>
      <c r="G43" s="1282"/>
      <c r="H43" s="1283"/>
      <c r="I43" s="107">
        <v>6391</v>
      </c>
      <c r="J43" s="108">
        <v>6276</v>
      </c>
      <c r="K43" s="108">
        <v>6137</v>
      </c>
      <c r="L43" s="108">
        <v>6193</v>
      </c>
      <c r="M43" s="109">
        <v>5986</v>
      </c>
    </row>
    <row r="44" spans="2:13" ht="27.75" customHeight="1" x14ac:dyDescent="0.15">
      <c r="B44" s="1278"/>
      <c r="C44" s="1279"/>
      <c r="D44" s="106"/>
      <c r="E44" s="1282" t="s">
        <v>34</v>
      </c>
      <c r="F44" s="1282"/>
      <c r="G44" s="1282"/>
      <c r="H44" s="1283"/>
      <c r="I44" s="107">
        <v>2015</v>
      </c>
      <c r="J44" s="108">
        <v>2022</v>
      </c>
      <c r="K44" s="108">
        <v>2066</v>
      </c>
      <c r="L44" s="108">
        <v>1992</v>
      </c>
      <c r="M44" s="109">
        <v>1827</v>
      </c>
    </row>
    <row r="45" spans="2:13" ht="27.75" customHeight="1" x14ac:dyDescent="0.15">
      <c r="B45" s="1278"/>
      <c r="C45" s="1279"/>
      <c r="D45" s="106"/>
      <c r="E45" s="1282" t="s">
        <v>35</v>
      </c>
      <c r="F45" s="1282"/>
      <c r="G45" s="1282"/>
      <c r="H45" s="1283"/>
      <c r="I45" s="107">
        <v>3402</v>
      </c>
      <c r="J45" s="108">
        <v>3352</v>
      </c>
      <c r="K45" s="108">
        <v>3356</v>
      </c>
      <c r="L45" s="108">
        <v>3268</v>
      </c>
      <c r="M45" s="109">
        <v>3187</v>
      </c>
    </row>
    <row r="46" spans="2:13" ht="27.75" customHeight="1" x14ac:dyDescent="0.15">
      <c r="B46" s="1278"/>
      <c r="C46" s="1279"/>
      <c r="D46" s="110"/>
      <c r="E46" s="1282" t="s">
        <v>36</v>
      </c>
      <c r="F46" s="1282"/>
      <c r="G46" s="1282"/>
      <c r="H46" s="1283"/>
      <c r="I46" s="107" t="s">
        <v>520</v>
      </c>
      <c r="J46" s="108" t="s">
        <v>520</v>
      </c>
      <c r="K46" s="108" t="s">
        <v>520</v>
      </c>
      <c r="L46" s="108" t="s">
        <v>520</v>
      </c>
      <c r="M46" s="109" t="s">
        <v>520</v>
      </c>
    </row>
    <row r="47" spans="2:13" ht="27.75" customHeight="1" x14ac:dyDescent="0.15">
      <c r="B47" s="1278"/>
      <c r="C47" s="1279"/>
      <c r="D47" s="111"/>
      <c r="E47" s="1292" t="s">
        <v>37</v>
      </c>
      <c r="F47" s="1293"/>
      <c r="G47" s="1293"/>
      <c r="H47" s="1294"/>
      <c r="I47" s="107" t="s">
        <v>520</v>
      </c>
      <c r="J47" s="108" t="s">
        <v>520</v>
      </c>
      <c r="K47" s="108" t="s">
        <v>520</v>
      </c>
      <c r="L47" s="108" t="s">
        <v>520</v>
      </c>
      <c r="M47" s="109" t="s">
        <v>520</v>
      </c>
    </row>
    <row r="48" spans="2:13" ht="27.75" customHeight="1" x14ac:dyDescent="0.15">
      <c r="B48" s="1278"/>
      <c r="C48" s="1279"/>
      <c r="D48" s="106"/>
      <c r="E48" s="1282" t="s">
        <v>38</v>
      </c>
      <c r="F48" s="1282"/>
      <c r="G48" s="1282"/>
      <c r="H48" s="1283"/>
      <c r="I48" s="107" t="s">
        <v>520</v>
      </c>
      <c r="J48" s="108" t="s">
        <v>520</v>
      </c>
      <c r="K48" s="108" t="s">
        <v>520</v>
      </c>
      <c r="L48" s="108" t="s">
        <v>520</v>
      </c>
      <c r="M48" s="109" t="s">
        <v>520</v>
      </c>
    </row>
    <row r="49" spans="2:13" ht="27.75" customHeight="1" x14ac:dyDescent="0.15">
      <c r="B49" s="1280"/>
      <c r="C49" s="1281"/>
      <c r="D49" s="106"/>
      <c r="E49" s="1282" t="s">
        <v>39</v>
      </c>
      <c r="F49" s="1282"/>
      <c r="G49" s="1282"/>
      <c r="H49" s="1283"/>
      <c r="I49" s="107" t="s">
        <v>520</v>
      </c>
      <c r="J49" s="108" t="s">
        <v>520</v>
      </c>
      <c r="K49" s="108" t="s">
        <v>520</v>
      </c>
      <c r="L49" s="108" t="s">
        <v>520</v>
      </c>
      <c r="M49" s="109" t="s">
        <v>520</v>
      </c>
    </row>
    <row r="50" spans="2:13" ht="27.75" customHeight="1" x14ac:dyDescent="0.15">
      <c r="B50" s="1276" t="s">
        <v>40</v>
      </c>
      <c r="C50" s="1277"/>
      <c r="D50" s="112"/>
      <c r="E50" s="1282" t="s">
        <v>41</v>
      </c>
      <c r="F50" s="1282"/>
      <c r="G50" s="1282"/>
      <c r="H50" s="1283"/>
      <c r="I50" s="107">
        <v>2650</v>
      </c>
      <c r="J50" s="108">
        <v>2905</v>
      </c>
      <c r="K50" s="108">
        <v>3734</v>
      </c>
      <c r="L50" s="108">
        <v>3392</v>
      </c>
      <c r="M50" s="109">
        <v>3337</v>
      </c>
    </row>
    <row r="51" spans="2:13" ht="27.75" customHeight="1" x14ac:dyDescent="0.15">
      <c r="B51" s="1278"/>
      <c r="C51" s="1279"/>
      <c r="D51" s="106"/>
      <c r="E51" s="1282" t="s">
        <v>42</v>
      </c>
      <c r="F51" s="1282"/>
      <c r="G51" s="1282"/>
      <c r="H51" s="1283"/>
      <c r="I51" s="107">
        <v>4258</v>
      </c>
      <c r="J51" s="108">
        <v>4408</v>
      </c>
      <c r="K51" s="108">
        <v>4365</v>
      </c>
      <c r="L51" s="108">
        <v>4632</v>
      </c>
      <c r="M51" s="109">
        <v>4360</v>
      </c>
    </row>
    <row r="52" spans="2:13" ht="27.75" customHeight="1" x14ac:dyDescent="0.15">
      <c r="B52" s="1280"/>
      <c r="C52" s="1281"/>
      <c r="D52" s="106"/>
      <c r="E52" s="1282" t="s">
        <v>43</v>
      </c>
      <c r="F52" s="1282"/>
      <c r="G52" s="1282"/>
      <c r="H52" s="1283"/>
      <c r="I52" s="107">
        <v>12994</v>
      </c>
      <c r="J52" s="108">
        <v>12869</v>
      </c>
      <c r="K52" s="108">
        <v>12801</v>
      </c>
      <c r="L52" s="108">
        <v>12836</v>
      </c>
      <c r="M52" s="109">
        <v>12745</v>
      </c>
    </row>
    <row r="53" spans="2:13" ht="27.75" customHeight="1" thickBot="1" x14ac:dyDescent="0.2">
      <c r="B53" s="1284" t="s">
        <v>44</v>
      </c>
      <c r="C53" s="1285"/>
      <c r="D53" s="113"/>
      <c r="E53" s="1286" t="s">
        <v>45</v>
      </c>
      <c r="F53" s="1286"/>
      <c r="G53" s="1286"/>
      <c r="H53" s="1287"/>
      <c r="I53" s="114">
        <v>3318</v>
      </c>
      <c r="J53" s="115">
        <v>3539</v>
      </c>
      <c r="K53" s="115">
        <v>2460</v>
      </c>
      <c r="L53" s="115">
        <v>2252</v>
      </c>
      <c r="M53" s="116">
        <v>2215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2FP/4ZAhbAkeDRh3CNx1a1frJ64GjBfLKhL6V0xbKmLACy68ooVnS6jeyChFe4ynKfo5BWquBA09JIooIWcfQ==" saltValue="02/tV5VnQDzr0Bz7ZAt3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3" t="s">
        <v>48</v>
      </c>
      <c r="D55" s="1303"/>
      <c r="E55" s="1304"/>
      <c r="F55" s="128">
        <v>1280</v>
      </c>
      <c r="G55" s="128">
        <v>1233</v>
      </c>
      <c r="H55" s="129">
        <v>1055</v>
      </c>
    </row>
    <row r="56" spans="2:8" ht="52.5" customHeight="1" x14ac:dyDescent="0.15">
      <c r="B56" s="130"/>
      <c r="C56" s="1305" t="s">
        <v>49</v>
      </c>
      <c r="D56" s="1305"/>
      <c r="E56" s="1306"/>
      <c r="F56" s="131">
        <v>983</v>
      </c>
      <c r="G56" s="131">
        <v>784</v>
      </c>
      <c r="H56" s="132">
        <v>615</v>
      </c>
    </row>
    <row r="57" spans="2:8" ht="53.25" customHeight="1" x14ac:dyDescent="0.15">
      <c r="B57" s="130"/>
      <c r="C57" s="1307" t="s">
        <v>50</v>
      </c>
      <c r="D57" s="1307"/>
      <c r="E57" s="1308"/>
      <c r="F57" s="133">
        <v>900</v>
      </c>
      <c r="G57" s="133">
        <v>770</v>
      </c>
      <c r="H57" s="134">
        <v>1008</v>
      </c>
    </row>
    <row r="58" spans="2:8" ht="45.75" customHeight="1" x14ac:dyDescent="0.15">
      <c r="B58" s="135"/>
      <c r="C58" s="1295" t="s">
        <v>597</v>
      </c>
      <c r="D58" s="1296"/>
      <c r="E58" s="1297"/>
      <c r="F58" s="136">
        <v>351</v>
      </c>
      <c r="G58" s="136">
        <v>551</v>
      </c>
      <c r="H58" s="137">
        <v>751</v>
      </c>
    </row>
    <row r="59" spans="2:8" ht="45.75" customHeight="1" x14ac:dyDescent="0.15">
      <c r="B59" s="135"/>
      <c r="C59" s="1295" t="s">
        <v>598</v>
      </c>
      <c r="D59" s="1296"/>
      <c r="E59" s="1297"/>
      <c r="F59" s="136">
        <v>88</v>
      </c>
      <c r="G59" s="136">
        <v>107</v>
      </c>
      <c r="H59" s="137">
        <v>153</v>
      </c>
    </row>
    <row r="60" spans="2:8" ht="45.75" customHeight="1" x14ac:dyDescent="0.15">
      <c r="B60" s="135"/>
      <c r="C60" s="1295" t="s">
        <v>599</v>
      </c>
      <c r="D60" s="1296"/>
      <c r="E60" s="1297"/>
      <c r="F60" s="136">
        <v>69</v>
      </c>
      <c r="G60" s="136">
        <v>55</v>
      </c>
      <c r="H60" s="137">
        <v>55</v>
      </c>
    </row>
    <row r="61" spans="2:8" ht="45.75" customHeight="1" x14ac:dyDescent="0.15">
      <c r="B61" s="135"/>
      <c r="C61" s="1295" t="s">
        <v>601</v>
      </c>
      <c r="D61" s="1296"/>
      <c r="E61" s="1297"/>
      <c r="F61" s="136">
        <v>82</v>
      </c>
      <c r="G61" s="136">
        <v>47</v>
      </c>
      <c r="H61" s="137">
        <v>38</v>
      </c>
    </row>
    <row r="62" spans="2:8" ht="45.75" customHeight="1" thickBot="1" x14ac:dyDescent="0.2">
      <c r="B62" s="138"/>
      <c r="C62" s="1298" t="s">
        <v>600</v>
      </c>
      <c r="D62" s="1299"/>
      <c r="E62" s="1300"/>
      <c r="F62" s="139">
        <v>9</v>
      </c>
      <c r="G62" s="139">
        <v>9</v>
      </c>
      <c r="H62" s="140">
        <v>9</v>
      </c>
    </row>
    <row r="63" spans="2:8" ht="52.5" customHeight="1" thickBot="1" x14ac:dyDescent="0.2">
      <c r="B63" s="141"/>
      <c r="C63" s="1301" t="s">
        <v>51</v>
      </c>
      <c r="D63" s="1301"/>
      <c r="E63" s="1302"/>
      <c r="F63" s="142">
        <v>3162</v>
      </c>
      <c r="G63" s="142">
        <v>2786</v>
      </c>
      <c r="H63" s="143">
        <v>2678</v>
      </c>
    </row>
    <row r="64" spans="2:8" ht="15" customHeight="1" x14ac:dyDescent="0.15"/>
  </sheetData>
  <sheetProtection algorithmName="SHA-512" hashValue="ZysjH1Lp9UJMnWeEL0xwNRUGi3C1mj3HGjlry9xeww34xTFC1pJk1RYXyq+EyjyNNSlItKEaaIANsCHBei9PwA==" saltValue="OGZy5rI53mZb/V3PzAxu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605</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606</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562</v>
      </c>
      <c r="BQ50" s="1322"/>
      <c r="BR50" s="1322"/>
      <c r="BS50" s="1322"/>
      <c r="BT50" s="1322"/>
      <c r="BU50" s="1322"/>
      <c r="BV50" s="1322"/>
      <c r="BW50" s="1322"/>
      <c r="BX50" s="1322" t="s">
        <v>563</v>
      </c>
      <c r="BY50" s="1322"/>
      <c r="BZ50" s="1322"/>
      <c r="CA50" s="1322"/>
      <c r="CB50" s="1322"/>
      <c r="CC50" s="1322"/>
      <c r="CD50" s="1322"/>
      <c r="CE50" s="1322"/>
      <c r="CF50" s="1322" t="s">
        <v>564</v>
      </c>
      <c r="CG50" s="1322"/>
      <c r="CH50" s="1322"/>
      <c r="CI50" s="1322"/>
      <c r="CJ50" s="1322"/>
      <c r="CK50" s="1322"/>
      <c r="CL50" s="1322"/>
      <c r="CM50" s="1322"/>
      <c r="CN50" s="1322" t="s">
        <v>565</v>
      </c>
      <c r="CO50" s="1322"/>
      <c r="CP50" s="1322"/>
      <c r="CQ50" s="1322"/>
      <c r="CR50" s="1322"/>
      <c r="CS50" s="1322"/>
      <c r="CT50" s="1322"/>
      <c r="CU50" s="1322"/>
      <c r="CV50" s="1322" t="s">
        <v>566</v>
      </c>
      <c r="CW50" s="1322"/>
      <c r="CX50" s="1322"/>
      <c r="CY50" s="1322"/>
      <c r="CZ50" s="1322"/>
      <c r="DA50" s="1322"/>
      <c r="DB50" s="1322"/>
      <c r="DC50" s="1322"/>
    </row>
    <row r="51" spans="1:109" ht="13.5" customHeight="1" x14ac:dyDescent="0.15">
      <c r="B51" s="395"/>
      <c r="G51" s="1329"/>
      <c r="H51" s="1329"/>
      <c r="I51" s="1327"/>
      <c r="J51" s="1327"/>
      <c r="K51" s="1324"/>
      <c r="L51" s="1324"/>
      <c r="M51" s="1324"/>
      <c r="N51" s="1324"/>
      <c r="AM51" s="404"/>
      <c r="AN51" s="1325" t="s">
        <v>607</v>
      </c>
      <c r="AO51" s="1325"/>
      <c r="AP51" s="1325"/>
      <c r="AQ51" s="1325"/>
      <c r="AR51" s="1325"/>
      <c r="AS51" s="1325"/>
      <c r="AT51" s="1325"/>
      <c r="AU51" s="1325"/>
      <c r="AV51" s="1325"/>
      <c r="AW51" s="1325"/>
      <c r="AX51" s="1325"/>
      <c r="AY51" s="1325"/>
      <c r="AZ51" s="1325"/>
      <c r="BA51" s="1325"/>
      <c r="BB51" s="1325" t="s">
        <v>608</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v>44</v>
      </c>
      <c r="BY51" s="1323"/>
      <c r="BZ51" s="1323"/>
      <c r="CA51" s="1323"/>
      <c r="CB51" s="1323"/>
      <c r="CC51" s="1323"/>
      <c r="CD51" s="1323"/>
      <c r="CE51" s="1323"/>
      <c r="CF51" s="1323">
        <v>30.5</v>
      </c>
      <c r="CG51" s="1323"/>
      <c r="CH51" s="1323"/>
      <c r="CI51" s="1323"/>
      <c r="CJ51" s="1323"/>
      <c r="CK51" s="1323"/>
      <c r="CL51" s="1323"/>
      <c r="CM51" s="1323"/>
      <c r="CN51" s="1323">
        <v>27</v>
      </c>
      <c r="CO51" s="1323"/>
      <c r="CP51" s="1323"/>
      <c r="CQ51" s="1323"/>
      <c r="CR51" s="1323"/>
      <c r="CS51" s="1323"/>
      <c r="CT51" s="1323"/>
      <c r="CU51" s="1323"/>
      <c r="CV51" s="1323">
        <v>26.6</v>
      </c>
      <c r="CW51" s="1323"/>
      <c r="CX51" s="1323"/>
      <c r="CY51" s="1323"/>
      <c r="CZ51" s="1323"/>
      <c r="DA51" s="1323"/>
      <c r="DB51" s="1323"/>
      <c r="DC51" s="1323"/>
    </row>
    <row r="52" spans="1:109" x14ac:dyDescent="0.15">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609</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55.8</v>
      </c>
      <c r="BY53" s="1323"/>
      <c r="BZ53" s="1323"/>
      <c r="CA53" s="1323"/>
      <c r="CB53" s="1323"/>
      <c r="CC53" s="1323"/>
      <c r="CD53" s="1323"/>
      <c r="CE53" s="1323"/>
      <c r="CF53" s="1323">
        <v>57.4</v>
      </c>
      <c r="CG53" s="1323"/>
      <c r="CH53" s="1323"/>
      <c r="CI53" s="1323"/>
      <c r="CJ53" s="1323"/>
      <c r="CK53" s="1323"/>
      <c r="CL53" s="1323"/>
      <c r="CM53" s="1323"/>
      <c r="CN53" s="1323">
        <v>58.8</v>
      </c>
      <c r="CO53" s="1323"/>
      <c r="CP53" s="1323"/>
      <c r="CQ53" s="1323"/>
      <c r="CR53" s="1323"/>
      <c r="CS53" s="1323"/>
      <c r="CT53" s="1323"/>
      <c r="CU53" s="1323"/>
      <c r="CV53" s="1323">
        <v>59.7</v>
      </c>
      <c r="CW53" s="1323"/>
      <c r="CX53" s="1323"/>
      <c r="CY53" s="1323"/>
      <c r="CZ53" s="1323"/>
      <c r="DA53" s="1323"/>
      <c r="DB53" s="1323"/>
      <c r="DC53" s="1323"/>
    </row>
    <row r="54" spans="1:109" x14ac:dyDescent="0.15">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610</v>
      </c>
      <c r="AO55" s="1322"/>
      <c r="AP55" s="1322"/>
      <c r="AQ55" s="1322"/>
      <c r="AR55" s="1322"/>
      <c r="AS55" s="1322"/>
      <c r="AT55" s="1322"/>
      <c r="AU55" s="1322"/>
      <c r="AV55" s="1322"/>
      <c r="AW55" s="1322"/>
      <c r="AX55" s="1322"/>
      <c r="AY55" s="1322"/>
      <c r="AZ55" s="1322"/>
      <c r="BA55" s="1322"/>
      <c r="BB55" s="1325" t="s">
        <v>608</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52.3</v>
      </c>
      <c r="BY55" s="1323"/>
      <c r="BZ55" s="1323"/>
      <c r="CA55" s="1323"/>
      <c r="CB55" s="1323"/>
      <c r="CC55" s="1323"/>
      <c r="CD55" s="1323"/>
      <c r="CE55" s="1323"/>
      <c r="CF55" s="1323">
        <v>55.4</v>
      </c>
      <c r="CG55" s="1323"/>
      <c r="CH55" s="1323"/>
      <c r="CI55" s="1323"/>
      <c r="CJ55" s="1323"/>
      <c r="CK55" s="1323"/>
      <c r="CL55" s="1323"/>
      <c r="CM55" s="1323"/>
      <c r="CN55" s="1323">
        <v>52.7</v>
      </c>
      <c r="CO55" s="1323"/>
      <c r="CP55" s="1323"/>
      <c r="CQ55" s="1323"/>
      <c r="CR55" s="1323"/>
      <c r="CS55" s="1323"/>
      <c r="CT55" s="1323"/>
      <c r="CU55" s="1323"/>
      <c r="CV55" s="1323">
        <v>49.7</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609</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57.1</v>
      </c>
      <c r="BY57" s="1323"/>
      <c r="BZ57" s="1323"/>
      <c r="CA57" s="1323"/>
      <c r="CB57" s="1323"/>
      <c r="CC57" s="1323"/>
      <c r="CD57" s="1323"/>
      <c r="CE57" s="1323"/>
      <c r="CF57" s="1323">
        <v>58.7</v>
      </c>
      <c r="CG57" s="1323"/>
      <c r="CH57" s="1323"/>
      <c r="CI57" s="1323"/>
      <c r="CJ57" s="1323"/>
      <c r="CK57" s="1323"/>
      <c r="CL57" s="1323"/>
      <c r="CM57" s="1323"/>
      <c r="CN57" s="1323">
        <v>59.9</v>
      </c>
      <c r="CO57" s="1323"/>
      <c r="CP57" s="1323"/>
      <c r="CQ57" s="1323"/>
      <c r="CR57" s="1323"/>
      <c r="CS57" s="1323"/>
      <c r="CT57" s="1323"/>
      <c r="CU57" s="1323"/>
      <c r="CV57" s="1323">
        <v>60.6</v>
      </c>
      <c r="CW57" s="1323"/>
      <c r="CX57" s="1323"/>
      <c r="CY57" s="1323"/>
      <c r="CZ57" s="1323"/>
      <c r="DA57" s="1323"/>
      <c r="DB57" s="1323"/>
      <c r="DC57" s="1323"/>
      <c r="DD57" s="408"/>
      <c r="DE57" s="407"/>
    </row>
    <row r="58" spans="1:109" s="403" customFormat="1" x14ac:dyDescent="0.15">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611</v>
      </c>
    </row>
    <row r="64" spans="1:109" x14ac:dyDescent="0.15">
      <c r="B64" s="395"/>
      <c r="G64" s="402"/>
      <c r="I64" s="415"/>
      <c r="J64" s="415"/>
      <c r="K64" s="415"/>
      <c r="L64" s="415"/>
      <c r="M64" s="415"/>
      <c r="N64" s="416"/>
      <c r="AM64" s="402"/>
      <c r="AN64" s="402" t="s">
        <v>604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614</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606</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562</v>
      </c>
      <c r="BQ72" s="1322"/>
      <c r="BR72" s="1322"/>
      <c r="BS72" s="1322"/>
      <c r="BT72" s="1322"/>
      <c r="BU72" s="1322"/>
      <c r="BV72" s="1322"/>
      <c r="BW72" s="1322"/>
      <c r="BX72" s="1322" t="s">
        <v>563</v>
      </c>
      <c r="BY72" s="1322"/>
      <c r="BZ72" s="1322"/>
      <c r="CA72" s="1322"/>
      <c r="CB72" s="1322"/>
      <c r="CC72" s="1322"/>
      <c r="CD72" s="1322"/>
      <c r="CE72" s="1322"/>
      <c r="CF72" s="1322" t="s">
        <v>564</v>
      </c>
      <c r="CG72" s="1322"/>
      <c r="CH72" s="1322"/>
      <c r="CI72" s="1322"/>
      <c r="CJ72" s="1322"/>
      <c r="CK72" s="1322"/>
      <c r="CL72" s="1322"/>
      <c r="CM72" s="1322"/>
      <c r="CN72" s="1322" t="s">
        <v>565</v>
      </c>
      <c r="CO72" s="1322"/>
      <c r="CP72" s="1322"/>
      <c r="CQ72" s="1322"/>
      <c r="CR72" s="1322"/>
      <c r="CS72" s="1322"/>
      <c r="CT72" s="1322"/>
      <c r="CU72" s="1322"/>
      <c r="CV72" s="1322" t="s">
        <v>566</v>
      </c>
      <c r="CW72" s="1322"/>
      <c r="CX72" s="1322"/>
      <c r="CY72" s="1322"/>
      <c r="CZ72" s="1322"/>
      <c r="DA72" s="1322"/>
      <c r="DB72" s="1322"/>
      <c r="DC72" s="1322"/>
    </row>
    <row r="73" spans="2:107" x14ac:dyDescent="0.15">
      <c r="B73" s="395"/>
      <c r="G73" s="1329"/>
      <c r="H73" s="1329"/>
      <c r="I73" s="1329"/>
      <c r="J73" s="1329"/>
      <c r="K73" s="1330"/>
      <c r="L73" s="1330"/>
      <c r="M73" s="1330"/>
      <c r="N73" s="1330"/>
      <c r="AM73" s="404"/>
      <c r="AN73" s="1325" t="s">
        <v>607</v>
      </c>
      <c r="AO73" s="1325"/>
      <c r="AP73" s="1325"/>
      <c r="AQ73" s="1325"/>
      <c r="AR73" s="1325"/>
      <c r="AS73" s="1325"/>
      <c r="AT73" s="1325"/>
      <c r="AU73" s="1325"/>
      <c r="AV73" s="1325"/>
      <c r="AW73" s="1325"/>
      <c r="AX73" s="1325"/>
      <c r="AY73" s="1325"/>
      <c r="AZ73" s="1325"/>
      <c r="BA73" s="1325"/>
      <c r="BB73" s="1325" t="s">
        <v>608</v>
      </c>
      <c r="BC73" s="1325"/>
      <c r="BD73" s="1325"/>
      <c r="BE73" s="1325"/>
      <c r="BF73" s="1325"/>
      <c r="BG73" s="1325"/>
      <c r="BH73" s="1325"/>
      <c r="BI73" s="1325"/>
      <c r="BJ73" s="1325"/>
      <c r="BK73" s="1325"/>
      <c r="BL73" s="1325"/>
      <c r="BM73" s="1325"/>
      <c r="BN73" s="1325"/>
      <c r="BO73" s="1325"/>
      <c r="BP73" s="1323">
        <v>42</v>
      </c>
      <c r="BQ73" s="1323"/>
      <c r="BR73" s="1323"/>
      <c r="BS73" s="1323"/>
      <c r="BT73" s="1323"/>
      <c r="BU73" s="1323"/>
      <c r="BV73" s="1323"/>
      <c r="BW73" s="1323"/>
      <c r="BX73" s="1323">
        <v>44</v>
      </c>
      <c r="BY73" s="1323"/>
      <c r="BZ73" s="1323"/>
      <c r="CA73" s="1323"/>
      <c r="CB73" s="1323"/>
      <c r="CC73" s="1323"/>
      <c r="CD73" s="1323"/>
      <c r="CE73" s="1323"/>
      <c r="CF73" s="1323">
        <v>30.5</v>
      </c>
      <c r="CG73" s="1323"/>
      <c r="CH73" s="1323"/>
      <c r="CI73" s="1323"/>
      <c r="CJ73" s="1323"/>
      <c r="CK73" s="1323"/>
      <c r="CL73" s="1323"/>
      <c r="CM73" s="1323"/>
      <c r="CN73" s="1323">
        <v>27</v>
      </c>
      <c r="CO73" s="1323"/>
      <c r="CP73" s="1323"/>
      <c r="CQ73" s="1323"/>
      <c r="CR73" s="1323"/>
      <c r="CS73" s="1323"/>
      <c r="CT73" s="1323"/>
      <c r="CU73" s="1323"/>
      <c r="CV73" s="1323">
        <v>26.6</v>
      </c>
      <c r="CW73" s="1323"/>
      <c r="CX73" s="1323"/>
      <c r="CY73" s="1323"/>
      <c r="CZ73" s="1323"/>
      <c r="DA73" s="1323"/>
      <c r="DB73" s="1323"/>
      <c r="DC73" s="1323"/>
    </row>
    <row r="74" spans="2:107" x14ac:dyDescent="0.15">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612</v>
      </c>
      <c r="BC75" s="1325"/>
      <c r="BD75" s="1325"/>
      <c r="BE75" s="1325"/>
      <c r="BF75" s="1325"/>
      <c r="BG75" s="1325"/>
      <c r="BH75" s="1325"/>
      <c r="BI75" s="1325"/>
      <c r="BJ75" s="1325"/>
      <c r="BK75" s="1325"/>
      <c r="BL75" s="1325"/>
      <c r="BM75" s="1325"/>
      <c r="BN75" s="1325"/>
      <c r="BO75" s="1325"/>
      <c r="BP75" s="1323">
        <v>4.8</v>
      </c>
      <c r="BQ75" s="1323"/>
      <c r="BR75" s="1323"/>
      <c r="BS75" s="1323"/>
      <c r="BT75" s="1323"/>
      <c r="BU75" s="1323"/>
      <c r="BV75" s="1323"/>
      <c r="BW75" s="1323"/>
      <c r="BX75" s="1323">
        <v>4</v>
      </c>
      <c r="BY75" s="1323"/>
      <c r="BZ75" s="1323"/>
      <c r="CA75" s="1323"/>
      <c r="CB75" s="1323"/>
      <c r="CC75" s="1323"/>
      <c r="CD75" s="1323"/>
      <c r="CE75" s="1323"/>
      <c r="CF75" s="1323">
        <v>3.5</v>
      </c>
      <c r="CG75" s="1323"/>
      <c r="CH75" s="1323"/>
      <c r="CI75" s="1323"/>
      <c r="CJ75" s="1323"/>
      <c r="CK75" s="1323"/>
      <c r="CL75" s="1323"/>
      <c r="CM75" s="1323"/>
      <c r="CN75" s="1323">
        <v>3.5</v>
      </c>
      <c r="CO75" s="1323"/>
      <c r="CP75" s="1323"/>
      <c r="CQ75" s="1323"/>
      <c r="CR75" s="1323"/>
      <c r="CS75" s="1323"/>
      <c r="CT75" s="1323"/>
      <c r="CU75" s="1323"/>
      <c r="CV75" s="1323">
        <v>4</v>
      </c>
      <c r="CW75" s="1323"/>
      <c r="CX75" s="1323"/>
      <c r="CY75" s="1323"/>
      <c r="CZ75" s="1323"/>
      <c r="DA75" s="1323"/>
      <c r="DB75" s="1323"/>
      <c r="DC75" s="1323"/>
    </row>
    <row r="76" spans="2:107" x14ac:dyDescent="0.15">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30"/>
      <c r="L77" s="1330"/>
      <c r="M77" s="1330"/>
      <c r="N77" s="1330"/>
      <c r="AN77" s="1322" t="s">
        <v>610</v>
      </c>
      <c r="AO77" s="1322"/>
      <c r="AP77" s="1322"/>
      <c r="AQ77" s="1322"/>
      <c r="AR77" s="1322"/>
      <c r="AS77" s="1322"/>
      <c r="AT77" s="1322"/>
      <c r="AU77" s="1322"/>
      <c r="AV77" s="1322"/>
      <c r="AW77" s="1322"/>
      <c r="AX77" s="1322"/>
      <c r="AY77" s="1322"/>
      <c r="AZ77" s="1322"/>
      <c r="BA77" s="1322"/>
      <c r="BB77" s="1325" t="s">
        <v>608</v>
      </c>
      <c r="BC77" s="1325"/>
      <c r="BD77" s="1325"/>
      <c r="BE77" s="1325"/>
      <c r="BF77" s="1325"/>
      <c r="BG77" s="1325"/>
      <c r="BH77" s="1325"/>
      <c r="BI77" s="1325"/>
      <c r="BJ77" s="1325"/>
      <c r="BK77" s="1325"/>
      <c r="BL77" s="1325"/>
      <c r="BM77" s="1325"/>
      <c r="BN77" s="1325"/>
      <c r="BO77" s="1325"/>
      <c r="BP77" s="1323">
        <v>41.5</v>
      </c>
      <c r="BQ77" s="1323"/>
      <c r="BR77" s="1323"/>
      <c r="BS77" s="1323"/>
      <c r="BT77" s="1323"/>
      <c r="BU77" s="1323"/>
      <c r="BV77" s="1323"/>
      <c r="BW77" s="1323"/>
      <c r="BX77" s="1323">
        <v>52.3</v>
      </c>
      <c r="BY77" s="1323"/>
      <c r="BZ77" s="1323"/>
      <c r="CA77" s="1323"/>
      <c r="CB77" s="1323"/>
      <c r="CC77" s="1323"/>
      <c r="CD77" s="1323"/>
      <c r="CE77" s="1323"/>
      <c r="CF77" s="1323">
        <v>55.4</v>
      </c>
      <c r="CG77" s="1323"/>
      <c r="CH77" s="1323"/>
      <c r="CI77" s="1323"/>
      <c r="CJ77" s="1323"/>
      <c r="CK77" s="1323"/>
      <c r="CL77" s="1323"/>
      <c r="CM77" s="1323"/>
      <c r="CN77" s="1323">
        <v>52.7</v>
      </c>
      <c r="CO77" s="1323"/>
      <c r="CP77" s="1323"/>
      <c r="CQ77" s="1323"/>
      <c r="CR77" s="1323"/>
      <c r="CS77" s="1323"/>
      <c r="CT77" s="1323"/>
      <c r="CU77" s="1323"/>
      <c r="CV77" s="1323">
        <v>49.7</v>
      </c>
      <c r="CW77" s="1323"/>
      <c r="CX77" s="1323"/>
      <c r="CY77" s="1323"/>
      <c r="CZ77" s="1323"/>
      <c r="DA77" s="1323"/>
      <c r="DB77" s="1323"/>
      <c r="DC77" s="1323"/>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612</v>
      </c>
      <c r="BC79" s="1325"/>
      <c r="BD79" s="1325"/>
      <c r="BE79" s="1325"/>
      <c r="BF79" s="1325"/>
      <c r="BG79" s="1325"/>
      <c r="BH79" s="1325"/>
      <c r="BI79" s="1325"/>
      <c r="BJ79" s="1325"/>
      <c r="BK79" s="1325"/>
      <c r="BL79" s="1325"/>
      <c r="BM79" s="1325"/>
      <c r="BN79" s="1325"/>
      <c r="BO79" s="1325"/>
      <c r="BP79" s="1323">
        <v>9.6</v>
      </c>
      <c r="BQ79" s="1323"/>
      <c r="BR79" s="1323"/>
      <c r="BS79" s="1323"/>
      <c r="BT79" s="1323"/>
      <c r="BU79" s="1323"/>
      <c r="BV79" s="1323"/>
      <c r="BW79" s="1323"/>
      <c r="BX79" s="1323">
        <v>10</v>
      </c>
      <c r="BY79" s="1323"/>
      <c r="BZ79" s="1323"/>
      <c r="CA79" s="1323"/>
      <c r="CB79" s="1323"/>
      <c r="CC79" s="1323"/>
      <c r="CD79" s="1323"/>
      <c r="CE79" s="1323"/>
      <c r="CF79" s="1323">
        <v>9.6999999999999993</v>
      </c>
      <c r="CG79" s="1323"/>
      <c r="CH79" s="1323"/>
      <c r="CI79" s="1323"/>
      <c r="CJ79" s="1323"/>
      <c r="CK79" s="1323"/>
      <c r="CL79" s="1323"/>
      <c r="CM79" s="1323"/>
      <c r="CN79" s="1323">
        <v>9.5</v>
      </c>
      <c r="CO79" s="1323"/>
      <c r="CP79" s="1323"/>
      <c r="CQ79" s="1323"/>
      <c r="CR79" s="1323"/>
      <c r="CS79" s="1323"/>
      <c r="CT79" s="1323"/>
      <c r="CU79" s="1323"/>
      <c r="CV79" s="1323">
        <v>9.1999999999999993</v>
      </c>
      <c r="CW79" s="1323"/>
      <c r="CX79" s="1323"/>
      <c r="CY79" s="1323"/>
      <c r="CZ79" s="1323"/>
      <c r="DA79" s="1323"/>
      <c r="DB79" s="1323"/>
      <c r="DC79" s="1323"/>
    </row>
    <row r="80" spans="2:107"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7WBmJa1qC+rVwotQpgyesWiISrYWfjXK3q5GItTLrBZ+UJpnJPLVhdnqC8IRj9GhqFrG1/YVSqCJ/+ussFkzrg==" saltValue="5IR3bSiuhQqEFoO4S8lcT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F7TbBve3UpggEY+RH4t5/fVMC1aJmUmigtZV+zUkzSTiCyefQpsWD1uW+u83sAXKeCjlFhO/b7Sf1cgK+LaRRA==" saltValue="gEoFFtyPXPBPvlSeHuVbo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613</v>
      </c>
    </row>
  </sheetData>
  <sheetProtection algorithmName="SHA-512" hashValue="ZHQuTzA57RTTe0bWWpXuQ9mcyMECW9zN6VT904Gh2Te7b9x1bz7ARPgIs4EgA1agdIJUc0pbdOn2mns4EIeXRw==" saltValue="A30dnTTzTKaPYNWxJP7gv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45014</v>
      </c>
      <c r="E3" s="162"/>
      <c r="F3" s="163">
        <v>63727</v>
      </c>
      <c r="G3" s="164"/>
      <c r="H3" s="165"/>
    </row>
    <row r="4" spans="1:8" x14ac:dyDescent="0.15">
      <c r="A4" s="166"/>
      <c r="B4" s="167"/>
      <c r="C4" s="168"/>
      <c r="D4" s="169">
        <v>26255</v>
      </c>
      <c r="E4" s="170"/>
      <c r="F4" s="171">
        <v>34577</v>
      </c>
      <c r="G4" s="172"/>
      <c r="H4" s="173"/>
    </row>
    <row r="5" spans="1:8" x14ac:dyDescent="0.15">
      <c r="A5" s="154" t="s">
        <v>554</v>
      </c>
      <c r="B5" s="159"/>
      <c r="C5" s="160"/>
      <c r="D5" s="161">
        <v>50762</v>
      </c>
      <c r="E5" s="162"/>
      <c r="F5" s="163">
        <v>65876</v>
      </c>
      <c r="G5" s="164"/>
      <c r="H5" s="165"/>
    </row>
    <row r="6" spans="1:8" x14ac:dyDescent="0.15">
      <c r="A6" s="166"/>
      <c r="B6" s="167"/>
      <c r="C6" s="168"/>
      <c r="D6" s="169">
        <v>38008</v>
      </c>
      <c r="E6" s="170"/>
      <c r="F6" s="171">
        <v>36484</v>
      </c>
      <c r="G6" s="172"/>
      <c r="H6" s="173"/>
    </row>
    <row r="7" spans="1:8" x14ac:dyDescent="0.15">
      <c r="A7" s="154" t="s">
        <v>555</v>
      </c>
      <c r="B7" s="159"/>
      <c r="C7" s="160"/>
      <c r="D7" s="161">
        <v>17629</v>
      </c>
      <c r="E7" s="162"/>
      <c r="F7" s="163">
        <v>68468</v>
      </c>
      <c r="G7" s="164"/>
      <c r="H7" s="165"/>
    </row>
    <row r="8" spans="1:8" x14ac:dyDescent="0.15">
      <c r="A8" s="166"/>
      <c r="B8" s="167"/>
      <c r="C8" s="168"/>
      <c r="D8" s="169">
        <v>11430</v>
      </c>
      <c r="E8" s="170"/>
      <c r="F8" s="171">
        <v>34140</v>
      </c>
      <c r="G8" s="172"/>
      <c r="H8" s="173"/>
    </row>
    <row r="9" spans="1:8" x14ac:dyDescent="0.15">
      <c r="A9" s="154" t="s">
        <v>556</v>
      </c>
      <c r="B9" s="159"/>
      <c r="C9" s="160"/>
      <c r="D9" s="161">
        <v>24102</v>
      </c>
      <c r="E9" s="162"/>
      <c r="F9" s="163">
        <v>69729</v>
      </c>
      <c r="G9" s="164"/>
      <c r="H9" s="165"/>
    </row>
    <row r="10" spans="1:8" x14ac:dyDescent="0.15">
      <c r="A10" s="166"/>
      <c r="B10" s="167"/>
      <c r="C10" s="168"/>
      <c r="D10" s="169">
        <v>18218</v>
      </c>
      <c r="E10" s="170"/>
      <c r="F10" s="171">
        <v>38908</v>
      </c>
      <c r="G10" s="172"/>
      <c r="H10" s="173"/>
    </row>
    <row r="11" spans="1:8" x14ac:dyDescent="0.15">
      <c r="A11" s="154" t="s">
        <v>557</v>
      </c>
      <c r="B11" s="159"/>
      <c r="C11" s="160"/>
      <c r="D11" s="161">
        <v>32694</v>
      </c>
      <c r="E11" s="162"/>
      <c r="F11" s="163">
        <v>74581</v>
      </c>
      <c r="G11" s="164"/>
      <c r="H11" s="165"/>
    </row>
    <row r="12" spans="1:8" x14ac:dyDescent="0.15">
      <c r="A12" s="166"/>
      <c r="B12" s="167"/>
      <c r="C12" s="174"/>
      <c r="D12" s="169">
        <v>20447</v>
      </c>
      <c r="E12" s="170"/>
      <c r="F12" s="171">
        <v>41563</v>
      </c>
      <c r="G12" s="172"/>
      <c r="H12" s="173"/>
    </row>
    <row r="13" spans="1:8" x14ac:dyDescent="0.15">
      <c r="A13" s="154"/>
      <c r="B13" s="159"/>
      <c r="C13" s="175"/>
      <c r="D13" s="176">
        <v>34040</v>
      </c>
      <c r="E13" s="177"/>
      <c r="F13" s="178">
        <v>68476</v>
      </c>
      <c r="G13" s="179"/>
      <c r="H13" s="165"/>
    </row>
    <row r="14" spans="1:8" x14ac:dyDescent="0.15">
      <c r="A14" s="166"/>
      <c r="B14" s="167"/>
      <c r="C14" s="168"/>
      <c r="D14" s="169">
        <v>22872</v>
      </c>
      <c r="E14" s="170"/>
      <c r="F14" s="171">
        <v>37134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12.57</v>
      </c>
      <c r="C19" s="180">
        <f>ROUND(VALUE(SUBSTITUTE(実質収支比率等に係る経年分析!G$48,"▲","-")),2)</f>
        <v>10.65</v>
      </c>
      <c r="D19" s="180">
        <f>ROUND(VALUE(SUBSTITUTE(実質収支比率等に係る経年分析!H$48,"▲","-")),2)</f>
        <v>7.55</v>
      </c>
      <c r="E19" s="180">
        <f>ROUND(VALUE(SUBSTITUTE(実質収支比率等に係る経年分析!I$48,"▲","-")),2)</f>
        <v>8.06</v>
      </c>
      <c r="F19" s="180">
        <f>ROUND(VALUE(SUBSTITUTE(実質収支比率等に係る経年分析!J$48,"▲","-")),2)</f>
        <v>7.79</v>
      </c>
    </row>
    <row r="20" spans="1:11" x14ac:dyDescent="0.15">
      <c r="A20" s="180" t="s">
        <v>55</v>
      </c>
      <c r="B20" s="180">
        <f>ROUND(VALUE(SUBSTITUTE(実質収支比率等に係る経年分析!F$47,"▲","-")),2)</f>
        <v>10.45</v>
      </c>
      <c r="C20" s="180">
        <f>ROUND(VALUE(SUBSTITUTE(実質収支比率等に係る経年分析!G$47,"▲","-")),2)</f>
        <v>13.63</v>
      </c>
      <c r="D20" s="180">
        <f>ROUND(VALUE(SUBSTITUTE(実質収支比率等に係る経年分析!H$47,"▲","-")),2)</f>
        <v>14.08</v>
      </c>
      <c r="E20" s="180">
        <f>ROUND(VALUE(SUBSTITUTE(実質収支比率等に係る経年分析!I$47,"▲","-")),2)</f>
        <v>13.12</v>
      </c>
      <c r="F20" s="180">
        <f>ROUND(VALUE(SUBSTITUTE(実質収支比率等に係る経年分析!J$47,"▲","-")),2)</f>
        <v>11.22</v>
      </c>
    </row>
    <row r="21" spans="1:11" x14ac:dyDescent="0.15">
      <c r="A21" s="180" t="s">
        <v>56</v>
      </c>
      <c r="B21" s="180">
        <f>IF(ISNUMBER(VALUE(SUBSTITUTE(実質収支比率等に係る経年分析!F$49,"▲","-"))),ROUND(VALUE(SUBSTITUTE(実質収支比率等に係る経年分析!F$49,"▲","-")),2),NA())</f>
        <v>5.85</v>
      </c>
      <c r="C21" s="180">
        <f>IF(ISNUMBER(VALUE(SUBSTITUTE(実質収支比率等に係る経年分析!G$49,"▲","-"))),ROUND(VALUE(SUBSTITUTE(実質収支比率等に係る経年分析!G$49,"▲","-")),2),NA())</f>
        <v>1.65</v>
      </c>
      <c r="D21" s="180">
        <f>IF(ISNUMBER(VALUE(SUBSTITUTE(実質収支比率等に係る経年分析!H$49,"▲","-"))),ROUND(VALUE(SUBSTITUTE(実質収支比率等に係る経年分析!H$49,"▲","-")),2),NA())</f>
        <v>-2.4300000000000002</v>
      </c>
      <c r="E21" s="180">
        <f>IF(ISNUMBER(VALUE(SUBSTITUTE(実質収支比率等に係る経年分析!I$49,"▲","-"))),ROUND(VALUE(SUBSTITUTE(実質収支比率等に係る経年分析!I$49,"▲","-")),2),NA())</f>
        <v>0.26</v>
      </c>
      <c r="F21" s="180">
        <f>IF(ISNUMBER(VALUE(SUBSTITUTE(実質収支比率等に係る経年分析!J$49,"▲","-"))),ROUND(VALUE(SUBSTITUTE(実質収支比率等に係る経年分析!J$49,"▲","-")),2),NA())</f>
        <v>-2.17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2.77</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土地取得特別会計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公共下水道事業会計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0.72</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2.35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3.19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5.21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3.84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1.92</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2.33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2.0499999999999998</v>
      </c>
    </row>
    <row r="35" spans="1:16" x14ac:dyDescent="0.15">
      <c r="A35" s="181" t="str">
        <f>IF(連結実質赤字比率に係る赤字・黒字の構成分析!C$35="",NA(),連結実質赤字比率に係る赤字・黒字の構成分析!C$35)</f>
        <v>上水道事業会計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7.79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7.63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7.57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6.89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5.99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12.56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10.65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7.55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7.79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1282</v>
      </c>
      <c r="E42" s="182"/>
      <c r="F42" s="182"/>
      <c r="G42" s="182">
        <f>'実質公債費比率（分子）の構造'!L$52</f>
        <v>1361</v>
      </c>
      <c r="H42" s="182"/>
      <c r="I42" s="182"/>
      <c r="J42" s="182">
        <f>'実質公債費比率（分子）の構造'!M$52</f>
        <v>1425</v>
      </c>
      <c r="K42" s="182"/>
      <c r="L42" s="182"/>
      <c r="M42" s="182">
        <f>'実質公債費比率（分子）の構造'!N$52</f>
        <v>1459</v>
      </c>
      <c r="N42" s="182"/>
      <c r="O42" s="182"/>
      <c r="P42" s="182">
        <f>'実質公債費比率（分子）の構造'!O$52</f>
        <v>1470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23</v>
      </c>
      <c r="C45" s="182"/>
      <c r="D45" s="182"/>
      <c r="E45" s="182">
        <f>'実質公債費比率（分子）の構造'!L$49</f>
        <v>34</v>
      </c>
      <c r="F45" s="182"/>
      <c r="G45" s="182"/>
      <c r="H45" s="182">
        <f>'実質公債費比率（分子）の構造'!M$49</f>
        <v>97</v>
      </c>
      <c r="I45" s="182"/>
      <c r="J45" s="182"/>
      <c r="K45" s="182">
        <f>'実質公債費比率（分子）の構造'!N$49</f>
        <v>176</v>
      </c>
      <c r="L45" s="182"/>
      <c r="M45" s="182"/>
      <c r="N45" s="182">
        <f>'実質公債費比率（分子）の構造'!O$49</f>
        <v>176</v>
      </c>
      <c r="O45" s="182"/>
      <c r="P45" s="182"/>
    </row>
    <row r="46" spans="1:16" x14ac:dyDescent="0.15">
      <c r="A46" s="182" t="s">
        <v>67</v>
      </c>
      <c r="B46" s="182">
        <f>'実質公債費比率（分子）の構造'!K$48</f>
        <v>513</v>
      </c>
      <c r="C46" s="182"/>
      <c r="D46" s="182"/>
      <c r="E46" s="182">
        <f>'実質公債費比率（分子）の構造'!L$48</f>
        <v>506</v>
      </c>
      <c r="F46" s="182"/>
      <c r="G46" s="182"/>
      <c r="H46" s="182">
        <f>'実質公債費比率（分子）の構造'!M$48</f>
        <v>504</v>
      </c>
      <c r="I46" s="182"/>
      <c r="J46" s="182"/>
      <c r="K46" s="182">
        <f>'実質公債費比率（分子）の構造'!N$48</f>
        <v>453</v>
      </c>
      <c r="L46" s="182"/>
      <c r="M46" s="182"/>
      <c r="N46" s="182">
        <f>'実質公債費比率（分子）の構造'!O$48</f>
        <v>496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1072</v>
      </c>
      <c r="C49" s="182"/>
      <c r="D49" s="182"/>
      <c r="E49" s="182">
        <f>'実質公債費比率（分子）の構造'!L$45</f>
        <v>1069</v>
      </c>
      <c r="F49" s="182"/>
      <c r="G49" s="182"/>
      <c r="H49" s="182">
        <f>'実質公債費比率（分子）の構造'!M$45</f>
        <v>1091</v>
      </c>
      <c r="I49" s="182"/>
      <c r="J49" s="182"/>
      <c r="K49" s="182">
        <f>'実質公債費比率（分子）の構造'!N$45</f>
        <v>1175</v>
      </c>
      <c r="L49" s="182"/>
      <c r="M49" s="182"/>
      <c r="N49" s="182">
        <f>'実質公債費比率（分子）の構造'!O$45</f>
        <v>1192</v>
      </c>
      <c r="O49" s="182"/>
      <c r="P49" s="182"/>
    </row>
    <row r="50" spans="1:16" x14ac:dyDescent="0.15">
      <c r="A50" s="182" t="s">
        <v>71</v>
      </c>
      <c r="B50" s="182" t="e">
        <f>NA()</f>
        <v>#N/A</v>
      </c>
      <c r="C50" s="182">
        <f>IF(ISNUMBER('実質公債費比率（分子）の構造'!K$53),'実質公債費比率（分子）の構造'!K$53,NA())</f>
        <v>326</v>
      </c>
      <c r="D50" s="182" t="e">
        <f>NA()</f>
        <v>#N/A</v>
      </c>
      <c r="E50" s="182" t="e">
        <f>NA()</f>
        <v>#N/A</v>
      </c>
      <c r="F50" s="182">
        <f>IF(ISNUMBER('実質公債費比率（分子）の構造'!L$53),'実質公債費比率（分子）の構造'!L$53,NA())</f>
        <v>248</v>
      </c>
      <c r="G50" s="182" t="e">
        <f>NA()</f>
        <v>#N/A</v>
      </c>
      <c r="H50" s="182" t="e">
        <f>NA()</f>
        <v>#N/A</v>
      </c>
      <c r="I50" s="182">
        <f>IF(ISNUMBER('実質公債費比率（分子）の構造'!M$53),'実質公債費比率（分子）の構造'!M$53,NA())</f>
        <v>267</v>
      </c>
      <c r="J50" s="182" t="e">
        <f>NA()</f>
        <v>#N/A</v>
      </c>
      <c r="K50" s="182" t="e">
        <f>NA()</f>
        <v>#N/A</v>
      </c>
      <c r="L50" s="182">
        <f>IF(ISNUMBER('実質公債費比率（分子）の構造'!N$53),'実質公債費比率（分子）の構造'!N$53,NA())</f>
        <v>345</v>
      </c>
      <c r="M50" s="182" t="e">
        <f>NA()</f>
        <v>#N/A</v>
      </c>
      <c r="N50" s="182" t="e">
        <f>NA()</f>
        <v>#N/A</v>
      </c>
      <c r="O50" s="182">
        <f>IF(ISNUMBER('実質公債費比率（分子）の構造'!O$53),'実質公債費比率（分子）の構造'!O$53,NA())</f>
        <v>394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12994</v>
      </c>
      <c r="E56" s="181"/>
      <c r="F56" s="181"/>
      <c r="G56" s="181">
        <f>'将来負担比率（分子）の構造'!J$52</f>
        <v>12869</v>
      </c>
      <c r="H56" s="181"/>
      <c r="I56" s="181"/>
      <c r="J56" s="181">
        <f>'将来負担比率（分子）の構造'!K$52</f>
        <v>12801</v>
      </c>
      <c r="K56" s="181"/>
      <c r="L56" s="181"/>
      <c r="M56" s="181">
        <f>'将来負担比率（分子）の構造'!L$52</f>
        <v>12836</v>
      </c>
      <c r="N56" s="181"/>
      <c r="O56" s="181"/>
      <c r="P56" s="181">
        <f>'将来負担比率（分子）の構造'!M$52</f>
        <v>12745</v>
      </c>
    </row>
    <row r="57" spans="1:16" x14ac:dyDescent="0.15">
      <c r="A57" s="181" t="s">
        <v>42</v>
      </c>
      <c r="B57" s="181"/>
      <c r="C57" s="181"/>
      <c r="D57" s="181">
        <f>'将来負担比率（分子）の構造'!I$51</f>
        <v>4258</v>
      </c>
      <c r="E57" s="181"/>
      <c r="F57" s="181"/>
      <c r="G57" s="181">
        <f>'将来負担比率（分子）の構造'!J$51</f>
        <v>4408</v>
      </c>
      <c r="H57" s="181"/>
      <c r="I57" s="181"/>
      <c r="J57" s="181">
        <f>'将来負担比率（分子）の構造'!K$51</f>
        <v>4365</v>
      </c>
      <c r="K57" s="181"/>
      <c r="L57" s="181"/>
      <c r="M57" s="181">
        <f>'将来負担比率（分子）の構造'!L$51</f>
        <v>4632</v>
      </c>
      <c r="N57" s="181"/>
      <c r="O57" s="181"/>
      <c r="P57" s="181">
        <f>'将来負担比率（分子）の構造'!M$51</f>
        <v>4360</v>
      </c>
    </row>
    <row r="58" spans="1:16" x14ac:dyDescent="0.15">
      <c r="A58" s="181" t="s">
        <v>41</v>
      </c>
      <c r="B58" s="181"/>
      <c r="C58" s="181"/>
      <c r="D58" s="181">
        <f>'将来負担比率（分子）の構造'!I$50</f>
        <v>2650</v>
      </c>
      <c r="E58" s="181"/>
      <c r="F58" s="181"/>
      <c r="G58" s="181">
        <f>'将来負担比率（分子）の構造'!J$50</f>
        <v>2905</v>
      </c>
      <c r="H58" s="181"/>
      <c r="I58" s="181"/>
      <c r="J58" s="181">
        <f>'将来負担比率（分子）の構造'!K$50</f>
        <v>3734</v>
      </c>
      <c r="K58" s="181"/>
      <c r="L58" s="181"/>
      <c r="M58" s="181">
        <f>'将来負担比率（分子）の構造'!L$50</f>
        <v>3392</v>
      </c>
      <c r="N58" s="181"/>
      <c r="O58" s="181"/>
      <c r="P58" s="181">
        <f>'将来負担比率（分子）の構造'!M$50</f>
        <v>3337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3402</v>
      </c>
      <c r="C62" s="181"/>
      <c r="D62" s="181"/>
      <c r="E62" s="181">
        <f>'将来負担比率（分子）の構造'!J$45</f>
        <v>3352</v>
      </c>
      <c r="F62" s="181"/>
      <c r="G62" s="181"/>
      <c r="H62" s="181">
        <f>'将来負担比率（分子）の構造'!K$45</f>
        <v>3356</v>
      </c>
      <c r="I62" s="181"/>
      <c r="J62" s="181"/>
      <c r="K62" s="181">
        <f>'将来負担比率（分子）の構造'!L$45</f>
        <v>3268</v>
      </c>
      <c r="L62" s="181"/>
      <c r="M62" s="181"/>
      <c r="N62" s="181">
        <f>'将来負担比率（分子）の構造'!M$45</f>
        <v>3187</v>
      </c>
      <c r="O62" s="181"/>
      <c r="P62" s="181"/>
    </row>
    <row r="63" spans="1:16" x14ac:dyDescent="0.15">
      <c r="A63" s="181" t="s">
        <v>34</v>
      </c>
      <c r="B63" s="181">
        <f>'将来負担比率（分子）の構造'!I$44</f>
        <v>2015</v>
      </c>
      <c r="C63" s="181"/>
      <c r="D63" s="181"/>
      <c r="E63" s="181">
        <f>'将来負担比率（分子）の構造'!J$44</f>
        <v>2022</v>
      </c>
      <c r="F63" s="181"/>
      <c r="G63" s="181"/>
      <c r="H63" s="181">
        <f>'将来負担比率（分子）の構造'!K$44</f>
        <v>2066</v>
      </c>
      <c r="I63" s="181"/>
      <c r="J63" s="181"/>
      <c r="K63" s="181">
        <f>'将来負担比率（分子）の構造'!L$44</f>
        <v>1992</v>
      </c>
      <c r="L63" s="181"/>
      <c r="M63" s="181"/>
      <c r="N63" s="181">
        <f>'将来負担比率（分子）の構造'!M$44</f>
        <v>1827</v>
      </c>
      <c r="O63" s="181"/>
      <c r="P63" s="181"/>
    </row>
    <row r="64" spans="1:16" x14ac:dyDescent="0.15">
      <c r="A64" s="181" t="s">
        <v>33</v>
      </c>
      <c r="B64" s="181">
        <f>'将来負担比率（分子）の構造'!I$43</f>
        <v>6391</v>
      </c>
      <c r="C64" s="181"/>
      <c r="D64" s="181"/>
      <c r="E64" s="181">
        <f>'将来負担比率（分子）の構造'!J$43</f>
        <v>6276</v>
      </c>
      <c r="F64" s="181"/>
      <c r="G64" s="181"/>
      <c r="H64" s="181">
        <f>'将来負担比率（分子）の構造'!K$43</f>
        <v>6137</v>
      </c>
      <c r="I64" s="181"/>
      <c r="J64" s="181"/>
      <c r="K64" s="181">
        <f>'将来負担比率（分子）の構造'!L$43</f>
        <v>6193</v>
      </c>
      <c r="L64" s="181"/>
      <c r="M64" s="181"/>
      <c r="N64" s="181">
        <f>'将来負担比率（分子）の構造'!M$43</f>
        <v>5986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11411</v>
      </c>
      <c r="C66" s="181"/>
      <c r="D66" s="181"/>
      <c r="E66" s="181">
        <f>'将来負担比率（分子）の構造'!J$41</f>
        <v>12069</v>
      </c>
      <c r="F66" s="181"/>
      <c r="G66" s="181"/>
      <c r="H66" s="181">
        <f>'将来負担比率（分子）の構造'!K$41</f>
        <v>11801</v>
      </c>
      <c r="I66" s="181"/>
      <c r="J66" s="181"/>
      <c r="K66" s="181">
        <f>'将来負担比率（分子）の構造'!L$41</f>
        <v>11660</v>
      </c>
      <c r="L66" s="181"/>
      <c r="M66" s="181"/>
      <c r="N66" s="181">
        <f>'将来負担比率（分子）の構造'!M$41</f>
        <v>11657</v>
      </c>
      <c r="O66" s="181"/>
      <c r="P66" s="181"/>
    </row>
    <row r="67" spans="1:16" x14ac:dyDescent="0.15">
      <c r="A67" s="181" t="s">
        <v>75</v>
      </c>
      <c r="B67" s="181" t="e">
        <f>NA()</f>
        <v>#N/A</v>
      </c>
      <c r="C67" s="181">
        <f>IF(ISNUMBER('将来負担比率（分子）の構造'!I$53), IF('将来負担比率（分子）の構造'!I$53 &lt; 0, 0, '将来負担比率（分子）の構造'!I$53), NA())</f>
        <v>3318</v>
      </c>
      <c r="D67" s="181" t="e">
        <f>NA()</f>
        <v>#N/A</v>
      </c>
      <c r="E67" s="181" t="e">
        <f>NA()</f>
        <v>#N/A</v>
      </c>
      <c r="F67" s="181">
        <f>IF(ISNUMBER('将来負担比率（分子）の構造'!J$53), IF('将来負担比率（分子）の構造'!J$53 &lt; 0, 0, '将来負担比率（分子）の構造'!J$53), NA())</f>
        <v>3539</v>
      </c>
      <c r="G67" s="181" t="e">
        <f>NA()</f>
        <v>#N/A</v>
      </c>
      <c r="H67" s="181" t="e">
        <f>NA()</f>
        <v>#N/A</v>
      </c>
      <c r="I67" s="181">
        <f>IF(ISNUMBER('将来負担比率（分子）の構造'!K$53), IF('将来負担比率（分子）の構造'!K$53 &lt; 0, 0, '将来負担比率（分子）の構造'!K$53), NA())</f>
        <v>2460</v>
      </c>
      <c r="J67" s="181" t="e">
        <f>NA()</f>
        <v>#N/A</v>
      </c>
      <c r="K67" s="181" t="e">
        <f>NA()</f>
        <v>#N/A</v>
      </c>
      <c r="L67" s="181">
        <f>IF(ISNUMBER('将来負担比率（分子）の構造'!L$53), IF('将来負担比率（分子）の構造'!L$53 &lt; 0, 0, '将来負担比率（分子）の構造'!L$53), NA())</f>
        <v>2252</v>
      </c>
      <c r="M67" s="181" t="e">
        <f>NA()</f>
        <v>#N/A</v>
      </c>
      <c r="N67" s="181" t="e">
        <f>NA()</f>
        <v>#N/A</v>
      </c>
      <c r="O67" s="181">
        <f>IF(ISNUMBER('将来負担比率（分子）の構造'!M$53), IF('将来負担比率（分子）の構造'!M$53 &lt; 0, 0, '将来負担比率（分子）の構造'!M$53), NA())</f>
        <v>2215</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1280</v>
      </c>
      <c r="C72" s="185">
        <f>基金残高に係る経年分析!G55</f>
        <v>1233</v>
      </c>
      <c r="D72" s="185">
        <f>基金残高に係る経年分析!H55</f>
        <v>1055</v>
      </c>
    </row>
    <row r="73" spans="1:16" x14ac:dyDescent="0.15">
      <c r="A73" s="184" t="s">
        <v>78</v>
      </c>
      <c r="B73" s="185">
        <f>基金残高に係る経年分析!F56</f>
        <v>983</v>
      </c>
      <c r="C73" s="185">
        <f>基金残高に係る経年分析!G56</f>
        <v>784</v>
      </c>
      <c r="D73" s="185">
        <f>基金残高に係る経年分析!H56</f>
        <v>615</v>
      </c>
    </row>
    <row r="74" spans="1:16" x14ac:dyDescent="0.15">
      <c r="A74" s="184" t="s">
        <v>79</v>
      </c>
      <c r="B74" s="185">
        <f>基金残高に係る経年分析!F57</f>
        <v>900</v>
      </c>
      <c r="C74" s="185">
        <f>基金残高に係る経年分析!G57</f>
        <v>770</v>
      </c>
      <c r="D74" s="185">
        <f>基金残高に係る経年分析!H57</f>
        <v>1008</v>
      </c>
    </row>
  </sheetData>
  <sheetProtection algorithmName="SHA-512" hashValue="M0AwD+K0olkYvb4++FKOaQW6lzA1Qxl6C95oFj57bKBg4Qzzun24q78QHPDe21HiGkNcw7B+/JToStDYSLzn+w==" saltValue="ft73ygCSJErl8JE/ySAV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218</v>
      </c>
      <c r="DI1" s="798"/>
      <c r="DJ1" s="798"/>
      <c r="DK1" s="798"/>
      <c r="DL1" s="798"/>
      <c r="DM1" s="798"/>
      <c r="DN1" s="799"/>
      <c r="DO1" s="226"/>
      <c r="DP1" s="797" t="s">
        <v>219</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221</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222</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223</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224</v>
      </c>
      <c r="S4" s="740"/>
      <c r="T4" s="740"/>
      <c r="U4" s="740"/>
      <c r="V4" s="740"/>
      <c r="W4" s="740"/>
      <c r="X4" s="740"/>
      <c r="Y4" s="741"/>
      <c r="Z4" s="739" t="s">
        <v>225</v>
      </c>
      <c r="AA4" s="740"/>
      <c r="AB4" s="740"/>
      <c r="AC4" s="741"/>
      <c r="AD4" s="739" t="s">
        <v>226</v>
      </c>
      <c r="AE4" s="740"/>
      <c r="AF4" s="740"/>
      <c r="AG4" s="740"/>
      <c r="AH4" s="740"/>
      <c r="AI4" s="740"/>
      <c r="AJ4" s="740"/>
      <c r="AK4" s="741"/>
      <c r="AL4" s="739" t="s">
        <v>225</v>
      </c>
      <c r="AM4" s="740"/>
      <c r="AN4" s="740"/>
      <c r="AO4" s="741"/>
      <c r="AP4" s="800" t="s">
        <v>227</v>
      </c>
      <c r="AQ4" s="800"/>
      <c r="AR4" s="800"/>
      <c r="AS4" s="800"/>
      <c r="AT4" s="800"/>
      <c r="AU4" s="800"/>
      <c r="AV4" s="800"/>
      <c r="AW4" s="800"/>
      <c r="AX4" s="800"/>
      <c r="AY4" s="800"/>
      <c r="AZ4" s="800"/>
      <c r="BA4" s="800"/>
      <c r="BB4" s="800"/>
      <c r="BC4" s="800"/>
      <c r="BD4" s="800"/>
      <c r="BE4" s="800"/>
      <c r="BF4" s="800"/>
      <c r="BG4" s="800" t="s">
        <v>228</v>
      </c>
      <c r="BH4" s="800"/>
      <c r="BI4" s="800"/>
      <c r="BJ4" s="800"/>
      <c r="BK4" s="800"/>
      <c r="BL4" s="800"/>
      <c r="BM4" s="800"/>
      <c r="BN4" s="800"/>
      <c r="BO4" s="800" t="s">
        <v>225</v>
      </c>
      <c r="BP4" s="800"/>
      <c r="BQ4" s="800"/>
      <c r="BR4" s="800"/>
      <c r="BS4" s="800" t="s">
        <v>229</v>
      </c>
      <c r="BT4" s="800"/>
      <c r="BU4" s="800"/>
      <c r="BV4" s="800"/>
      <c r="BW4" s="800"/>
      <c r="BX4" s="800"/>
      <c r="BY4" s="800"/>
      <c r="BZ4" s="800"/>
      <c r="CA4" s="800"/>
      <c r="CB4" s="800"/>
      <c r="CD4" s="782" t="s">
        <v>230</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231</v>
      </c>
      <c r="C5" s="745"/>
      <c r="D5" s="745"/>
      <c r="E5" s="745"/>
      <c r="F5" s="745"/>
      <c r="G5" s="745"/>
      <c r="H5" s="745"/>
      <c r="I5" s="745"/>
      <c r="J5" s="745"/>
      <c r="K5" s="745"/>
      <c r="L5" s="745"/>
      <c r="M5" s="745"/>
      <c r="N5" s="745"/>
      <c r="O5" s="745"/>
      <c r="P5" s="745"/>
      <c r="Q5" s="746"/>
      <c r="R5" s="733">
        <v>6916915</v>
      </c>
      <c r="S5" s="734"/>
      <c r="T5" s="734"/>
      <c r="U5" s="734"/>
      <c r="V5" s="734"/>
      <c r="W5" s="734"/>
      <c r="X5" s="734"/>
      <c r="Y5" s="777"/>
      <c r="Z5" s="795">
        <v>41.4</v>
      </c>
      <c r="AA5" s="795"/>
      <c r="AB5" s="795"/>
      <c r="AC5" s="795"/>
      <c r="AD5" s="796">
        <v>6395678</v>
      </c>
      <c r="AE5" s="796"/>
      <c r="AF5" s="796"/>
      <c r="AG5" s="796"/>
      <c r="AH5" s="796"/>
      <c r="AI5" s="796"/>
      <c r="AJ5" s="796"/>
      <c r="AK5" s="796"/>
      <c r="AL5" s="778">
        <v>71</v>
      </c>
      <c r="AM5" s="749"/>
      <c r="AN5" s="749"/>
      <c r="AO5" s="779"/>
      <c r="AP5" s="744" t="s">
        <v>232</v>
      </c>
      <c r="AQ5" s="745"/>
      <c r="AR5" s="745"/>
      <c r="AS5" s="745"/>
      <c r="AT5" s="745"/>
      <c r="AU5" s="745"/>
      <c r="AV5" s="745"/>
      <c r="AW5" s="745"/>
      <c r="AX5" s="745"/>
      <c r="AY5" s="745"/>
      <c r="AZ5" s="745"/>
      <c r="BA5" s="745"/>
      <c r="BB5" s="745"/>
      <c r="BC5" s="745"/>
      <c r="BD5" s="745"/>
      <c r="BE5" s="745"/>
      <c r="BF5" s="746"/>
      <c r="BG5" s="678">
        <v>6395678</v>
      </c>
      <c r="BH5" s="679"/>
      <c r="BI5" s="679"/>
      <c r="BJ5" s="679"/>
      <c r="BK5" s="679"/>
      <c r="BL5" s="679"/>
      <c r="BM5" s="679"/>
      <c r="BN5" s="680"/>
      <c r="BO5" s="715">
        <v>92.5</v>
      </c>
      <c r="BP5" s="715"/>
      <c r="BQ5" s="715"/>
      <c r="BR5" s="715"/>
      <c r="BS5" s="716">
        <v>35009</v>
      </c>
      <c r="BT5" s="716"/>
      <c r="BU5" s="716"/>
      <c r="BV5" s="716"/>
      <c r="BW5" s="716"/>
      <c r="BX5" s="716"/>
      <c r="BY5" s="716"/>
      <c r="BZ5" s="716"/>
      <c r="CA5" s="716"/>
      <c r="CB5" s="775"/>
      <c r="CD5" s="782" t="s">
        <v>227</v>
      </c>
      <c r="CE5" s="783"/>
      <c r="CF5" s="783"/>
      <c r="CG5" s="783"/>
      <c r="CH5" s="783"/>
      <c r="CI5" s="783"/>
      <c r="CJ5" s="783"/>
      <c r="CK5" s="783"/>
      <c r="CL5" s="783"/>
      <c r="CM5" s="783"/>
      <c r="CN5" s="783"/>
      <c r="CO5" s="783"/>
      <c r="CP5" s="783"/>
      <c r="CQ5" s="784"/>
      <c r="CR5" s="782" t="s">
        <v>233</v>
      </c>
      <c r="CS5" s="783"/>
      <c r="CT5" s="783"/>
      <c r="CU5" s="783"/>
      <c r="CV5" s="783"/>
      <c r="CW5" s="783"/>
      <c r="CX5" s="783"/>
      <c r="CY5" s="784"/>
      <c r="CZ5" s="782" t="s">
        <v>225</v>
      </c>
      <c r="DA5" s="783"/>
      <c r="DB5" s="783"/>
      <c r="DC5" s="784"/>
      <c r="DD5" s="782" t="s">
        <v>234</v>
      </c>
      <c r="DE5" s="783"/>
      <c r="DF5" s="783"/>
      <c r="DG5" s="783"/>
      <c r="DH5" s="783"/>
      <c r="DI5" s="783"/>
      <c r="DJ5" s="783"/>
      <c r="DK5" s="783"/>
      <c r="DL5" s="783"/>
      <c r="DM5" s="783"/>
      <c r="DN5" s="783"/>
      <c r="DO5" s="783"/>
      <c r="DP5" s="784"/>
      <c r="DQ5" s="782" t="s">
        <v>235</v>
      </c>
      <c r="DR5" s="783"/>
      <c r="DS5" s="783"/>
      <c r="DT5" s="783"/>
      <c r="DU5" s="783"/>
      <c r="DV5" s="783"/>
      <c r="DW5" s="783"/>
      <c r="DX5" s="783"/>
      <c r="DY5" s="783"/>
      <c r="DZ5" s="783"/>
      <c r="EA5" s="783"/>
      <c r="EB5" s="783"/>
      <c r="EC5" s="784"/>
    </row>
    <row r="6" spans="2:143" ht="11.25" customHeight="1" x14ac:dyDescent="0.15">
      <c r="B6" s="675" t="s">
        <v>236</v>
      </c>
      <c r="C6" s="676"/>
      <c r="D6" s="676"/>
      <c r="E6" s="676"/>
      <c r="F6" s="676"/>
      <c r="G6" s="676"/>
      <c r="H6" s="676"/>
      <c r="I6" s="676"/>
      <c r="J6" s="676"/>
      <c r="K6" s="676"/>
      <c r="L6" s="676"/>
      <c r="M6" s="676"/>
      <c r="N6" s="676"/>
      <c r="O6" s="676"/>
      <c r="P6" s="676"/>
      <c r="Q6" s="677"/>
      <c r="R6" s="678">
        <v>118137</v>
      </c>
      <c r="S6" s="679"/>
      <c r="T6" s="679"/>
      <c r="U6" s="679"/>
      <c r="V6" s="679"/>
      <c r="W6" s="679"/>
      <c r="X6" s="679"/>
      <c r="Y6" s="680"/>
      <c r="Z6" s="715">
        <v>0.7</v>
      </c>
      <c r="AA6" s="715"/>
      <c r="AB6" s="715"/>
      <c r="AC6" s="715"/>
      <c r="AD6" s="716">
        <v>118137</v>
      </c>
      <c r="AE6" s="716"/>
      <c r="AF6" s="716"/>
      <c r="AG6" s="716"/>
      <c r="AH6" s="716"/>
      <c r="AI6" s="716"/>
      <c r="AJ6" s="716"/>
      <c r="AK6" s="716"/>
      <c r="AL6" s="681">
        <v>1.3</v>
      </c>
      <c r="AM6" s="682"/>
      <c r="AN6" s="682"/>
      <c r="AO6" s="717"/>
      <c r="AP6" s="675" t="s">
        <v>237</v>
      </c>
      <c r="AQ6" s="676"/>
      <c r="AR6" s="676"/>
      <c r="AS6" s="676"/>
      <c r="AT6" s="676"/>
      <c r="AU6" s="676"/>
      <c r="AV6" s="676"/>
      <c r="AW6" s="676"/>
      <c r="AX6" s="676"/>
      <c r="AY6" s="676"/>
      <c r="AZ6" s="676"/>
      <c r="BA6" s="676"/>
      <c r="BB6" s="676"/>
      <c r="BC6" s="676"/>
      <c r="BD6" s="676"/>
      <c r="BE6" s="676"/>
      <c r="BF6" s="677"/>
      <c r="BG6" s="678">
        <v>6395678</v>
      </c>
      <c r="BH6" s="679"/>
      <c r="BI6" s="679"/>
      <c r="BJ6" s="679"/>
      <c r="BK6" s="679"/>
      <c r="BL6" s="679"/>
      <c r="BM6" s="679"/>
      <c r="BN6" s="680"/>
      <c r="BO6" s="715">
        <v>92.5</v>
      </c>
      <c r="BP6" s="715"/>
      <c r="BQ6" s="715"/>
      <c r="BR6" s="715"/>
      <c r="BS6" s="716">
        <v>35009</v>
      </c>
      <c r="BT6" s="716"/>
      <c r="BU6" s="716"/>
      <c r="BV6" s="716"/>
      <c r="BW6" s="716"/>
      <c r="BX6" s="716"/>
      <c r="BY6" s="716"/>
      <c r="BZ6" s="716"/>
      <c r="CA6" s="716"/>
      <c r="CB6" s="775"/>
      <c r="CD6" s="736" t="s">
        <v>238</v>
      </c>
      <c r="CE6" s="737"/>
      <c r="CF6" s="737"/>
      <c r="CG6" s="737"/>
      <c r="CH6" s="737"/>
      <c r="CI6" s="737"/>
      <c r="CJ6" s="737"/>
      <c r="CK6" s="737"/>
      <c r="CL6" s="737"/>
      <c r="CM6" s="737"/>
      <c r="CN6" s="737"/>
      <c r="CO6" s="737"/>
      <c r="CP6" s="737"/>
      <c r="CQ6" s="738"/>
      <c r="CR6" s="678">
        <v>188108</v>
      </c>
      <c r="CS6" s="679"/>
      <c r="CT6" s="679"/>
      <c r="CU6" s="679"/>
      <c r="CV6" s="679"/>
      <c r="CW6" s="679"/>
      <c r="CX6" s="679"/>
      <c r="CY6" s="680"/>
      <c r="CZ6" s="778">
        <v>1.2</v>
      </c>
      <c r="DA6" s="749"/>
      <c r="DB6" s="749"/>
      <c r="DC6" s="781"/>
      <c r="DD6" s="684" t="s">
        <v>184</v>
      </c>
      <c r="DE6" s="679"/>
      <c r="DF6" s="679"/>
      <c r="DG6" s="679"/>
      <c r="DH6" s="679"/>
      <c r="DI6" s="679"/>
      <c r="DJ6" s="679"/>
      <c r="DK6" s="679"/>
      <c r="DL6" s="679"/>
      <c r="DM6" s="679"/>
      <c r="DN6" s="679"/>
      <c r="DO6" s="679"/>
      <c r="DP6" s="680"/>
      <c r="DQ6" s="684">
        <v>188087</v>
      </c>
      <c r="DR6" s="679"/>
      <c r="DS6" s="679"/>
      <c r="DT6" s="679"/>
      <c r="DU6" s="679"/>
      <c r="DV6" s="679"/>
      <c r="DW6" s="679"/>
      <c r="DX6" s="679"/>
      <c r="DY6" s="679"/>
      <c r="DZ6" s="679"/>
      <c r="EA6" s="679"/>
      <c r="EB6" s="679"/>
      <c r="EC6" s="722"/>
    </row>
    <row r="7" spans="2:143" ht="11.25" customHeight="1" x14ac:dyDescent="0.15">
      <c r="B7" s="675" t="s">
        <v>239</v>
      </c>
      <c r="C7" s="676"/>
      <c r="D7" s="676"/>
      <c r="E7" s="676"/>
      <c r="F7" s="676"/>
      <c r="G7" s="676"/>
      <c r="H7" s="676"/>
      <c r="I7" s="676"/>
      <c r="J7" s="676"/>
      <c r="K7" s="676"/>
      <c r="L7" s="676"/>
      <c r="M7" s="676"/>
      <c r="N7" s="676"/>
      <c r="O7" s="676"/>
      <c r="P7" s="676"/>
      <c r="Q7" s="677"/>
      <c r="R7" s="678">
        <v>6679</v>
      </c>
      <c r="S7" s="679"/>
      <c r="T7" s="679"/>
      <c r="U7" s="679"/>
      <c r="V7" s="679"/>
      <c r="W7" s="679"/>
      <c r="X7" s="679"/>
      <c r="Y7" s="680"/>
      <c r="Z7" s="715">
        <v>0</v>
      </c>
      <c r="AA7" s="715"/>
      <c r="AB7" s="715"/>
      <c r="AC7" s="715"/>
      <c r="AD7" s="716">
        <v>6679</v>
      </c>
      <c r="AE7" s="716"/>
      <c r="AF7" s="716"/>
      <c r="AG7" s="716"/>
      <c r="AH7" s="716"/>
      <c r="AI7" s="716"/>
      <c r="AJ7" s="716"/>
      <c r="AK7" s="716"/>
      <c r="AL7" s="681">
        <v>0.1</v>
      </c>
      <c r="AM7" s="682"/>
      <c r="AN7" s="682"/>
      <c r="AO7" s="717"/>
      <c r="AP7" s="675" t="s">
        <v>240</v>
      </c>
      <c r="AQ7" s="676"/>
      <c r="AR7" s="676"/>
      <c r="AS7" s="676"/>
      <c r="AT7" s="676"/>
      <c r="AU7" s="676"/>
      <c r="AV7" s="676"/>
      <c r="AW7" s="676"/>
      <c r="AX7" s="676"/>
      <c r="AY7" s="676"/>
      <c r="AZ7" s="676"/>
      <c r="BA7" s="676"/>
      <c r="BB7" s="676"/>
      <c r="BC7" s="676"/>
      <c r="BD7" s="676"/>
      <c r="BE7" s="676"/>
      <c r="BF7" s="677"/>
      <c r="BG7" s="678">
        <v>3239868</v>
      </c>
      <c r="BH7" s="679"/>
      <c r="BI7" s="679"/>
      <c r="BJ7" s="679"/>
      <c r="BK7" s="679"/>
      <c r="BL7" s="679"/>
      <c r="BM7" s="679"/>
      <c r="BN7" s="680"/>
      <c r="BO7" s="715">
        <v>46.8</v>
      </c>
      <c r="BP7" s="715"/>
      <c r="BQ7" s="715"/>
      <c r="BR7" s="715"/>
      <c r="BS7" s="716">
        <v>35009</v>
      </c>
      <c r="BT7" s="716"/>
      <c r="BU7" s="716"/>
      <c r="BV7" s="716"/>
      <c r="BW7" s="716"/>
      <c r="BX7" s="716"/>
      <c r="BY7" s="716"/>
      <c r="BZ7" s="716"/>
      <c r="CA7" s="716"/>
      <c r="CB7" s="775"/>
      <c r="CD7" s="711" t="s">
        <v>241</v>
      </c>
      <c r="CE7" s="712"/>
      <c r="CF7" s="712"/>
      <c r="CG7" s="712"/>
      <c r="CH7" s="712"/>
      <c r="CI7" s="712"/>
      <c r="CJ7" s="712"/>
      <c r="CK7" s="712"/>
      <c r="CL7" s="712"/>
      <c r="CM7" s="712"/>
      <c r="CN7" s="712"/>
      <c r="CO7" s="712"/>
      <c r="CP7" s="712"/>
      <c r="CQ7" s="713"/>
      <c r="CR7" s="678">
        <v>2019799</v>
      </c>
      <c r="CS7" s="679"/>
      <c r="CT7" s="679"/>
      <c r="CU7" s="679"/>
      <c r="CV7" s="679"/>
      <c r="CW7" s="679"/>
      <c r="CX7" s="679"/>
      <c r="CY7" s="680"/>
      <c r="CZ7" s="715">
        <v>12.8</v>
      </c>
      <c r="DA7" s="715"/>
      <c r="DB7" s="715"/>
      <c r="DC7" s="715"/>
      <c r="DD7" s="684">
        <v>3117</v>
      </c>
      <c r="DE7" s="679"/>
      <c r="DF7" s="679"/>
      <c r="DG7" s="679"/>
      <c r="DH7" s="679"/>
      <c r="DI7" s="679"/>
      <c r="DJ7" s="679"/>
      <c r="DK7" s="679"/>
      <c r="DL7" s="679"/>
      <c r="DM7" s="679"/>
      <c r="DN7" s="679"/>
      <c r="DO7" s="679"/>
      <c r="DP7" s="680"/>
      <c r="DQ7" s="684">
        <v>1839548</v>
      </c>
      <c r="DR7" s="679"/>
      <c r="DS7" s="679"/>
      <c r="DT7" s="679"/>
      <c r="DU7" s="679"/>
      <c r="DV7" s="679"/>
      <c r="DW7" s="679"/>
      <c r="DX7" s="679"/>
      <c r="DY7" s="679"/>
      <c r="DZ7" s="679"/>
      <c r="EA7" s="679"/>
      <c r="EB7" s="679"/>
      <c r="EC7" s="722"/>
    </row>
    <row r="8" spans="2:143" ht="11.25" customHeight="1" x14ac:dyDescent="0.15">
      <c r="B8" s="675" t="s">
        <v>242</v>
      </c>
      <c r="C8" s="676"/>
      <c r="D8" s="676"/>
      <c r="E8" s="676"/>
      <c r="F8" s="676"/>
      <c r="G8" s="676"/>
      <c r="H8" s="676"/>
      <c r="I8" s="676"/>
      <c r="J8" s="676"/>
      <c r="K8" s="676"/>
      <c r="L8" s="676"/>
      <c r="M8" s="676"/>
      <c r="N8" s="676"/>
      <c r="O8" s="676"/>
      <c r="P8" s="676"/>
      <c r="Q8" s="677"/>
      <c r="R8" s="678">
        <v>46494</v>
      </c>
      <c r="S8" s="679"/>
      <c r="T8" s="679"/>
      <c r="U8" s="679"/>
      <c r="V8" s="679"/>
      <c r="W8" s="679"/>
      <c r="X8" s="679"/>
      <c r="Y8" s="680"/>
      <c r="Z8" s="715">
        <v>0.3</v>
      </c>
      <c r="AA8" s="715"/>
      <c r="AB8" s="715"/>
      <c r="AC8" s="715"/>
      <c r="AD8" s="716">
        <v>46494</v>
      </c>
      <c r="AE8" s="716"/>
      <c r="AF8" s="716"/>
      <c r="AG8" s="716"/>
      <c r="AH8" s="716"/>
      <c r="AI8" s="716"/>
      <c r="AJ8" s="716"/>
      <c r="AK8" s="716"/>
      <c r="AL8" s="681">
        <v>0.5</v>
      </c>
      <c r="AM8" s="682"/>
      <c r="AN8" s="682"/>
      <c r="AO8" s="717"/>
      <c r="AP8" s="675" t="s">
        <v>243</v>
      </c>
      <c r="AQ8" s="676"/>
      <c r="AR8" s="676"/>
      <c r="AS8" s="676"/>
      <c r="AT8" s="676"/>
      <c r="AU8" s="676"/>
      <c r="AV8" s="676"/>
      <c r="AW8" s="676"/>
      <c r="AX8" s="676"/>
      <c r="AY8" s="676"/>
      <c r="AZ8" s="676"/>
      <c r="BA8" s="676"/>
      <c r="BB8" s="676"/>
      <c r="BC8" s="676"/>
      <c r="BD8" s="676"/>
      <c r="BE8" s="676"/>
      <c r="BF8" s="677"/>
      <c r="BG8" s="678">
        <v>88828</v>
      </c>
      <c r="BH8" s="679"/>
      <c r="BI8" s="679"/>
      <c r="BJ8" s="679"/>
      <c r="BK8" s="679"/>
      <c r="BL8" s="679"/>
      <c r="BM8" s="679"/>
      <c r="BN8" s="680"/>
      <c r="BO8" s="715">
        <v>1.3</v>
      </c>
      <c r="BP8" s="715"/>
      <c r="BQ8" s="715"/>
      <c r="BR8" s="715"/>
      <c r="BS8" s="684" t="s">
        <v>184</v>
      </c>
      <c r="BT8" s="679"/>
      <c r="BU8" s="679"/>
      <c r="BV8" s="679"/>
      <c r="BW8" s="679"/>
      <c r="BX8" s="679"/>
      <c r="BY8" s="679"/>
      <c r="BZ8" s="679"/>
      <c r="CA8" s="679"/>
      <c r="CB8" s="722"/>
      <c r="CD8" s="711" t="s">
        <v>244</v>
      </c>
      <c r="CE8" s="712"/>
      <c r="CF8" s="712"/>
      <c r="CG8" s="712"/>
      <c r="CH8" s="712"/>
      <c r="CI8" s="712"/>
      <c r="CJ8" s="712"/>
      <c r="CK8" s="712"/>
      <c r="CL8" s="712"/>
      <c r="CM8" s="712"/>
      <c r="CN8" s="712"/>
      <c r="CO8" s="712"/>
      <c r="CP8" s="712"/>
      <c r="CQ8" s="713"/>
      <c r="CR8" s="678">
        <v>6137001</v>
      </c>
      <c r="CS8" s="679"/>
      <c r="CT8" s="679"/>
      <c r="CU8" s="679"/>
      <c r="CV8" s="679"/>
      <c r="CW8" s="679"/>
      <c r="CX8" s="679"/>
      <c r="CY8" s="680"/>
      <c r="CZ8" s="715">
        <v>38.799999999999997</v>
      </c>
      <c r="DA8" s="715"/>
      <c r="DB8" s="715"/>
      <c r="DC8" s="715"/>
      <c r="DD8" s="684">
        <v>26471</v>
      </c>
      <c r="DE8" s="679"/>
      <c r="DF8" s="679"/>
      <c r="DG8" s="679"/>
      <c r="DH8" s="679"/>
      <c r="DI8" s="679"/>
      <c r="DJ8" s="679"/>
      <c r="DK8" s="679"/>
      <c r="DL8" s="679"/>
      <c r="DM8" s="679"/>
      <c r="DN8" s="679"/>
      <c r="DO8" s="679"/>
      <c r="DP8" s="680"/>
      <c r="DQ8" s="684">
        <v>3401088</v>
      </c>
      <c r="DR8" s="679"/>
      <c r="DS8" s="679"/>
      <c r="DT8" s="679"/>
      <c r="DU8" s="679"/>
      <c r="DV8" s="679"/>
      <c r="DW8" s="679"/>
      <c r="DX8" s="679"/>
      <c r="DY8" s="679"/>
      <c r="DZ8" s="679"/>
      <c r="EA8" s="679"/>
      <c r="EB8" s="679"/>
      <c r="EC8" s="722"/>
    </row>
    <row r="9" spans="2:143" ht="11.25" customHeight="1" x14ac:dyDescent="0.15">
      <c r="B9" s="675" t="s">
        <v>245</v>
      </c>
      <c r="C9" s="676"/>
      <c r="D9" s="676"/>
      <c r="E9" s="676"/>
      <c r="F9" s="676"/>
      <c r="G9" s="676"/>
      <c r="H9" s="676"/>
      <c r="I9" s="676"/>
      <c r="J9" s="676"/>
      <c r="K9" s="676"/>
      <c r="L9" s="676"/>
      <c r="M9" s="676"/>
      <c r="N9" s="676"/>
      <c r="O9" s="676"/>
      <c r="P9" s="676"/>
      <c r="Q9" s="677"/>
      <c r="R9" s="678">
        <v>24067</v>
      </c>
      <c r="S9" s="679"/>
      <c r="T9" s="679"/>
      <c r="U9" s="679"/>
      <c r="V9" s="679"/>
      <c r="W9" s="679"/>
      <c r="X9" s="679"/>
      <c r="Y9" s="680"/>
      <c r="Z9" s="715">
        <v>0.1</v>
      </c>
      <c r="AA9" s="715"/>
      <c r="AB9" s="715"/>
      <c r="AC9" s="715"/>
      <c r="AD9" s="716">
        <v>24067</v>
      </c>
      <c r="AE9" s="716"/>
      <c r="AF9" s="716"/>
      <c r="AG9" s="716"/>
      <c r="AH9" s="716"/>
      <c r="AI9" s="716"/>
      <c r="AJ9" s="716"/>
      <c r="AK9" s="716"/>
      <c r="AL9" s="681">
        <v>0.3</v>
      </c>
      <c r="AM9" s="682"/>
      <c r="AN9" s="682"/>
      <c r="AO9" s="717"/>
      <c r="AP9" s="675" t="s">
        <v>246</v>
      </c>
      <c r="AQ9" s="676"/>
      <c r="AR9" s="676"/>
      <c r="AS9" s="676"/>
      <c r="AT9" s="676"/>
      <c r="AU9" s="676"/>
      <c r="AV9" s="676"/>
      <c r="AW9" s="676"/>
      <c r="AX9" s="676"/>
      <c r="AY9" s="676"/>
      <c r="AZ9" s="676"/>
      <c r="BA9" s="676"/>
      <c r="BB9" s="676"/>
      <c r="BC9" s="676"/>
      <c r="BD9" s="676"/>
      <c r="BE9" s="676"/>
      <c r="BF9" s="677"/>
      <c r="BG9" s="678">
        <v>2832091</v>
      </c>
      <c r="BH9" s="679"/>
      <c r="BI9" s="679"/>
      <c r="BJ9" s="679"/>
      <c r="BK9" s="679"/>
      <c r="BL9" s="679"/>
      <c r="BM9" s="679"/>
      <c r="BN9" s="680"/>
      <c r="BO9" s="715">
        <v>40.9</v>
      </c>
      <c r="BP9" s="715"/>
      <c r="BQ9" s="715"/>
      <c r="BR9" s="715"/>
      <c r="BS9" s="684" t="s">
        <v>184</v>
      </c>
      <c r="BT9" s="679"/>
      <c r="BU9" s="679"/>
      <c r="BV9" s="679"/>
      <c r="BW9" s="679"/>
      <c r="BX9" s="679"/>
      <c r="BY9" s="679"/>
      <c r="BZ9" s="679"/>
      <c r="CA9" s="679"/>
      <c r="CB9" s="722"/>
      <c r="CD9" s="711" t="s">
        <v>247</v>
      </c>
      <c r="CE9" s="712"/>
      <c r="CF9" s="712"/>
      <c r="CG9" s="712"/>
      <c r="CH9" s="712"/>
      <c r="CI9" s="712"/>
      <c r="CJ9" s="712"/>
      <c r="CK9" s="712"/>
      <c r="CL9" s="712"/>
      <c r="CM9" s="712"/>
      <c r="CN9" s="712"/>
      <c r="CO9" s="712"/>
      <c r="CP9" s="712"/>
      <c r="CQ9" s="713"/>
      <c r="CR9" s="678">
        <v>1235831</v>
      </c>
      <c r="CS9" s="679"/>
      <c r="CT9" s="679"/>
      <c r="CU9" s="679"/>
      <c r="CV9" s="679"/>
      <c r="CW9" s="679"/>
      <c r="CX9" s="679"/>
      <c r="CY9" s="680"/>
      <c r="CZ9" s="715">
        <v>7.8</v>
      </c>
      <c r="DA9" s="715"/>
      <c r="DB9" s="715"/>
      <c r="DC9" s="715"/>
      <c r="DD9" s="684">
        <v>5309</v>
      </c>
      <c r="DE9" s="679"/>
      <c r="DF9" s="679"/>
      <c r="DG9" s="679"/>
      <c r="DH9" s="679"/>
      <c r="DI9" s="679"/>
      <c r="DJ9" s="679"/>
      <c r="DK9" s="679"/>
      <c r="DL9" s="679"/>
      <c r="DM9" s="679"/>
      <c r="DN9" s="679"/>
      <c r="DO9" s="679"/>
      <c r="DP9" s="680"/>
      <c r="DQ9" s="684">
        <v>1174960</v>
      </c>
      <c r="DR9" s="679"/>
      <c r="DS9" s="679"/>
      <c r="DT9" s="679"/>
      <c r="DU9" s="679"/>
      <c r="DV9" s="679"/>
      <c r="DW9" s="679"/>
      <c r="DX9" s="679"/>
      <c r="DY9" s="679"/>
      <c r="DZ9" s="679"/>
      <c r="EA9" s="679"/>
      <c r="EB9" s="679"/>
      <c r="EC9" s="722"/>
    </row>
    <row r="10" spans="2:143" ht="11.25" customHeight="1" x14ac:dyDescent="0.15">
      <c r="B10" s="675" t="s">
        <v>248</v>
      </c>
      <c r="C10" s="676"/>
      <c r="D10" s="676"/>
      <c r="E10" s="676"/>
      <c r="F10" s="676"/>
      <c r="G10" s="676"/>
      <c r="H10" s="676"/>
      <c r="I10" s="676"/>
      <c r="J10" s="676"/>
      <c r="K10" s="676"/>
      <c r="L10" s="676"/>
      <c r="M10" s="676"/>
      <c r="N10" s="676"/>
      <c r="O10" s="676"/>
      <c r="P10" s="676"/>
      <c r="Q10" s="677"/>
      <c r="R10" s="678" t="s">
        <v>184</v>
      </c>
      <c r="S10" s="679"/>
      <c r="T10" s="679"/>
      <c r="U10" s="679"/>
      <c r="V10" s="679"/>
      <c r="W10" s="679"/>
      <c r="X10" s="679"/>
      <c r="Y10" s="680"/>
      <c r="Z10" s="715" t="s">
        <v>184</v>
      </c>
      <c r="AA10" s="715"/>
      <c r="AB10" s="715"/>
      <c r="AC10" s="715"/>
      <c r="AD10" s="716" t="s">
        <v>184</v>
      </c>
      <c r="AE10" s="716"/>
      <c r="AF10" s="716"/>
      <c r="AG10" s="716"/>
      <c r="AH10" s="716"/>
      <c r="AI10" s="716"/>
      <c r="AJ10" s="716"/>
      <c r="AK10" s="716"/>
      <c r="AL10" s="681" t="s">
        <v>184</v>
      </c>
      <c r="AM10" s="682"/>
      <c r="AN10" s="682"/>
      <c r="AO10" s="717"/>
      <c r="AP10" s="675" t="s">
        <v>249</v>
      </c>
      <c r="AQ10" s="676"/>
      <c r="AR10" s="676"/>
      <c r="AS10" s="676"/>
      <c r="AT10" s="676"/>
      <c r="AU10" s="676"/>
      <c r="AV10" s="676"/>
      <c r="AW10" s="676"/>
      <c r="AX10" s="676"/>
      <c r="AY10" s="676"/>
      <c r="AZ10" s="676"/>
      <c r="BA10" s="676"/>
      <c r="BB10" s="676"/>
      <c r="BC10" s="676"/>
      <c r="BD10" s="676"/>
      <c r="BE10" s="676"/>
      <c r="BF10" s="677"/>
      <c r="BG10" s="678">
        <v>114311</v>
      </c>
      <c r="BH10" s="679"/>
      <c r="BI10" s="679"/>
      <c r="BJ10" s="679"/>
      <c r="BK10" s="679"/>
      <c r="BL10" s="679"/>
      <c r="BM10" s="679"/>
      <c r="BN10" s="680"/>
      <c r="BO10" s="715">
        <v>1.7</v>
      </c>
      <c r="BP10" s="715"/>
      <c r="BQ10" s="715"/>
      <c r="BR10" s="715"/>
      <c r="BS10" s="684" t="s">
        <v>184</v>
      </c>
      <c r="BT10" s="679"/>
      <c r="BU10" s="679"/>
      <c r="BV10" s="679"/>
      <c r="BW10" s="679"/>
      <c r="BX10" s="679"/>
      <c r="BY10" s="679"/>
      <c r="BZ10" s="679"/>
      <c r="CA10" s="679"/>
      <c r="CB10" s="722"/>
      <c r="CD10" s="711" t="s">
        <v>250</v>
      </c>
      <c r="CE10" s="712"/>
      <c r="CF10" s="712"/>
      <c r="CG10" s="712"/>
      <c r="CH10" s="712"/>
      <c r="CI10" s="712"/>
      <c r="CJ10" s="712"/>
      <c r="CK10" s="712"/>
      <c r="CL10" s="712"/>
      <c r="CM10" s="712"/>
      <c r="CN10" s="712"/>
      <c r="CO10" s="712"/>
      <c r="CP10" s="712"/>
      <c r="CQ10" s="713"/>
      <c r="CR10" s="678">
        <v>6156</v>
      </c>
      <c r="CS10" s="679"/>
      <c r="CT10" s="679"/>
      <c r="CU10" s="679"/>
      <c r="CV10" s="679"/>
      <c r="CW10" s="679"/>
      <c r="CX10" s="679"/>
      <c r="CY10" s="680"/>
      <c r="CZ10" s="715">
        <v>0</v>
      </c>
      <c r="DA10" s="715"/>
      <c r="DB10" s="715"/>
      <c r="DC10" s="715"/>
      <c r="DD10" s="684" t="s">
        <v>184</v>
      </c>
      <c r="DE10" s="679"/>
      <c r="DF10" s="679"/>
      <c r="DG10" s="679"/>
      <c r="DH10" s="679"/>
      <c r="DI10" s="679"/>
      <c r="DJ10" s="679"/>
      <c r="DK10" s="679"/>
      <c r="DL10" s="679"/>
      <c r="DM10" s="679"/>
      <c r="DN10" s="679"/>
      <c r="DO10" s="679"/>
      <c r="DP10" s="680"/>
      <c r="DQ10" s="684">
        <v>356</v>
      </c>
      <c r="DR10" s="679"/>
      <c r="DS10" s="679"/>
      <c r="DT10" s="679"/>
      <c r="DU10" s="679"/>
      <c r="DV10" s="679"/>
      <c r="DW10" s="679"/>
      <c r="DX10" s="679"/>
      <c r="DY10" s="679"/>
      <c r="DZ10" s="679"/>
      <c r="EA10" s="679"/>
      <c r="EB10" s="679"/>
      <c r="EC10" s="722"/>
    </row>
    <row r="11" spans="2:143" ht="11.25" customHeight="1" x14ac:dyDescent="0.15">
      <c r="B11" s="675" t="s">
        <v>251</v>
      </c>
      <c r="C11" s="676"/>
      <c r="D11" s="676"/>
      <c r="E11" s="676"/>
      <c r="F11" s="676"/>
      <c r="G11" s="676"/>
      <c r="H11" s="676"/>
      <c r="I11" s="676"/>
      <c r="J11" s="676"/>
      <c r="K11" s="676"/>
      <c r="L11" s="676"/>
      <c r="M11" s="676"/>
      <c r="N11" s="676"/>
      <c r="O11" s="676"/>
      <c r="P11" s="676"/>
      <c r="Q11" s="677"/>
      <c r="R11" s="678">
        <v>796463</v>
      </c>
      <c r="S11" s="679"/>
      <c r="T11" s="679"/>
      <c r="U11" s="679"/>
      <c r="V11" s="679"/>
      <c r="W11" s="679"/>
      <c r="X11" s="679"/>
      <c r="Y11" s="680"/>
      <c r="Z11" s="681">
        <v>4.8</v>
      </c>
      <c r="AA11" s="682"/>
      <c r="AB11" s="682"/>
      <c r="AC11" s="683"/>
      <c r="AD11" s="684">
        <v>796463</v>
      </c>
      <c r="AE11" s="679"/>
      <c r="AF11" s="679"/>
      <c r="AG11" s="679"/>
      <c r="AH11" s="679"/>
      <c r="AI11" s="679"/>
      <c r="AJ11" s="679"/>
      <c r="AK11" s="680"/>
      <c r="AL11" s="681">
        <v>8.8000000000000007</v>
      </c>
      <c r="AM11" s="682"/>
      <c r="AN11" s="682"/>
      <c r="AO11" s="717"/>
      <c r="AP11" s="675" t="s">
        <v>252</v>
      </c>
      <c r="AQ11" s="676"/>
      <c r="AR11" s="676"/>
      <c r="AS11" s="676"/>
      <c r="AT11" s="676"/>
      <c r="AU11" s="676"/>
      <c r="AV11" s="676"/>
      <c r="AW11" s="676"/>
      <c r="AX11" s="676"/>
      <c r="AY11" s="676"/>
      <c r="AZ11" s="676"/>
      <c r="BA11" s="676"/>
      <c r="BB11" s="676"/>
      <c r="BC11" s="676"/>
      <c r="BD11" s="676"/>
      <c r="BE11" s="676"/>
      <c r="BF11" s="677"/>
      <c r="BG11" s="678">
        <v>204638</v>
      </c>
      <c r="BH11" s="679"/>
      <c r="BI11" s="679"/>
      <c r="BJ11" s="679"/>
      <c r="BK11" s="679"/>
      <c r="BL11" s="679"/>
      <c r="BM11" s="679"/>
      <c r="BN11" s="680"/>
      <c r="BO11" s="715">
        <v>3</v>
      </c>
      <c r="BP11" s="715"/>
      <c r="BQ11" s="715"/>
      <c r="BR11" s="715"/>
      <c r="BS11" s="684">
        <v>35009</v>
      </c>
      <c r="BT11" s="679"/>
      <c r="BU11" s="679"/>
      <c r="BV11" s="679"/>
      <c r="BW11" s="679"/>
      <c r="BX11" s="679"/>
      <c r="BY11" s="679"/>
      <c r="BZ11" s="679"/>
      <c r="CA11" s="679"/>
      <c r="CB11" s="722"/>
      <c r="CD11" s="711" t="s">
        <v>253</v>
      </c>
      <c r="CE11" s="712"/>
      <c r="CF11" s="712"/>
      <c r="CG11" s="712"/>
      <c r="CH11" s="712"/>
      <c r="CI11" s="712"/>
      <c r="CJ11" s="712"/>
      <c r="CK11" s="712"/>
      <c r="CL11" s="712"/>
      <c r="CM11" s="712"/>
      <c r="CN11" s="712"/>
      <c r="CO11" s="712"/>
      <c r="CP11" s="712"/>
      <c r="CQ11" s="713"/>
      <c r="CR11" s="678">
        <v>192719</v>
      </c>
      <c r="CS11" s="679"/>
      <c r="CT11" s="679"/>
      <c r="CU11" s="679"/>
      <c r="CV11" s="679"/>
      <c r="CW11" s="679"/>
      <c r="CX11" s="679"/>
      <c r="CY11" s="680"/>
      <c r="CZ11" s="715">
        <v>1.2</v>
      </c>
      <c r="DA11" s="715"/>
      <c r="DB11" s="715"/>
      <c r="DC11" s="715"/>
      <c r="DD11" s="684">
        <v>82923</v>
      </c>
      <c r="DE11" s="679"/>
      <c r="DF11" s="679"/>
      <c r="DG11" s="679"/>
      <c r="DH11" s="679"/>
      <c r="DI11" s="679"/>
      <c r="DJ11" s="679"/>
      <c r="DK11" s="679"/>
      <c r="DL11" s="679"/>
      <c r="DM11" s="679"/>
      <c r="DN11" s="679"/>
      <c r="DO11" s="679"/>
      <c r="DP11" s="680"/>
      <c r="DQ11" s="684">
        <v>139684</v>
      </c>
      <c r="DR11" s="679"/>
      <c r="DS11" s="679"/>
      <c r="DT11" s="679"/>
      <c r="DU11" s="679"/>
      <c r="DV11" s="679"/>
      <c r="DW11" s="679"/>
      <c r="DX11" s="679"/>
      <c r="DY11" s="679"/>
      <c r="DZ11" s="679"/>
      <c r="EA11" s="679"/>
      <c r="EB11" s="679"/>
      <c r="EC11" s="722"/>
    </row>
    <row r="12" spans="2:143" ht="11.25" customHeight="1" x14ac:dyDescent="0.15">
      <c r="B12" s="675" t="s">
        <v>254</v>
      </c>
      <c r="C12" s="676"/>
      <c r="D12" s="676"/>
      <c r="E12" s="676"/>
      <c r="F12" s="676"/>
      <c r="G12" s="676"/>
      <c r="H12" s="676"/>
      <c r="I12" s="676"/>
      <c r="J12" s="676"/>
      <c r="K12" s="676"/>
      <c r="L12" s="676"/>
      <c r="M12" s="676"/>
      <c r="N12" s="676"/>
      <c r="O12" s="676"/>
      <c r="P12" s="676"/>
      <c r="Q12" s="677"/>
      <c r="R12" s="678" t="s">
        <v>184</v>
      </c>
      <c r="S12" s="679"/>
      <c r="T12" s="679"/>
      <c r="U12" s="679"/>
      <c r="V12" s="679"/>
      <c r="W12" s="679"/>
      <c r="X12" s="679"/>
      <c r="Y12" s="680"/>
      <c r="Z12" s="715" t="s">
        <v>184</v>
      </c>
      <c r="AA12" s="715"/>
      <c r="AB12" s="715"/>
      <c r="AC12" s="715"/>
      <c r="AD12" s="716" t="s">
        <v>184</v>
      </c>
      <c r="AE12" s="716"/>
      <c r="AF12" s="716"/>
      <c r="AG12" s="716"/>
      <c r="AH12" s="716"/>
      <c r="AI12" s="716"/>
      <c r="AJ12" s="716"/>
      <c r="AK12" s="716"/>
      <c r="AL12" s="681" t="s">
        <v>184</v>
      </c>
      <c r="AM12" s="682"/>
      <c r="AN12" s="682"/>
      <c r="AO12" s="717"/>
      <c r="AP12" s="675" t="s">
        <v>255</v>
      </c>
      <c r="AQ12" s="676"/>
      <c r="AR12" s="676"/>
      <c r="AS12" s="676"/>
      <c r="AT12" s="676"/>
      <c r="AU12" s="676"/>
      <c r="AV12" s="676"/>
      <c r="AW12" s="676"/>
      <c r="AX12" s="676"/>
      <c r="AY12" s="676"/>
      <c r="AZ12" s="676"/>
      <c r="BA12" s="676"/>
      <c r="BB12" s="676"/>
      <c r="BC12" s="676"/>
      <c r="BD12" s="676"/>
      <c r="BE12" s="676"/>
      <c r="BF12" s="677"/>
      <c r="BG12" s="678">
        <v>2795693</v>
      </c>
      <c r="BH12" s="679"/>
      <c r="BI12" s="679"/>
      <c r="BJ12" s="679"/>
      <c r="BK12" s="679"/>
      <c r="BL12" s="679"/>
      <c r="BM12" s="679"/>
      <c r="BN12" s="680"/>
      <c r="BO12" s="715">
        <v>40.4</v>
      </c>
      <c r="BP12" s="715"/>
      <c r="BQ12" s="715"/>
      <c r="BR12" s="715"/>
      <c r="BS12" s="684" t="s">
        <v>184</v>
      </c>
      <c r="BT12" s="679"/>
      <c r="BU12" s="679"/>
      <c r="BV12" s="679"/>
      <c r="BW12" s="679"/>
      <c r="BX12" s="679"/>
      <c r="BY12" s="679"/>
      <c r="BZ12" s="679"/>
      <c r="CA12" s="679"/>
      <c r="CB12" s="722"/>
      <c r="CD12" s="711" t="s">
        <v>256</v>
      </c>
      <c r="CE12" s="712"/>
      <c r="CF12" s="712"/>
      <c r="CG12" s="712"/>
      <c r="CH12" s="712"/>
      <c r="CI12" s="712"/>
      <c r="CJ12" s="712"/>
      <c r="CK12" s="712"/>
      <c r="CL12" s="712"/>
      <c r="CM12" s="712"/>
      <c r="CN12" s="712"/>
      <c r="CO12" s="712"/>
      <c r="CP12" s="712"/>
      <c r="CQ12" s="713"/>
      <c r="CR12" s="678">
        <v>357545</v>
      </c>
      <c r="CS12" s="679"/>
      <c r="CT12" s="679"/>
      <c r="CU12" s="679"/>
      <c r="CV12" s="679"/>
      <c r="CW12" s="679"/>
      <c r="CX12" s="679"/>
      <c r="CY12" s="680"/>
      <c r="CZ12" s="715">
        <v>2.2999999999999998</v>
      </c>
      <c r="DA12" s="715"/>
      <c r="DB12" s="715"/>
      <c r="DC12" s="715"/>
      <c r="DD12" s="684">
        <v>17706</v>
      </c>
      <c r="DE12" s="679"/>
      <c r="DF12" s="679"/>
      <c r="DG12" s="679"/>
      <c r="DH12" s="679"/>
      <c r="DI12" s="679"/>
      <c r="DJ12" s="679"/>
      <c r="DK12" s="679"/>
      <c r="DL12" s="679"/>
      <c r="DM12" s="679"/>
      <c r="DN12" s="679"/>
      <c r="DO12" s="679"/>
      <c r="DP12" s="680"/>
      <c r="DQ12" s="684">
        <v>169671</v>
      </c>
      <c r="DR12" s="679"/>
      <c r="DS12" s="679"/>
      <c r="DT12" s="679"/>
      <c r="DU12" s="679"/>
      <c r="DV12" s="679"/>
      <c r="DW12" s="679"/>
      <c r="DX12" s="679"/>
      <c r="DY12" s="679"/>
      <c r="DZ12" s="679"/>
      <c r="EA12" s="679"/>
      <c r="EB12" s="679"/>
      <c r="EC12" s="722"/>
    </row>
    <row r="13" spans="2:143" ht="11.25" customHeight="1" x14ac:dyDescent="0.15">
      <c r="B13" s="675" t="s">
        <v>257</v>
      </c>
      <c r="C13" s="676"/>
      <c r="D13" s="676"/>
      <c r="E13" s="676"/>
      <c r="F13" s="676"/>
      <c r="G13" s="676"/>
      <c r="H13" s="676"/>
      <c r="I13" s="676"/>
      <c r="J13" s="676"/>
      <c r="K13" s="676"/>
      <c r="L13" s="676"/>
      <c r="M13" s="676"/>
      <c r="N13" s="676"/>
      <c r="O13" s="676"/>
      <c r="P13" s="676"/>
      <c r="Q13" s="677"/>
      <c r="R13" s="678" t="s">
        <v>184</v>
      </c>
      <c r="S13" s="679"/>
      <c r="T13" s="679"/>
      <c r="U13" s="679"/>
      <c r="V13" s="679"/>
      <c r="W13" s="679"/>
      <c r="X13" s="679"/>
      <c r="Y13" s="680"/>
      <c r="Z13" s="715" t="s">
        <v>184</v>
      </c>
      <c r="AA13" s="715"/>
      <c r="AB13" s="715"/>
      <c r="AC13" s="715"/>
      <c r="AD13" s="716" t="s">
        <v>184</v>
      </c>
      <c r="AE13" s="716"/>
      <c r="AF13" s="716"/>
      <c r="AG13" s="716"/>
      <c r="AH13" s="716"/>
      <c r="AI13" s="716"/>
      <c r="AJ13" s="716"/>
      <c r="AK13" s="716"/>
      <c r="AL13" s="681" t="s">
        <v>184</v>
      </c>
      <c r="AM13" s="682"/>
      <c r="AN13" s="682"/>
      <c r="AO13" s="717"/>
      <c r="AP13" s="675" t="s">
        <v>258</v>
      </c>
      <c r="AQ13" s="676"/>
      <c r="AR13" s="676"/>
      <c r="AS13" s="676"/>
      <c r="AT13" s="676"/>
      <c r="AU13" s="676"/>
      <c r="AV13" s="676"/>
      <c r="AW13" s="676"/>
      <c r="AX13" s="676"/>
      <c r="AY13" s="676"/>
      <c r="AZ13" s="676"/>
      <c r="BA13" s="676"/>
      <c r="BB13" s="676"/>
      <c r="BC13" s="676"/>
      <c r="BD13" s="676"/>
      <c r="BE13" s="676"/>
      <c r="BF13" s="677"/>
      <c r="BG13" s="678">
        <v>2792492</v>
      </c>
      <c r="BH13" s="679"/>
      <c r="BI13" s="679"/>
      <c r="BJ13" s="679"/>
      <c r="BK13" s="679"/>
      <c r="BL13" s="679"/>
      <c r="BM13" s="679"/>
      <c r="BN13" s="680"/>
      <c r="BO13" s="715">
        <v>40.4</v>
      </c>
      <c r="BP13" s="715"/>
      <c r="BQ13" s="715"/>
      <c r="BR13" s="715"/>
      <c r="BS13" s="684" t="s">
        <v>184</v>
      </c>
      <c r="BT13" s="679"/>
      <c r="BU13" s="679"/>
      <c r="BV13" s="679"/>
      <c r="BW13" s="679"/>
      <c r="BX13" s="679"/>
      <c r="BY13" s="679"/>
      <c r="BZ13" s="679"/>
      <c r="CA13" s="679"/>
      <c r="CB13" s="722"/>
      <c r="CD13" s="711" t="s">
        <v>259</v>
      </c>
      <c r="CE13" s="712"/>
      <c r="CF13" s="712"/>
      <c r="CG13" s="712"/>
      <c r="CH13" s="712"/>
      <c r="CI13" s="712"/>
      <c r="CJ13" s="712"/>
      <c r="CK13" s="712"/>
      <c r="CL13" s="712"/>
      <c r="CM13" s="712"/>
      <c r="CN13" s="712"/>
      <c r="CO13" s="712"/>
      <c r="CP13" s="712"/>
      <c r="CQ13" s="713"/>
      <c r="CR13" s="678">
        <v>1512419</v>
      </c>
      <c r="CS13" s="679"/>
      <c r="CT13" s="679"/>
      <c r="CU13" s="679"/>
      <c r="CV13" s="679"/>
      <c r="CW13" s="679"/>
      <c r="CX13" s="679"/>
      <c r="CY13" s="680"/>
      <c r="CZ13" s="715">
        <v>9.6</v>
      </c>
      <c r="DA13" s="715"/>
      <c r="DB13" s="715"/>
      <c r="DC13" s="715"/>
      <c r="DD13" s="684">
        <v>543486</v>
      </c>
      <c r="DE13" s="679"/>
      <c r="DF13" s="679"/>
      <c r="DG13" s="679"/>
      <c r="DH13" s="679"/>
      <c r="DI13" s="679"/>
      <c r="DJ13" s="679"/>
      <c r="DK13" s="679"/>
      <c r="DL13" s="679"/>
      <c r="DM13" s="679"/>
      <c r="DN13" s="679"/>
      <c r="DO13" s="679"/>
      <c r="DP13" s="680"/>
      <c r="DQ13" s="684">
        <v>1205068</v>
      </c>
      <c r="DR13" s="679"/>
      <c r="DS13" s="679"/>
      <c r="DT13" s="679"/>
      <c r="DU13" s="679"/>
      <c r="DV13" s="679"/>
      <c r="DW13" s="679"/>
      <c r="DX13" s="679"/>
      <c r="DY13" s="679"/>
      <c r="DZ13" s="679"/>
      <c r="EA13" s="679"/>
      <c r="EB13" s="679"/>
      <c r="EC13" s="722"/>
    </row>
    <row r="14" spans="2:143" ht="11.25" customHeight="1" x14ac:dyDescent="0.15">
      <c r="B14" s="675" t="s">
        <v>260</v>
      </c>
      <c r="C14" s="676"/>
      <c r="D14" s="676"/>
      <c r="E14" s="676"/>
      <c r="F14" s="676"/>
      <c r="G14" s="676"/>
      <c r="H14" s="676"/>
      <c r="I14" s="676"/>
      <c r="J14" s="676"/>
      <c r="K14" s="676"/>
      <c r="L14" s="676"/>
      <c r="M14" s="676"/>
      <c r="N14" s="676"/>
      <c r="O14" s="676"/>
      <c r="P14" s="676"/>
      <c r="Q14" s="677"/>
      <c r="R14" s="678">
        <v>35040</v>
      </c>
      <c r="S14" s="679"/>
      <c r="T14" s="679"/>
      <c r="U14" s="679"/>
      <c r="V14" s="679"/>
      <c r="W14" s="679"/>
      <c r="X14" s="679"/>
      <c r="Y14" s="680"/>
      <c r="Z14" s="715">
        <v>0.2</v>
      </c>
      <c r="AA14" s="715"/>
      <c r="AB14" s="715"/>
      <c r="AC14" s="715"/>
      <c r="AD14" s="716">
        <v>35040</v>
      </c>
      <c r="AE14" s="716"/>
      <c r="AF14" s="716"/>
      <c r="AG14" s="716"/>
      <c r="AH14" s="716"/>
      <c r="AI14" s="716"/>
      <c r="AJ14" s="716"/>
      <c r="AK14" s="716"/>
      <c r="AL14" s="681">
        <v>0.4</v>
      </c>
      <c r="AM14" s="682"/>
      <c r="AN14" s="682"/>
      <c r="AO14" s="717"/>
      <c r="AP14" s="675" t="s">
        <v>261</v>
      </c>
      <c r="AQ14" s="676"/>
      <c r="AR14" s="676"/>
      <c r="AS14" s="676"/>
      <c r="AT14" s="676"/>
      <c r="AU14" s="676"/>
      <c r="AV14" s="676"/>
      <c r="AW14" s="676"/>
      <c r="AX14" s="676"/>
      <c r="AY14" s="676"/>
      <c r="AZ14" s="676"/>
      <c r="BA14" s="676"/>
      <c r="BB14" s="676"/>
      <c r="BC14" s="676"/>
      <c r="BD14" s="676"/>
      <c r="BE14" s="676"/>
      <c r="BF14" s="677"/>
      <c r="BG14" s="678">
        <v>85817</v>
      </c>
      <c r="BH14" s="679"/>
      <c r="BI14" s="679"/>
      <c r="BJ14" s="679"/>
      <c r="BK14" s="679"/>
      <c r="BL14" s="679"/>
      <c r="BM14" s="679"/>
      <c r="BN14" s="680"/>
      <c r="BO14" s="715">
        <v>1.2</v>
      </c>
      <c r="BP14" s="715"/>
      <c r="BQ14" s="715"/>
      <c r="BR14" s="715"/>
      <c r="BS14" s="684" t="s">
        <v>184</v>
      </c>
      <c r="BT14" s="679"/>
      <c r="BU14" s="679"/>
      <c r="BV14" s="679"/>
      <c r="BW14" s="679"/>
      <c r="BX14" s="679"/>
      <c r="BY14" s="679"/>
      <c r="BZ14" s="679"/>
      <c r="CA14" s="679"/>
      <c r="CB14" s="722"/>
      <c r="CD14" s="711" t="s">
        <v>262</v>
      </c>
      <c r="CE14" s="712"/>
      <c r="CF14" s="712"/>
      <c r="CG14" s="712"/>
      <c r="CH14" s="712"/>
      <c r="CI14" s="712"/>
      <c r="CJ14" s="712"/>
      <c r="CK14" s="712"/>
      <c r="CL14" s="712"/>
      <c r="CM14" s="712"/>
      <c r="CN14" s="712"/>
      <c r="CO14" s="712"/>
      <c r="CP14" s="712"/>
      <c r="CQ14" s="713"/>
      <c r="CR14" s="678">
        <v>626177</v>
      </c>
      <c r="CS14" s="679"/>
      <c r="CT14" s="679"/>
      <c r="CU14" s="679"/>
      <c r="CV14" s="679"/>
      <c r="CW14" s="679"/>
      <c r="CX14" s="679"/>
      <c r="CY14" s="680"/>
      <c r="CZ14" s="715">
        <v>4</v>
      </c>
      <c r="DA14" s="715"/>
      <c r="DB14" s="715"/>
      <c r="DC14" s="715"/>
      <c r="DD14" s="684">
        <v>125994</v>
      </c>
      <c r="DE14" s="679"/>
      <c r="DF14" s="679"/>
      <c r="DG14" s="679"/>
      <c r="DH14" s="679"/>
      <c r="DI14" s="679"/>
      <c r="DJ14" s="679"/>
      <c r="DK14" s="679"/>
      <c r="DL14" s="679"/>
      <c r="DM14" s="679"/>
      <c r="DN14" s="679"/>
      <c r="DO14" s="679"/>
      <c r="DP14" s="680"/>
      <c r="DQ14" s="684">
        <v>548994</v>
      </c>
      <c r="DR14" s="679"/>
      <c r="DS14" s="679"/>
      <c r="DT14" s="679"/>
      <c r="DU14" s="679"/>
      <c r="DV14" s="679"/>
      <c r="DW14" s="679"/>
      <c r="DX14" s="679"/>
      <c r="DY14" s="679"/>
      <c r="DZ14" s="679"/>
      <c r="EA14" s="679"/>
      <c r="EB14" s="679"/>
      <c r="EC14" s="722"/>
    </row>
    <row r="15" spans="2:143" ht="11.25" customHeight="1" x14ac:dyDescent="0.15">
      <c r="B15" s="675" t="s">
        <v>263</v>
      </c>
      <c r="C15" s="676"/>
      <c r="D15" s="676"/>
      <c r="E15" s="676"/>
      <c r="F15" s="676"/>
      <c r="G15" s="676"/>
      <c r="H15" s="676"/>
      <c r="I15" s="676"/>
      <c r="J15" s="676"/>
      <c r="K15" s="676"/>
      <c r="L15" s="676"/>
      <c r="M15" s="676"/>
      <c r="N15" s="676"/>
      <c r="O15" s="676"/>
      <c r="P15" s="676"/>
      <c r="Q15" s="677"/>
      <c r="R15" s="678" t="s">
        <v>184</v>
      </c>
      <c r="S15" s="679"/>
      <c r="T15" s="679"/>
      <c r="U15" s="679"/>
      <c r="V15" s="679"/>
      <c r="W15" s="679"/>
      <c r="X15" s="679"/>
      <c r="Y15" s="680"/>
      <c r="Z15" s="715" t="s">
        <v>184</v>
      </c>
      <c r="AA15" s="715"/>
      <c r="AB15" s="715"/>
      <c r="AC15" s="715"/>
      <c r="AD15" s="716" t="s">
        <v>184</v>
      </c>
      <c r="AE15" s="716"/>
      <c r="AF15" s="716"/>
      <c r="AG15" s="716"/>
      <c r="AH15" s="716"/>
      <c r="AI15" s="716"/>
      <c r="AJ15" s="716"/>
      <c r="AK15" s="716"/>
      <c r="AL15" s="681" t="s">
        <v>184</v>
      </c>
      <c r="AM15" s="682"/>
      <c r="AN15" s="682"/>
      <c r="AO15" s="717"/>
      <c r="AP15" s="675" t="s">
        <v>264</v>
      </c>
      <c r="AQ15" s="676"/>
      <c r="AR15" s="676"/>
      <c r="AS15" s="676"/>
      <c r="AT15" s="676"/>
      <c r="AU15" s="676"/>
      <c r="AV15" s="676"/>
      <c r="AW15" s="676"/>
      <c r="AX15" s="676"/>
      <c r="AY15" s="676"/>
      <c r="AZ15" s="676"/>
      <c r="BA15" s="676"/>
      <c r="BB15" s="676"/>
      <c r="BC15" s="676"/>
      <c r="BD15" s="676"/>
      <c r="BE15" s="676"/>
      <c r="BF15" s="677"/>
      <c r="BG15" s="678">
        <v>274300</v>
      </c>
      <c r="BH15" s="679"/>
      <c r="BI15" s="679"/>
      <c r="BJ15" s="679"/>
      <c r="BK15" s="679"/>
      <c r="BL15" s="679"/>
      <c r="BM15" s="679"/>
      <c r="BN15" s="680"/>
      <c r="BO15" s="715">
        <v>4</v>
      </c>
      <c r="BP15" s="715"/>
      <c r="BQ15" s="715"/>
      <c r="BR15" s="715"/>
      <c r="BS15" s="684" t="s">
        <v>184</v>
      </c>
      <c r="BT15" s="679"/>
      <c r="BU15" s="679"/>
      <c r="BV15" s="679"/>
      <c r="BW15" s="679"/>
      <c r="BX15" s="679"/>
      <c r="BY15" s="679"/>
      <c r="BZ15" s="679"/>
      <c r="CA15" s="679"/>
      <c r="CB15" s="722"/>
      <c r="CD15" s="711" t="s">
        <v>265</v>
      </c>
      <c r="CE15" s="712"/>
      <c r="CF15" s="712"/>
      <c r="CG15" s="712"/>
      <c r="CH15" s="712"/>
      <c r="CI15" s="712"/>
      <c r="CJ15" s="712"/>
      <c r="CK15" s="712"/>
      <c r="CL15" s="712"/>
      <c r="CM15" s="712"/>
      <c r="CN15" s="712"/>
      <c r="CO15" s="712"/>
      <c r="CP15" s="712"/>
      <c r="CQ15" s="713"/>
      <c r="CR15" s="678">
        <v>2334815</v>
      </c>
      <c r="CS15" s="679"/>
      <c r="CT15" s="679"/>
      <c r="CU15" s="679"/>
      <c r="CV15" s="679"/>
      <c r="CW15" s="679"/>
      <c r="CX15" s="679"/>
      <c r="CY15" s="680"/>
      <c r="CZ15" s="715">
        <v>14.8</v>
      </c>
      <c r="DA15" s="715"/>
      <c r="DB15" s="715"/>
      <c r="DC15" s="715"/>
      <c r="DD15" s="684">
        <v>767330</v>
      </c>
      <c r="DE15" s="679"/>
      <c r="DF15" s="679"/>
      <c r="DG15" s="679"/>
      <c r="DH15" s="679"/>
      <c r="DI15" s="679"/>
      <c r="DJ15" s="679"/>
      <c r="DK15" s="679"/>
      <c r="DL15" s="679"/>
      <c r="DM15" s="679"/>
      <c r="DN15" s="679"/>
      <c r="DO15" s="679"/>
      <c r="DP15" s="680"/>
      <c r="DQ15" s="684">
        <v>1208616</v>
      </c>
      <c r="DR15" s="679"/>
      <c r="DS15" s="679"/>
      <c r="DT15" s="679"/>
      <c r="DU15" s="679"/>
      <c r="DV15" s="679"/>
      <c r="DW15" s="679"/>
      <c r="DX15" s="679"/>
      <c r="DY15" s="679"/>
      <c r="DZ15" s="679"/>
      <c r="EA15" s="679"/>
      <c r="EB15" s="679"/>
      <c r="EC15" s="722"/>
    </row>
    <row r="16" spans="2:143" ht="11.25" customHeight="1" x14ac:dyDescent="0.15">
      <c r="B16" s="675" t="s">
        <v>266</v>
      </c>
      <c r="C16" s="676"/>
      <c r="D16" s="676"/>
      <c r="E16" s="676"/>
      <c r="F16" s="676"/>
      <c r="G16" s="676"/>
      <c r="H16" s="676"/>
      <c r="I16" s="676"/>
      <c r="J16" s="676"/>
      <c r="K16" s="676"/>
      <c r="L16" s="676"/>
      <c r="M16" s="676"/>
      <c r="N16" s="676"/>
      <c r="O16" s="676"/>
      <c r="P16" s="676"/>
      <c r="Q16" s="677"/>
      <c r="R16" s="678">
        <v>10805</v>
      </c>
      <c r="S16" s="679"/>
      <c r="T16" s="679"/>
      <c r="U16" s="679"/>
      <c r="V16" s="679"/>
      <c r="W16" s="679"/>
      <c r="X16" s="679"/>
      <c r="Y16" s="680"/>
      <c r="Z16" s="715">
        <v>0.1</v>
      </c>
      <c r="AA16" s="715"/>
      <c r="AB16" s="715"/>
      <c r="AC16" s="715"/>
      <c r="AD16" s="716">
        <v>10805</v>
      </c>
      <c r="AE16" s="716"/>
      <c r="AF16" s="716"/>
      <c r="AG16" s="716"/>
      <c r="AH16" s="716"/>
      <c r="AI16" s="716"/>
      <c r="AJ16" s="716"/>
      <c r="AK16" s="716"/>
      <c r="AL16" s="681">
        <v>0.1</v>
      </c>
      <c r="AM16" s="682"/>
      <c r="AN16" s="682"/>
      <c r="AO16" s="717"/>
      <c r="AP16" s="675" t="s">
        <v>267</v>
      </c>
      <c r="AQ16" s="676"/>
      <c r="AR16" s="676"/>
      <c r="AS16" s="676"/>
      <c r="AT16" s="676"/>
      <c r="AU16" s="676"/>
      <c r="AV16" s="676"/>
      <c r="AW16" s="676"/>
      <c r="AX16" s="676"/>
      <c r="AY16" s="676"/>
      <c r="AZ16" s="676"/>
      <c r="BA16" s="676"/>
      <c r="BB16" s="676"/>
      <c r="BC16" s="676"/>
      <c r="BD16" s="676"/>
      <c r="BE16" s="676"/>
      <c r="BF16" s="677"/>
      <c r="BG16" s="678" t="s">
        <v>184</v>
      </c>
      <c r="BH16" s="679"/>
      <c r="BI16" s="679"/>
      <c r="BJ16" s="679"/>
      <c r="BK16" s="679"/>
      <c r="BL16" s="679"/>
      <c r="BM16" s="679"/>
      <c r="BN16" s="680"/>
      <c r="BO16" s="715" t="s">
        <v>184</v>
      </c>
      <c r="BP16" s="715"/>
      <c r="BQ16" s="715"/>
      <c r="BR16" s="715"/>
      <c r="BS16" s="684" t="s">
        <v>184</v>
      </c>
      <c r="BT16" s="679"/>
      <c r="BU16" s="679"/>
      <c r="BV16" s="679"/>
      <c r="BW16" s="679"/>
      <c r="BX16" s="679"/>
      <c r="BY16" s="679"/>
      <c r="BZ16" s="679"/>
      <c r="CA16" s="679"/>
      <c r="CB16" s="722"/>
      <c r="CD16" s="711" t="s">
        <v>268</v>
      </c>
      <c r="CE16" s="712"/>
      <c r="CF16" s="712"/>
      <c r="CG16" s="712"/>
      <c r="CH16" s="712"/>
      <c r="CI16" s="712"/>
      <c r="CJ16" s="712"/>
      <c r="CK16" s="712"/>
      <c r="CL16" s="712"/>
      <c r="CM16" s="712"/>
      <c r="CN16" s="712"/>
      <c r="CO16" s="712"/>
      <c r="CP16" s="712"/>
      <c r="CQ16" s="713"/>
      <c r="CR16" s="678" t="s">
        <v>184</v>
      </c>
      <c r="CS16" s="679"/>
      <c r="CT16" s="679"/>
      <c r="CU16" s="679"/>
      <c r="CV16" s="679"/>
      <c r="CW16" s="679"/>
      <c r="CX16" s="679"/>
      <c r="CY16" s="680"/>
      <c r="CZ16" s="715" t="s">
        <v>184</v>
      </c>
      <c r="DA16" s="715"/>
      <c r="DB16" s="715"/>
      <c r="DC16" s="715"/>
      <c r="DD16" s="684" t="s">
        <v>184</v>
      </c>
      <c r="DE16" s="679"/>
      <c r="DF16" s="679"/>
      <c r="DG16" s="679"/>
      <c r="DH16" s="679"/>
      <c r="DI16" s="679"/>
      <c r="DJ16" s="679"/>
      <c r="DK16" s="679"/>
      <c r="DL16" s="679"/>
      <c r="DM16" s="679"/>
      <c r="DN16" s="679"/>
      <c r="DO16" s="679"/>
      <c r="DP16" s="680"/>
      <c r="DQ16" s="684" t="s">
        <v>184</v>
      </c>
      <c r="DR16" s="679"/>
      <c r="DS16" s="679"/>
      <c r="DT16" s="679"/>
      <c r="DU16" s="679"/>
      <c r="DV16" s="679"/>
      <c r="DW16" s="679"/>
      <c r="DX16" s="679"/>
      <c r="DY16" s="679"/>
      <c r="DZ16" s="679"/>
      <c r="EA16" s="679"/>
      <c r="EB16" s="679"/>
      <c r="EC16" s="722"/>
    </row>
    <row r="17" spans="2:133" ht="11.25" customHeight="1" x14ac:dyDescent="0.15">
      <c r="B17" s="675" t="s">
        <v>269</v>
      </c>
      <c r="C17" s="676"/>
      <c r="D17" s="676"/>
      <c r="E17" s="676"/>
      <c r="F17" s="676"/>
      <c r="G17" s="676"/>
      <c r="H17" s="676"/>
      <c r="I17" s="676"/>
      <c r="J17" s="676"/>
      <c r="K17" s="676"/>
      <c r="L17" s="676"/>
      <c r="M17" s="676"/>
      <c r="N17" s="676"/>
      <c r="O17" s="676"/>
      <c r="P17" s="676"/>
      <c r="Q17" s="677"/>
      <c r="R17" s="678">
        <v>141821</v>
      </c>
      <c r="S17" s="679"/>
      <c r="T17" s="679"/>
      <c r="U17" s="679"/>
      <c r="V17" s="679"/>
      <c r="W17" s="679"/>
      <c r="X17" s="679"/>
      <c r="Y17" s="680"/>
      <c r="Z17" s="715">
        <v>0.8</v>
      </c>
      <c r="AA17" s="715"/>
      <c r="AB17" s="715"/>
      <c r="AC17" s="715"/>
      <c r="AD17" s="716">
        <v>141821</v>
      </c>
      <c r="AE17" s="716"/>
      <c r="AF17" s="716"/>
      <c r="AG17" s="716"/>
      <c r="AH17" s="716"/>
      <c r="AI17" s="716"/>
      <c r="AJ17" s="716"/>
      <c r="AK17" s="716"/>
      <c r="AL17" s="681">
        <v>1.6</v>
      </c>
      <c r="AM17" s="682"/>
      <c r="AN17" s="682"/>
      <c r="AO17" s="717"/>
      <c r="AP17" s="675" t="s">
        <v>270</v>
      </c>
      <c r="AQ17" s="676"/>
      <c r="AR17" s="676"/>
      <c r="AS17" s="676"/>
      <c r="AT17" s="676"/>
      <c r="AU17" s="676"/>
      <c r="AV17" s="676"/>
      <c r="AW17" s="676"/>
      <c r="AX17" s="676"/>
      <c r="AY17" s="676"/>
      <c r="AZ17" s="676"/>
      <c r="BA17" s="676"/>
      <c r="BB17" s="676"/>
      <c r="BC17" s="676"/>
      <c r="BD17" s="676"/>
      <c r="BE17" s="676"/>
      <c r="BF17" s="677"/>
      <c r="BG17" s="678" t="s">
        <v>184</v>
      </c>
      <c r="BH17" s="679"/>
      <c r="BI17" s="679"/>
      <c r="BJ17" s="679"/>
      <c r="BK17" s="679"/>
      <c r="BL17" s="679"/>
      <c r="BM17" s="679"/>
      <c r="BN17" s="680"/>
      <c r="BO17" s="715" t="s">
        <v>184</v>
      </c>
      <c r="BP17" s="715"/>
      <c r="BQ17" s="715"/>
      <c r="BR17" s="715"/>
      <c r="BS17" s="684" t="s">
        <v>184</v>
      </c>
      <c r="BT17" s="679"/>
      <c r="BU17" s="679"/>
      <c r="BV17" s="679"/>
      <c r="BW17" s="679"/>
      <c r="BX17" s="679"/>
      <c r="BY17" s="679"/>
      <c r="BZ17" s="679"/>
      <c r="CA17" s="679"/>
      <c r="CB17" s="722"/>
      <c r="CD17" s="711" t="s">
        <v>271</v>
      </c>
      <c r="CE17" s="712"/>
      <c r="CF17" s="712"/>
      <c r="CG17" s="712"/>
      <c r="CH17" s="712"/>
      <c r="CI17" s="712"/>
      <c r="CJ17" s="712"/>
      <c r="CK17" s="712"/>
      <c r="CL17" s="712"/>
      <c r="CM17" s="712"/>
      <c r="CN17" s="712"/>
      <c r="CO17" s="712"/>
      <c r="CP17" s="712"/>
      <c r="CQ17" s="713"/>
      <c r="CR17" s="678">
        <v>1191865</v>
      </c>
      <c r="CS17" s="679"/>
      <c r="CT17" s="679"/>
      <c r="CU17" s="679"/>
      <c r="CV17" s="679"/>
      <c r="CW17" s="679"/>
      <c r="CX17" s="679"/>
      <c r="CY17" s="680"/>
      <c r="CZ17" s="715">
        <v>7.5</v>
      </c>
      <c r="DA17" s="715"/>
      <c r="DB17" s="715"/>
      <c r="DC17" s="715"/>
      <c r="DD17" s="684" t="s">
        <v>184</v>
      </c>
      <c r="DE17" s="679"/>
      <c r="DF17" s="679"/>
      <c r="DG17" s="679"/>
      <c r="DH17" s="679"/>
      <c r="DI17" s="679"/>
      <c r="DJ17" s="679"/>
      <c r="DK17" s="679"/>
      <c r="DL17" s="679"/>
      <c r="DM17" s="679"/>
      <c r="DN17" s="679"/>
      <c r="DO17" s="679"/>
      <c r="DP17" s="680"/>
      <c r="DQ17" s="684">
        <v>1191865</v>
      </c>
      <c r="DR17" s="679"/>
      <c r="DS17" s="679"/>
      <c r="DT17" s="679"/>
      <c r="DU17" s="679"/>
      <c r="DV17" s="679"/>
      <c r="DW17" s="679"/>
      <c r="DX17" s="679"/>
      <c r="DY17" s="679"/>
      <c r="DZ17" s="679"/>
      <c r="EA17" s="679"/>
      <c r="EB17" s="679"/>
      <c r="EC17" s="722"/>
    </row>
    <row r="18" spans="2:133" ht="11.25" customHeight="1" x14ac:dyDescent="0.15">
      <c r="B18" s="675" t="s">
        <v>272</v>
      </c>
      <c r="C18" s="676"/>
      <c r="D18" s="676"/>
      <c r="E18" s="676"/>
      <c r="F18" s="676"/>
      <c r="G18" s="676"/>
      <c r="H18" s="676"/>
      <c r="I18" s="676"/>
      <c r="J18" s="676"/>
      <c r="K18" s="676"/>
      <c r="L18" s="676"/>
      <c r="M18" s="676"/>
      <c r="N18" s="676"/>
      <c r="O18" s="676"/>
      <c r="P18" s="676"/>
      <c r="Q18" s="677"/>
      <c r="R18" s="678">
        <v>43540</v>
      </c>
      <c r="S18" s="679"/>
      <c r="T18" s="679"/>
      <c r="U18" s="679"/>
      <c r="V18" s="679"/>
      <c r="W18" s="679"/>
      <c r="X18" s="679"/>
      <c r="Y18" s="680"/>
      <c r="Z18" s="715">
        <v>0.3</v>
      </c>
      <c r="AA18" s="715"/>
      <c r="AB18" s="715"/>
      <c r="AC18" s="715"/>
      <c r="AD18" s="716">
        <v>43540</v>
      </c>
      <c r="AE18" s="716"/>
      <c r="AF18" s="716"/>
      <c r="AG18" s="716"/>
      <c r="AH18" s="716"/>
      <c r="AI18" s="716"/>
      <c r="AJ18" s="716"/>
      <c r="AK18" s="716"/>
      <c r="AL18" s="681">
        <v>0.5</v>
      </c>
      <c r="AM18" s="682"/>
      <c r="AN18" s="682"/>
      <c r="AO18" s="717"/>
      <c r="AP18" s="675" t="s">
        <v>273</v>
      </c>
      <c r="AQ18" s="676"/>
      <c r="AR18" s="676"/>
      <c r="AS18" s="676"/>
      <c r="AT18" s="676"/>
      <c r="AU18" s="676"/>
      <c r="AV18" s="676"/>
      <c r="AW18" s="676"/>
      <c r="AX18" s="676"/>
      <c r="AY18" s="676"/>
      <c r="AZ18" s="676"/>
      <c r="BA18" s="676"/>
      <c r="BB18" s="676"/>
      <c r="BC18" s="676"/>
      <c r="BD18" s="676"/>
      <c r="BE18" s="676"/>
      <c r="BF18" s="677"/>
      <c r="BG18" s="678" t="s">
        <v>184</v>
      </c>
      <c r="BH18" s="679"/>
      <c r="BI18" s="679"/>
      <c r="BJ18" s="679"/>
      <c r="BK18" s="679"/>
      <c r="BL18" s="679"/>
      <c r="BM18" s="679"/>
      <c r="BN18" s="680"/>
      <c r="BO18" s="715" t="s">
        <v>184</v>
      </c>
      <c r="BP18" s="715"/>
      <c r="BQ18" s="715"/>
      <c r="BR18" s="715"/>
      <c r="BS18" s="684" t="s">
        <v>184</v>
      </c>
      <c r="BT18" s="679"/>
      <c r="BU18" s="679"/>
      <c r="BV18" s="679"/>
      <c r="BW18" s="679"/>
      <c r="BX18" s="679"/>
      <c r="BY18" s="679"/>
      <c r="BZ18" s="679"/>
      <c r="CA18" s="679"/>
      <c r="CB18" s="722"/>
      <c r="CD18" s="711" t="s">
        <v>274</v>
      </c>
      <c r="CE18" s="712"/>
      <c r="CF18" s="712"/>
      <c r="CG18" s="712"/>
      <c r="CH18" s="712"/>
      <c r="CI18" s="712"/>
      <c r="CJ18" s="712"/>
      <c r="CK18" s="712"/>
      <c r="CL18" s="712"/>
      <c r="CM18" s="712"/>
      <c r="CN18" s="712"/>
      <c r="CO18" s="712"/>
      <c r="CP18" s="712"/>
      <c r="CQ18" s="713"/>
      <c r="CR18" s="678" t="s">
        <v>184</v>
      </c>
      <c r="CS18" s="679"/>
      <c r="CT18" s="679"/>
      <c r="CU18" s="679"/>
      <c r="CV18" s="679"/>
      <c r="CW18" s="679"/>
      <c r="CX18" s="679"/>
      <c r="CY18" s="680"/>
      <c r="CZ18" s="715" t="s">
        <v>184</v>
      </c>
      <c r="DA18" s="715"/>
      <c r="DB18" s="715"/>
      <c r="DC18" s="715"/>
      <c r="DD18" s="684" t="s">
        <v>184</v>
      </c>
      <c r="DE18" s="679"/>
      <c r="DF18" s="679"/>
      <c r="DG18" s="679"/>
      <c r="DH18" s="679"/>
      <c r="DI18" s="679"/>
      <c r="DJ18" s="679"/>
      <c r="DK18" s="679"/>
      <c r="DL18" s="679"/>
      <c r="DM18" s="679"/>
      <c r="DN18" s="679"/>
      <c r="DO18" s="679"/>
      <c r="DP18" s="680"/>
      <c r="DQ18" s="684" t="s">
        <v>184</v>
      </c>
      <c r="DR18" s="679"/>
      <c r="DS18" s="679"/>
      <c r="DT18" s="679"/>
      <c r="DU18" s="679"/>
      <c r="DV18" s="679"/>
      <c r="DW18" s="679"/>
      <c r="DX18" s="679"/>
      <c r="DY18" s="679"/>
      <c r="DZ18" s="679"/>
      <c r="EA18" s="679"/>
      <c r="EB18" s="679"/>
      <c r="EC18" s="722"/>
    </row>
    <row r="19" spans="2:133" ht="11.25" customHeight="1" x14ac:dyDescent="0.15">
      <c r="B19" s="675" t="s">
        <v>275</v>
      </c>
      <c r="C19" s="676"/>
      <c r="D19" s="676"/>
      <c r="E19" s="676"/>
      <c r="F19" s="676"/>
      <c r="G19" s="676"/>
      <c r="H19" s="676"/>
      <c r="I19" s="676"/>
      <c r="J19" s="676"/>
      <c r="K19" s="676"/>
      <c r="L19" s="676"/>
      <c r="M19" s="676"/>
      <c r="N19" s="676"/>
      <c r="O19" s="676"/>
      <c r="P19" s="676"/>
      <c r="Q19" s="677"/>
      <c r="R19" s="678">
        <v>5601</v>
      </c>
      <c r="S19" s="679"/>
      <c r="T19" s="679"/>
      <c r="U19" s="679"/>
      <c r="V19" s="679"/>
      <c r="W19" s="679"/>
      <c r="X19" s="679"/>
      <c r="Y19" s="680"/>
      <c r="Z19" s="715">
        <v>0</v>
      </c>
      <c r="AA19" s="715"/>
      <c r="AB19" s="715"/>
      <c r="AC19" s="715"/>
      <c r="AD19" s="716">
        <v>5601</v>
      </c>
      <c r="AE19" s="716"/>
      <c r="AF19" s="716"/>
      <c r="AG19" s="716"/>
      <c r="AH19" s="716"/>
      <c r="AI19" s="716"/>
      <c r="AJ19" s="716"/>
      <c r="AK19" s="716"/>
      <c r="AL19" s="681">
        <v>0.1</v>
      </c>
      <c r="AM19" s="682"/>
      <c r="AN19" s="682"/>
      <c r="AO19" s="717"/>
      <c r="AP19" s="675" t="s">
        <v>276</v>
      </c>
      <c r="AQ19" s="676"/>
      <c r="AR19" s="676"/>
      <c r="AS19" s="676"/>
      <c r="AT19" s="676"/>
      <c r="AU19" s="676"/>
      <c r="AV19" s="676"/>
      <c r="AW19" s="676"/>
      <c r="AX19" s="676"/>
      <c r="AY19" s="676"/>
      <c r="AZ19" s="676"/>
      <c r="BA19" s="676"/>
      <c r="BB19" s="676"/>
      <c r="BC19" s="676"/>
      <c r="BD19" s="676"/>
      <c r="BE19" s="676"/>
      <c r="BF19" s="677"/>
      <c r="BG19" s="678">
        <v>521237</v>
      </c>
      <c r="BH19" s="679"/>
      <c r="BI19" s="679"/>
      <c r="BJ19" s="679"/>
      <c r="BK19" s="679"/>
      <c r="BL19" s="679"/>
      <c r="BM19" s="679"/>
      <c r="BN19" s="680"/>
      <c r="BO19" s="715">
        <v>7.5</v>
      </c>
      <c r="BP19" s="715"/>
      <c r="BQ19" s="715"/>
      <c r="BR19" s="715"/>
      <c r="BS19" s="684" t="s">
        <v>184</v>
      </c>
      <c r="BT19" s="679"/>
      <c r="BU19" s="679"/>
      <c r="BV19" s="679"/>
      <c r="BW19" s="679"/>
      <c r="BX19" s="679"/>
      <c r="BY19" s="679"/>
      <c r="BZ19" s="679"/>
      <c r="CA19" s="679"/>
      <c r="CB19" s="722"/>
      <c r="CD19" s="711" t="s">
        <v>277</v>
      </c>
      <c r="CE19" s="712"/>
      <c r="CF19" s="712"/>
      <c r="CG19" s="712"/>
      <c r="CH19" s="712"/>
      <c r="CI19" s="712"/>
      <c r="CJ19" s="712"/>
      <c r="CK19" s="712"/>
      <c r="CL19" s="712"/>
      <c r="CM19" s="712"/>
      <c r="CN19" s="712"/>
      <c r="CO19" s="712"/>
      <c r="CP19" s="712"/>
      <c r="CQ19" s="713"/>
      <c r="CR19" s="678" t="s">
        <v>184</v>
      </c>
      <c r="CS19" s="679"/>
      <c r="CT19" s="679"/>
      <c r="CU19" s="679"/>
      <c r="CV19" s="679"/>
      <c r="CW19" s="679"/>
      <c r="CX19" s="679"/>
      <c r="CY19" s="680"/>
      <c r="CZ19" s="715" t="s">
        <v>184</v>
      </c>
      <c r="DA19" s="715"/>
      <c r="DB19" s="715"/>
      <c r="DC19" s="715"/>
      <c r="DD19" s="684" t="s">
        <v>184</v>
      </c>
      <c r="DE19" s="679"/>
      <c r="DF19" s="679"/>
      <c r="DG19" s="679"/>
      <c r="DH19" s="679"/>
      <c r="DI19" s="679"/>
      <c r="DJ19" s="679"/>
      <c r="DK19" s="679"/>
      <c r="DL19" s="679"/>
      <c r="DM19" s="679"/>
      <c r="DN19" s="679"/>
      <c r="DO19" s="679"/>
      <c r="DP19" s="680"/>
      <c r="DQ19" s="684" t="s">
        <v>184</v>
      </c>
      <c r="DR19" s="679"/>
      <c r="DS19" s="679"/>
      <c r="DT19" s="679"/>
      <c r="DU19" s="679"/>
      <c r="DV19" s="679"/>
      <c r="DW19" s="679"/>
      <c r="DX19" s="679"/>
      <c r="DY19" s="679"/>
      <c r="DZ19" s="679"/>
      <c r="EA19" s="679"/>
      <c r="EB19" s="679"/>
      <c r="EC19" s="722"/>
    </row>
    <row r="20" spans="2:133" ht="11.25" customHeight="1" x14ac:dyDescent="0.15">
      <c r="B20" s="675" t="s">
        <v>278</v>
      </c>
      <c r="C20" s="676"/>
      <c r="D20" s="676"/>
      <c r="E20" s="676"/>
      <c r="F20" s="676"/>
      <c r="G20" s="676"/>
      <c r="H20" s="676"/>
      <c r="I20" s="676"/>
      <c r="J20" s="676"/>
      <c r="K20" s="676"/>
      <c r="L20" s="676"/>
      <c r="M20" s="676"/>
      <c r="N20" s="676"/>
      <c r="O20" s="676"/>
      <c r="P20" s="676"/>
      <c r="Q20" s="677"/>
      <c r="R20" s="678">
        <v>871</v>
      </c>
      <c r="S20" s="679"/>
      <c r="T20" s="679"/>
      <c r="U20" s="679"/>
      <c r="V20" s="679"/>
      <c r="W20" s="679"/>
      <c r="X20" s="679"/>
      <c r="Y20" s="680"/>
      <c r="Z20" s="715">
        <v>0</v>
      </c>
      <c r="AA20" s="715"/>
      <c r="AB20" s="715"/>
      <c r="AC20" s="715"/>
      <c r="AD20" s="716">
        <v>871</v>
      </c>
      <c r="AE20" s="716"/>
      <c r="AF20" s="716"/>
      <c r="AG20" s="716"/>
      <c r="AH20" s="716"/>
      <c r="AI20" s="716"/>
      <c r="AJ20" s="716"/>
      <c r="AK20" s="716"/>
      <c r="AL20" s="681">
        <v>0</v>
      </c>
      <c r="AM20" s="682"/>
      <c r="AN20" s="682"/>
      <c r="AO20" s="717"/>
      <c r="AP20" s="675" t="s">
        <v>279</v>
      </c>
      <c r="AQ20" s="676"/>
      <c r="AR20" s="676"/>
      <c r="AS20" s="676"/>
      <c r="AT20" s="676"/>
      <c r="AU20" s="676"/>
      <c r="AV20" s="676"/>
      <c r="AW20" s="676"/>
      <c r="AX20" s="676"/>
      <c r="AY20" s="676"/>
      <c r="AZ20" s="676"/>
      <c r="BA20" s="676"/>
      <c r="BB20" s="676"/>
      <c r="BC20" s="676"/>
      <c r="BD20" s="676"/>
      <c r="BE20" s="676"/>
      <c r="BF20" s="677"/>
      <c r="BG20" s="678">
        <v>521237</v>
      </c>
      <c r="BH20" s="679"/>
      <c r="BI20" s="679"/>
      <c r="BJ20" s="679"/>
      <c r="BK20" s="679"/>
      <c r="BL20" s="679"/>
      <c r="BM20" s="679"/>
      <c r="BN20" s="680"/>
      <c r="BO20" s="715">
        <v>7.5</v>
      </c>
      <c r="BP20" s="715"/>
      <c r="BQ20" s="715"/>
      <c r="BR20" s="715"/>
      <c r="BS20" s="684" t="s">
        <v>184</v>
      </c>
      <c r="BT20" s="679"/>
      <c r="BU20" s="679"/>
      <c r="BV20" s="679"/>
      <c r="BW20" s="679"/>
      <c r="BX20" s="679"/>
      <c r="BY20" s="679"/>
      <c r="BZ20" s="679"/>
      <c r="CA20" s="679"/>
      <c r="CB20" s="722"/>
      <c r="CD20" s="711" t="s">
        <v>280</v>
      </c>
      <c r="CE20" s="712"/>
      <c r="CF20" s="712"/>
      <c r="CG20" s="712"/>
      <c r="CH20" s="712"/>
      <c r="CI20" s="712"/>
      <c r="CJ20" s="712"/>
      <c r="CK20" s="712"/>
      <c r="CL20" s="712"/>
      <c r="CM20" s="712"/>
      <c r="CN20" s="712"/>
      <c r="CO20" s="712"/>
      <c r="CP20" s="712"/>
      <c r="CQ20" s="713"/>
      <c r="CR20" s="678">
        <v>15802435</v>
      </c>
      <c r="CS20" s="679"/>
      <c r="CT20" s="679"/>
      <c r="CU20" s="679"/>
      <c r="CV20" s="679"/>
      <c r="CW20" s="679"/>
      <c r="CX20" s="679"/>
      <c r="CY20" s="680"/>
      <c r="CZ20" s="715">
        <v>100</v>
      </c>
      <c r="DA20" s="715"/>
      <c r="DB20" s="715"/>
      <c r="DC20" s="715"/>
      <c r="DD20" s="684">
        <v>1572336</v>
      </c>
      <c r="DE20" s="679"/>
      <c r="DF20" s="679"/>
      <c r="DG20" s="679"/>
      <c r="DH20" s="679"/>
      <c r="DI20" s="679"/>
      <c r="DJ20" s="679"/>
      <c r="DK20" s="679"/>
      <c r="DL20" s="679"/>
      <c r="DM20" s="679"/>
      <c r="DN20" s="679"/>
      <c r="DO20" s="679"/>
      <c r="DP20" s="680"/>
      <c r="DQ20" s="684">
        <v>11067937</v>
      </c>
      <c r="DR20" s="679"/>
      <c r="DS20" s="679"/>
      <c r="DT20" s="679"/>
      <c r="DU20" s="679"/>
      <c r="DV20" s="679"/>
      <c r="DW20" s="679"/>
      <c r="DX20" s="679"/>
      <c r="DY20" s="679"/>
      <c r="DZ20" s="679"/>
      <c r="EA20" s="679"/>
      <c r="EB20" s="679"/>
      <c r="EC20" s="722"/>
    </row>
    <row r="21" spans="2:133" ht="11.25" customHeight="1" x14ac:dyDescent="0.15">
      <c r="B21" s="675" t="s">
        <v>281</v>
      </c>
      <c r="C21" s="676"/>
      <c r="D21" s="676"/>
      <c r="E21" s="676"/>
      <c r="F21" s="676"/>
      <c r="G21" s="676"/>
      <c r="H21" s="676"/>
      <c r="I21" s="676"/>
      <c r="J21" s="676"/>
      <c r="K21" s="676"/>
      <c r="L21" s="676"/>
      <c r="M21" s="676"/>
      <c r="N21" s="676"/>
      <c r="O21" s="676"/>
      <c r="P21" s="676"/>
      <c r="Q21" s="677"/>
      <c r="R21" s="678">
        <v>91809</v>
      </c>
      <c r="S21" s="679"/>
      <c r="T21" s="679"/>
      <c r="U21" s="679"/>
      <c r="V21" s="679"/>
      <c r="W21" s="679"/>
      <c r="X21" s="679"/>
      <c r="Y21" s="680"/>
      <c r="Z21" s="715">
        <v>0.5</v>
      </c>
      <c r="AA21" s="715"/>
      <c r="AB21" s="715"/>
      <c r="AC21" s="715"/>
      <c r="AD21" s="716">
        <v>91809</v>
      </c>
      <c r="AE21" s="716"/>
      <c r="AF21" s="716"/>
      <c r="AG21" s="716"/>
      <c r="AH21" s="716"/>
      <c r="AI21" s="716"/>
      <c r="AJ21" s="716"/>
      <c r="AK21" s="716"/>
      <c r="AL21" s="681">
        <v>1</v>
      </c>
      <c r="AM21" s="682"/>
      <c r="AN21" s="682"/>
      <c r="AO21" s="717"/>
      <c r="AP21" s="772" t="s">
        <v>282</v>
      </c>
      <c r="AQ21" s="780"/>
      <c r="AR21" s="780"/>
      <c r="AS21" s="780"/>
      <c r="AT21" s="780"/>
      <c r="AU21" s="780"/>
      <c r="AV21" s="780"/>
      <c r="AW21" s="780"/>
      <c r="AX21" s="780"/>
      <c r="AY21" s="780"/>
      <c r="AZ21" s="780"/>
      <c r="BA21" s="780"/>
      <c r="BB21" s="780"/>
      <c r="BC21" s="780"/>
      <c r="BD21" s="780"/>
      <c r="BE21" s="780"/>
      <c r="BF21" s="774"/>
      <c r="BG21" s="678" t="s">
        <v>184</v>
      </c>
      <c r="BH21" s="679"/>
      <c r="BI21" s="679"/>
      <c r="BJ21" s="679"/>
      <c r="BK21" s="679"/>
      <c r="BL21" s="679"/>
      <c r="BM21" s="679"/>
      <c r="BN21" s="680"/>
      <c r="BO21" s="715" t="s">
        <v>184</v>
      </c>
      <c r="BP21" s="715"/>
      <c r="BQ21" s="715"/>
      <c r="BR21" s="715"/>
      <c r="BS21" s="684" t="s">
        <v>184</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283</v>
      </c>
      <c r="C22" s="676"/>
      <c r="D22" s="676"/>
      <c r="E22" s="676"/>
      <c r="F22" s="676"/>
      <c r="G22" s="676"/>
      <c r="H22" s="676"/>
      <c r="I22" s="676"/>
      <c r="J22" s="676"/>
      <c r="K22" s="676"/>
      <c r="L22" s="676"/>
      <c r="M22" s="676"/>
      <c r="N22" s="676"/>
      <c r="O22" s="676"/>
      <c r="P22" s="676"/>
      <c r="Q22" s="677"/>
      <c r="R22" s="678">
        <v>1547697</v>
      </c>
      <c r="S22" s="679"/>
      <c r="T22" s="679"/>
      <c r="U22" s="679"/>
      <c r="V22" s="679"/>
      <c r="W22" s="679"/>
      <c r="X22" s="679"/>
      <c r="Y22" s="680"/>
      <c r="Z22" s="715">
        <v>9.3000000000000007</v>
      </c>
      <c r="AA22" s="715"/>
      <c r="AB22" s="715"/>
      <c r="AC22" s="715"/>
      <c r="AD22" s="716">
        <v>1359894</v>
      </c>
      <c r="AE22" s="716"/>
      <c r="AF22" s="716"/>
      <c r="AG22" s="716"/>
      <c r="AH22" s="716"/>
      <c r="AI22" s="716"/>
      <c r="AJ22" s="716"/>
      <c r="AK22" s="716"/>
      <c r="AL22" s="681">
        <v>15.1</v>
      </c>
      <c r="AM22" s="682"/>
      <c r="AN22" s="682"/>
      <c r="AO22" s="717"/>
      <c r="AP22" s="772" t="s">
        <v>284</v>
      </c>
      <c r="AQ22" s="780"/>
      <c r="AR22" s="780"/>
      <c r="AS22" s="780"/>
      <c r="AT22" s="780"/>
      <c r="AU22" s="780"/>
      <c r="AV22" s="780"/>
      <c r="AW22" s="780"/>
      <c r="AX22" s="780"/>
      <c r="AY22" s="780"/>
      <c r="AZ22" s="780"/>
      <c r="BA22" s="780"/>
      <c r="BB22" s="780"/>
      <c r="BC22" s="780"/>
      <c r="BD22" s="780"/>
      <c r="BE22" s="780"/>
      <c r="BF22" s="774"/>
      <c r="BG22" s="678" t="s">
        <v>184</v>
      </c>
      <c r="BH22" s="679"/>
      <c r="BI22" s="679"/>
      <c r="BJ22" s="679"/>
      <c r="BK22" s="679"/>
      <c r="BL22" s="679"/>
      <c r="BM22" s="679"/>
      <c r="BN22" s="680"/>
      <c r="BO22" s="715" t="s">
        <v>184</v>
      </c>
      <c r="BP22" s="715"/>
      <c r="BQ22" s="715"/>
      <c r="BR22" s="715"/>
      <c r="BS22" s="684" t="s">
        <v>184</v>
      </c>
      <c r="BT22" s="679"/>
      <c r="BU22" s="679"/>
      <c r="BV22" s="679"/>
      <c r="BW22" s="679"/>
      <c r="BX22" s="679"/>
      <c r="BY22" s="679"/>
      <c r="BZ22" s="679"/>
      <c r="CA22" s="679"/>
      <c r="CB22" s="722"/>
      <c r="CD22" s="782" t="s">
        <v>285</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286</v>
      </c>
      <c r="C23" s="676"/>
      <c r="D23" s="676"/>
      <c r="E23" s="676"/>
      <c r="F23" s="676"/>
      <c r="G23" s="676"/>
      <c r="H23" s="676"/>
      <c r="I23" s="676"/>
      <c r="J23" s="676"/>
      <c r="K23" s="676"/>
      <c r="L23" s="676"/>
      <c r="M23" s="676"/>
      <c r="N23" s="676"/>
      <c r="O23" s="676"/>
      <c r="P23" s="676"/>
      <c r="Q23" s="677"/>
      <c r="R23" s="678">
        <v>1359894</v>
      </c>
      <c r="S23" s="679"/>
      <c r="T23" s="679"/>
      <c r="U23" s="679"/>
      <c r="V23" s="679"/>
      <c r="W23" s="679"/>
      <c r="X23" s="679"/>
      <c r="Y23" s="680"/>
      <c r="Z23" s="715">
        <v>8.1</v>
      </c>
      <c r="AA23" s="715"/>
      <c r="AB23" s="715"/>
      <c r="AC23" s="715"/>
      <c r="AD23" s="716">
        <v>1359894</v>
      </c>
      <c r="AE23" s="716"/>
      <c r="AF23" s="716"/>
      <c r="AG23" s="716"/>
      <c r="AH23" s="716"/>
      <c r="AI23" s="716"/>
      <c r="AJ23" s="716"/>
      <c r="AK23" s="716"/>
      <c r="AL23" s="681">
        <v>15.1</v>
      </c>
      <c r="AM23" s="682"/>
      <c r="AN23" s="682"/>
      <c r="AO23" s="717"/>
      <c r="AP23" s="772" t="s">
        <v>287</v>
      </c>
      <c r="AQ23" s="780"/>
      <c r="AR23" s="780"/>
      <c r="AS23" s="780"/>
      <c r="AT23" s="780"/>
      <c r="AU23" s="780"/>
      <c r="AV23" s="780"/>
      <c r="AW23" s="780"/>
      <c r="AX23" s="780"/>
      <c r="AY23" s="780"/>
      <c r="AZ23" s="780"/>
      <c r="BA23" s="780"/>
      <c r="BB23" s="780"/>
      <c r="BC23" s="780"/>
      <c r="BD23" s="780"/>
      <c r="BE23" s="780"/>
      <c r="BF23" s="774"/>
      <c r="BG23" s="678">
        <v>521237</v>
      </c>
      <c r="BH23" s="679"/>
      <c r="BI23" s="679"/>
      <c r="BJ23" s="679"/>
      <c r="BK23" s="679"/>
      <c r="BL23" s="679"/>
      <c r="BM23" s="679"/>
      <c r="BN23" s="680"/>
      <c r="BO23" s="715">
        <v>7.5</v>
      </c>
      <c r="BP23" s="715"/>
      <c r="BQ23" s="715"/>
      <c r="BR23" s="715"/>
      <c r="BS23" s="684" t="s">
        <v>184</v>
      </c>
      <c r="BT23" s="679"/>
      <c r="BU23" s="679"/>
      <c r="BV23" s="679"/>
      <c r="BW23" s="679"/>
      <c r="BX23" s="679"/>
      <c r="BY23" s="679"/>
      <c r="BZ23" s="679"/>
      <c r="CA23" s="679"/>
      <c r="CB23" s="722"/>
      <c r="CD23" s="782" t="s">
        <v>227</v>
      </c>
      <c r="CE23" s="783"/>
      <c r="CF23" s="783"/>
      <c r="CG23" s="783"/>
      <c r="CH23" s="783"/>
      <c r="CI23" s="783"/>
      <c r="CJ23" s="783"/>
      <c r="CK23" s="783"/>
      <c r="CL23" s="783"/>
      <c r="CM23" s="783"/>
      <c r="CN23" s="783"/>
      <c r="CO23" s="783"/>
      <c r="CP23" s="783"/>
      <c r="CQ23" s="784"/>
      <c r="CR23" s="782" t="s">
        <v>288</v>
      </c>
      <c r="CS23" s="783"/>
      <c r="CT23" s="783"/>
      <c r="CU23" s="783"/>
      <c r="CV23" s="783"/>
      <c r="CW23" s="783"/>
      <c r="CX23" s="783"/>
      <c r="CY23" s="784"/>
      <c r="CZ23" s="782" t="s">
        <v>289</v>
      </c>
      <c r="DA23" s="783"/>
      <c r="DB23" s="783"/>
      <c r="DC23" s="784"/>
      <c r="DD23" s="782" t="s">
        <v>290</v>
      </c>
      <c r="DE23" s="783"/>
      <c r="DF23" s="783"/>
      <c r="DG23" s="783"/>
      <c r="DH23" s="783"/>
      <c r="DI23" s="783"/>
      <c r="DJ23" s="783"/>
      <c r="DK23" s="784"/>
      <c r="DL23" s="791" t="s">
        <v>291</v>
      </c>
      <c r="DM23" s="792"/>
      <c r="DN23" s="792"/>
      <c r="DO23" s="792"/>
      <c r="DP23" s="792"/>
      <c r="DQ23" s="792"/>
      <c r="DR23" s="792"/>
      <c r="DS23" s="792"/>
      <c r="DT23" s="792"/>
      <c r="DU23" s="792"/>
      <c r="DV23" s="793"/>
      <c r="DW23" s="782" t="s">
        <v>292</v>
      </c>
      <c r="DX23" s="783"/>
      <c r="DY23" s="783"/>
      <c r="DZ23" s="783"/>
      <c r="EA23" s="783"/>
      <c r="EB23" s="783"/>
      <c r="EC23" s="784"/>
    </row>
    <row r="24" spans="2:133" ht="11.25" customHeight="1" x14ac:dyDescent="0.15">
      <c r="B24" s="675" t="s">
        <v>293</v>
      </c>
      <c r="C24" s="676"/>
      <c r="D24" s="676"/>
      <c r="E24" s="676"/>
      <c r="F24" s="676"/>
      <c r="G24" s="676"/>
      <c r="H24" s="676"/>
      <c r="I24" s="676"/>
      <c r="J24" s="676"/>
      <c r="K24" s="676"/>
      <c r="L24" s="676"/>
      <c r="M24" s="676"/>
      <c r="N24" s="676"/>
      <c r="O24" s="676"/>
      <c r="P24" s="676"/>
      <c r="Q24" s="677"/>
      <c r="R24" s="678">
        <v>187803</v>
      </c>
      <c r="S24" s="679"/>
      <c r="T24" s="679"/>
      <c r="U24" s="679"/>
      <c r="V24" s="679"/>
      <c r="W24" s="679"/>
      <c r="X24" s="679"/>
      <c r="Y24" s="680"/>
      <c r="Z24" s="715">
        <v>1.1000000000000001</v>
      </c>
      <c r="AA24" s="715"/>
      <c r="AB24" s="715"/>
      <c r="AC24" s="715"/>
      <c r="AD24" s="716" t="s">
        <v>184</v>
      </c>
      <c r="AE24" s="716"/>
      <c r="AF24" s="716"/>
      <c r="AG24" s="716"/>
      <c r="AH24" s="716"/>
      <c r="AI24" s="716"/>
      <c r="AJ24" s="716"/>
      <c r="AK24" s="716"/>
      <c r="AL24" s="681" t="s">
        <v>184</v>
      </c>
      <c r="AM24" s="682"/>
      <c r="AN24" s="682"/>
      <c r="AO24" s="717"/>
      <c r="AP24" s="772" t="s">
        <v>294</v>
      </c>
      <c r="AQ24" s="780"/>
      <c r="AR24" s="780"/>
      <c r="AS24" s="780"/>
      <c r="AT24" s="780"/>
      <c r="AU24" s="780"/>
      <c r="AV24" s="780"/>
      <c r="AW24" s="780"/>
      <c r="AX24" s="780"/>
      <c r="AY24" s="780"/>
      <c r="AZ24" s="780"/>
      <c r="BA24" s="780"/>
      <c r="BB24" s="780"/>
      <c r="BC24" s="780"/>
      <c r="BD24" s="780"/>
      <c r="BE24" s="780"/>
      <c r="BF24" s="774"/>
      <c r="BG24" s="678" t="s">
        <v>184</v>
      </c>
      <c r="BH24" s="679"/>
      <c r="BI24" s="679"/>
      <c r="BJ24" s="679"/>
      <c r="BK24" s="679"/>
      <c r="BL24" s="679"/>
      <c r="BM24" s="679"/>
      <c r="BN24" s="680"/>
      <c r="BO24" s="715" t="s">
        <v>184</v>
      </c>
      <c r="BP24" s="715"/>
      <c r="BQ24" s="715"/>
      <c r="BR24" s="715"/>
      <c r="BS24" s="684" t="s">
        <v>184</v>
      </c>
      <c r="BT24" s="679"/>
      <c r="BU24" s="679"/>
      <c r="BV24" s="679"/>
      <c r="BW24" s="679"/>
      <c r="BX24" s="679"/>
      <c r="BY24" s="679"/>
      <c r="BZ24" s="679"/>
      <c r="CA24" s="679"/>
      <c r="CB24" s="722"/>
      <c r="CD24" s="736" t="s">
        <v>295</v>
      </c>
      <c r="CE24" s="737"/>
      <c r="CF24" s="737"/>
      <c r="CG24" s="737"/>
      <c r="CH24" s="737"/>
      <c r="CI24" s="737"/>
      <c r="CJ24" s="737"/>
      <c r="CK24" s="737"/>
      <c r="CL24" s="737"/>
      <c r="CM24" s="737"/>
      <c r="CN24" s="737"/>
      <c r="CO24" s="737"/>
      <c r="CP24" s="737"/>
      <c r="CQ24" s="738"/>
      <c r="CR24" s="733">
        <v>7715170</v>
      </c>
      <c r="CS24" s="734"/>
      <c r="CT24" s="734"/>
      <c r="CU24" s="734"/>
      <c r="CV24" s="734"/>
      <c r="CW24" s="734"/>
      <c r="CX24" s="734"/>
      <c r="CY24" s="777"/>
      <c r="CZ24" s="778">
        <v>48.8</v>
      </c>
      <c r="DA24" s="749"/>
      <c r="DB24" s="749"/>
      <c r="DC24" s="781"/>
      <c r="DD24" s="776">
        <v>5074192</v>
      </c>
      <c r="DE24" s="734"/>
      <c r="DF24" s="734"/>
      <c r="DG24" s="734"/>
      <c r="DH24" s="734"/>
      <c r="DI24" s="734"/>
      <c r="DJ24" s="734"/>
      <c r="DK24" s="777"/>
      <c r="DL24" s="776">
        <v>4877951</v>
      </c>
      <c r="DM24" s="734"/>
      <c r="DN24" s="734"/>
      <c r="DO24" s="734"/>
      <c r="DP24" s="734"/>
      <c r="DQ24" s="734"/>
      <c r="DR24" s="734"/>
      <c r="DS24" s="734"/>
      <c r="DT24" s="734"/>
      <c r="DU24" s="734"/>
      <c r="DV24" s="777"/>
      <c r="DW24" s="778">
        <v>50.6</v>
      </c>
      <c r="DX24" s="749"/>
      <c r="DY24" s="749"/>
      <c r="DZ24" s="749"/>
      <c r="EA24" s="749"/>
      <c r="EB24" s="749"/>
      <c r="EC24" s="779"/>
    </row>
    <row r="25" spans="2:133" ht="11.25" customHeight="1" x14ac:dyDescent="0.15">
      <c r="B25" s="675" t="s">
        <v>296</v>
      </c>
      <c r="C25" s="676"/>
      <c r="D25" s="676"/>
      <c r="E25" s="676"/>
      <c r="F25" s="676"/>
      <c r="G25" s="676"/>
      <c r="H25" s="676"/>
      <c r="I25" s="676"/>
      <c r="J25" s="676"/>
      <c r="K25" s="676"/>
      <c r="L25" s="676"/>
      <c r="M25" s="676"/>
      <c r="N25" s="676"/>
      <c r="O25" s="676"/>
      <c r="P25" s="676"/>
      <c r="Q25" s="677"/>
      <c r="R25" s="678" t="s">
        <v>184</v>
      </c>
      <c r="S25" s="679"/>
      <c r="T25" s="679"/>
      <c r="U25" s="679"/>
      <c r="V25" s="679"/>
      <c r="W25" s="679"/>
      <c r="X25" s="679"/>
      <c r="Y25" s="680"/>
      <c r="Z25" s="715" t="s">
        <v>184</v>
      </c>
      <c r="AA25" s="715"/>
      <c r="AB25" s="715"/>
      <c r="AC25" s="715"/>
      <c r="AD25" s="716" t="s">
        <v>184</v>
      </c>
      <c r="AE25" s="716"/>
      <c r="AF25" s="716"/>
      <c r="AG25" s="716"/>
      <c r="AH25" s="716"/>
      <c r="AI25" s="716"/>
      <c r="AJ25" s="716"/>
      <c r="AK25" s="716"/>
      <c r="AL25" s="681" t="s">
        <v>184</v>
      </c>
      <c r="AM25" s="682"/>
      <c r="AN25" s="682"/>
      <c r="AO25" s="717"/>
      <c r="AP25" s="772" t="s">
        <v>297</v>
      </c>
      <c r="AQ25" s="780"/>
      <c r="AR25" s="780"/>
      <c r="AS25" s="780"/>
      <c r="AT25" s="780"/>
      <c r="AU25" s="780"/>
      <c r="AV25" s="780"/>
      <c r="AW25" s="780"/>
      <c r="AX25" s="780"/>
      <c r="AY25" s="780"/>
      <c r="AZ25" s="780"/>
      <c r="BA25" s="780"/>
      <c r="BB25" s="780"/>
      <c r="BC25" s="780"/>
      <c r="BD25" s="780"/>
      <c r="BE25" s="780"/>
      <c r="BF25" s="774"/>
      <c r="BG25" s="678" t="s">
        <v>184</v>
      </c>
      <c r="BH25" s="679"/>
      <c r="BI25" s="679"/>
      <c r="BJ25" s="679"/>
      <c r="BK25" s="679"/>
      <c r="BL25" s="679"/>
      <c r="BM25" s="679"/>
      <c r="BN25" s="680"/>
      <c r="BO25" s="715" t="s">
        <v>184</v>
      </c>
      <c r="BP25" s="715"/>
      <c r="BQ25" s="715"/>
      <c r="BR25" s="715"/>
      <c r="BS25" s="684" t="s">
        <v>184</v>
      </c>
      <c r="BT25" s="679"/>
      <c r="BU25" s="679"/>
      <c r="BV25" s="679"/>
      <c r="BW25" s="679"/>
      <c r="BX25" s="679"/>
      <c r="BY25" s="679"/>
      <c r="BZ25" s="679"/>
      <c r="CA25" s="679"/>
      <c r="CB25" s="722"/>
      <c r="CD25" s="711" t="s">
        <v>298</v>
      </c>
      <c r="CE25" s="712"/>
      <c r="CF25" s="712"/>
      <c r="CG25" s="712"/>
      <c r="CH25" s="712"/>
      <c r="CI25" s="712"/>
      <c r="CJ25" s="712"/>
      <c r="CK25" s="712"/>
      <c r="CL25" s="712"/>
      <c r="CM25" s="712"/>
      <c r="CN25" s="712"/>
      <c r="CO25" s="712"/>
      <c r="CP25" s="712"/>
      <c r="CQ25" s="713"/>
      <c r="CR25" s="678">
        <v>2826214</v>
      </c>
      <c r="CS25" s="697"/>
      <c r="CT25" s="697"/>
      <c r="CU25" s="697"/>
      <c r="CV25" s="697"/>
      <c r="CW25" s="697"/>
      <c r="CX25" s="697"/>
      <c r="CY25" s="698"/>
      <c r="CZ25" s="681">
        <v>17.899999999999999</v>
      </c>
      <c r="DA25" s="699"/>
      <c r="DB25" s="699"/>
      <c r="DC25" s="700"/>
      <c r="DD25" s="684">
        <v>2551714</v>
      </c>
      <c r="DE25" s="697"/>
      <c r="DF25" s="697"/>
      <c r="DG25" s="697"/>
      <c r="DH25" s="697"/>
      <c r="DI25" s="697"/>
      <c r="DJ25" s="697"/>
      <c r="DK25" s="698"/>
      <c r="DL25" s="684">
        <v>2539080</v>
      </c>
      <c r="DM25" s="697"/>
      <c r="DN25" s="697"/>
      <c r="DO25" s="697"/>
      <c r="DP25" s="697"/>
      <c r="DQ25" s="697"/>
      <c r="DR25" s="697"/>
      <c r="DS25" s="697"/>
      <c r="DT25" s="697"/>
      <c r="DU25" s="697"/>
      <c r="DV25" s="698"/>
      <c r="DW25" s="681">
        <v>26.3</v>
      </c>
      <c r="DX25" s="699"/>
      <c r="DY25" s="699"/>
      <c r="DZ25" s="699"/>
      <c r="EA25" s="699"/>
      <c r="EB25" s="699"/>
      <c r="EC25" s="714"/>
    </row>
    <row r="26" spans="2:133" ht="11.25" customHeight="1" x14ac:dyDescent="0.15">
      <c r="B26" s="675" t="s">
        <v>299</v>
      </c>
      <c r="C26" s="676"/>
      <c r="D26" s="676"/>
      <c r="E26" s="676"/>
      <c r="F26" s="676"/>
      <c r="G26" s="676"/>
      <c r="H26" s="676"/>
      <c r="I26" s="676"/>
      <c r="J26" s="676"/>
      <c r="K26" s="676"/>
      <c r="L26" s="676"/>
      <c r="M26" s="676"/>
      <c r="N26" s="676"/>
      <c r="O26" s="676"/>
      <c r="P26" s="676"/>
      <c r="Q26" s="677"/>
      <c r="R26" s="678">
        <v>9644118</v>
      </c>
      <c r="S26" s="679"/>
      <c r="T26" s="679"/>
      <c r="U26" s="679"/>
      <c r="V26" s="679"/>
      <c r="W26" s="679"/>
      <c r="X26" s="679"/>
      <c r="Y26" s="680"/>
      <c r="Z26" s="715">
        <v>57.7</v>
      </c>
      <c r="AA26" s="715"/>
      <c r="AB26" s="715"/>
      <c r="AC26" s="715"/>
      <c r="AD26" s="716">
        <v>8935078</v>
      </c>
      <c r="AE26" s="716"/>
      <c r="AF26" s="716"/>
      <c r="AG26" s="716"/>
      <c r="AH26" s="716"/>
      <c r="AI26" s="716"/>
      <c r="AJ26" s="716"/>
      <c r="AK26" s="716"/>
      <c r="AL26" s="681">
        <v>99.2</v>
      </c>
      <c r="AM26" s="682"/>
      <c r="AN26" s="682"/>
      <c r="AO26" s="717"/>
      <c r="AP26" s="772" t="s">
        <v>300</v>
      </c>
      <c r="AQ26" s="773"/>
      <c r="AR26" s="773"/>
      <c r="AS26" s="773"/>
      <c r="AT26" s="773"/>
      <c r="AU26" s="773"/>
      <c r="AV26" s="773"/>
      <c r="AW26" s="773"/>
      <c r="AX26" s="773"/>
      <c r="AY26" s="773"/>
      <c r="AZ26" s="773"/>
      <c r="BA26" s="773"/>
      <c r="BB26" s="773"/>
      <c r="BC26" s="773"/>
      <c r="BD26" s="773"/>
      <c r="BE26" s="773"/>
      <c r="BF26" s="774"/>
      <c r="BG26" s="678" t="s">
        <v>184</v>
      </c>
      <c r="BH26" s="679"/>
      <c r="BI26" s="679"/>
      <c r="BJ26" s="679"/>
      <c r="BK26" s="679"/>
      <c r="BL26" s="679"/>
      <c r="BM26" s="679"/>
      <c r="BN26" s="680"/>
      <c r="BO26" s="715" t="s">
        <v>184</v>
      </c>
      <c r="BP26" s="715"/>
      <c r="BQ26" s="715"/>
      <c r="BR26" s="715"/>
      <c r="BS26" s="684" t="s">
        <v>184</v>
      </c>
      <c r="BT26" s="679"/>
      <c r="BU26" s="679"/>
      <c r="BV26" s="679"/>
      <c r="BW26" s="679"/>
      <c r="BX26" s="679"/>
      <c r="BY26" s="679"/>
      <c r="BZ26" s="679"/>
      <c r="CA26" s="679"/>
      <c r="CB26" s="722"/>
      <c r="CD26" s="711" t="s">
        <v>301</v>
      </c>
      <c r="CE26" s="712"/>
      <c r="CF26" s="712"/>
      <c r="CG26" s="712"/>
      <c r="CH26" s="712"/>
      <c r="CI26" s="712"/>
      <c r="CJ26" s="712"/>
      <c r="CK26" s="712"/>
      <c r="CL26" s="712"/>
      <c r="CM26" s="712"/>
      <c r="CN26" s="712"/>
      <c r="CO26" s="712"/>
      <c r="CP26" s="712"/>
      <c r="CQ26" s="713"/>
      <c r="CR26" s="678">
        <v>1912026</v>
      </c>
      <c r="CS26" s="679"/>
      <c r="CT26" s="679"/>
      <c r="CU26" s="679"/>
      <c r="CV26" s="679"/>
      <c r="CW26" s="679"/>
      <c r="CX26" s="679"/>
      <c r="CY26" s="680"/>
      <c r="CZ26" s="681">
        <v>12.1</v>
      </c>
      <c r="DA26" s="699"/>
      <c r="DB26" s="699"/>
      <c r="DC26" s="700"/>
      <c r="DD26" s="684">
        <v>1665941</v>
      </c>
      <c r="DE26" s="679"/>
      <c r="DF26" s="679"/>
      <c r="DG26" s="679"/>
      <c r="DH26" s="679"/>
      <c r="DI26" s="679"/>
      <c r="DJ26" s="679"/>
      <c r="DK26" s="680"/>
      <c r="DL26" s="684" t="s">
        <v>184</v>
      </c>
      <c r="DM26" s="679"/>
      <c r="DN26" s="679"/>
      <c r="DO26" s="679"/>
      <c r="DP26" s="679"/>
      <c r="DQ26" s="679"/>
      <c r="DR26" s="679"/>
      <c r="DS26" s="679"/>
      <c r="DT26" s="679"/>
      <c r="DU26" s="679"/>
      <c r="DV26" s="680"/>
      <c r="DW26" s="681" t="s">
        <v>184</v>
      </c>
      <c r="DX26" s="699"/>
      <c r="DY26" s="699"/>
      <c r="DZ26" s="699"/>
      <c r="EA26" s="699"/>
      <c r="EB26" s="699"/>
      <c r="EC26" s="714"/>
    </row>
    <row r="27" spans="2:133" ht="11.25" customHeight="1" x14ac:dyDescent="0.15">
      <c r="B27" s="675" t="s">
        <v>302</v>
      </c>
      <c r="C27" s="676"/>
      <c r="D27" s="676"/>
      <c r="E27" s="676"/>
      <c r="F27" s="676"/>
      <c r="G27" s="676"/>
      <c r="H27" s="676"/>
      <c r="I27" s="676"/>
      <c r="J27" s="676"/>
      <c r="K27" s="676"/>
      <c r="L27" s="676"/>
      <c r="M27" s="676"/>
      <c r="N27" s="676"/>
      <c r="O27" s="676"/>
      <c r="P27" s="676"/>
      <c r="Q27" s="677"/>
      <c r="R27" s="678">
        <v>6856</v>
      </c>
      <c r="S27" s="679"/>
      <c r="T27" s="679"/>
      <c r="U27" s="679"/>
      <c r="V27" s="679"/>
      <c r="W27" s="679"/>
      <c r="X27" s="679"/>
      <c r="Y27" s="680"/>
      <c r="Z27" s="715">
        <v>0</v>
      </c>
      <c r="AA27" s="715"/>
      <c r="AB27" s="715"/>
      <c r="AC27" s="715"/>
      <c r="AD27" s="716">
        <v>6856</v>
      </c>
      <c r="AE27" s="716"/>
      <c r="AF27" s="716"/>
      <c r="AG27" s="716"/>
      <c r="AH27" s="716"/>
      <c r="AI27" s="716"/>
      <c r="AJ27" s="716"/>
      <c r="AK27" s="716"/>
      <c r="AL27" s="681">
        <v>0.1</v>
      </c>
      <c r="AM27" s="682"/>
      <c r="AN27" s="682"/>
      <c r="AO27" s="717"/>
      <c r="AP27" s="675" t="s">
        <v>303</v>
      </c>
      <c r="AQ27" s="676"/>
      <c r="AR27" s="676"/>
      <c r="AS27" s="676"/>
      <c r="AT27" s="676"/>
      <c r="AU27" s="676"/>
      <c r="AV27" s="676"/>
      <c r="AW27" s="676"/>
      <c r="AX27" s="676"/>
      <c r="AY27" s="676"/>
      <c r="AZ27" s="676"/>
      <c r="BA27" s="676"/>
      <c r="BB27" s="676"/>
      <c r="BC27" s="676"/>
      <c r="BD27" s="676"/>
      <c r="BE27" s="676"/>
      <c r="BF27" s="677"/>
      <c r="BG27" s="678">
        <v>6916915</v>
      </c>
      <c r="BH27" s="679"/>
      <c r="BI27" s="679"/>
      <c r="BJ27" s="679"/>
      <c r="BK27" s="679"/>
      <c r="BL27" s="679"/>
      <c r="BM27" s="679"/>
      <c r="BN27" s="680"/>
      <c r="BO27" s="715">
        <v>100</v>
      </c>
      <c r="BP27" s="715"/>
      <c r="BQ27" s="715"/>
      <c r="BR27" s="715"/>
      <c r="BS27" s="684">
        <v>35009</v>
      </c>
      <c r="BT27" s="679"/>
      <c r="BU27" s="679"/>
      <c r="BV27" s="679"/>
      <c r="BW27" s="679"/>
      <c r="BX27" s="679"/>
      <c r="BY27" s="679"/>
      <c r="BZ27" s="679"/>
      <c r="CA27" s="679"/>
      <c r="CB27" s="722"/>
      <c r="CD27" s="711" t="s">
        <v>304</v>
      </c>
      <c r="CE27" s="712"/>
      <c r="CF27" s="712"/>
      <c r="CG27" s="712"/>
      <c r="CH27" s="712"/>
      <c r="CI27" s="712"/>
      <c r="CJ27" s="712"/>
      <c r="CK27" s="712"/>
      <c r="CL27" s="712"/>
      <c r="CM27" s="712"/>
      <c r="CN27" s="712"/>
      <c r="CO27" s="712"/>
      <c r="CP27" s="712"/>
      <c r="CQ27" s="713"/>
      <c r="CR27" s="678">
        <v>3697091</v>
      </c>
      <c r="CS27" s="697"/>
      <c r="CT27" s="697"/>
      <c r="CU27" s="697"/>
      <c r="CV27" s="697"/>
      <c r="CW27" s="697"/>
      <c r="CX27" s="697"/>
      <c r="CY27" s="698"/>
      <c r="CZ27" s="681">
        <v>23.4</v>
      </c>
      <c r="DA27" s="699"/>
      <c r="DB27" s="699"/>
      <c r="DC27" s="700"/>
      <c r="DD27" s="684">
        <v>1330613</v>
      </c>
      <c r="DE27" s="697"/>
      <c r="DF27" s="697"/>
      <c r="DG27" s="697"/>
      <c r="DH27" s="697"/>
      <c r="DI27" s="697"/>
      <c r="DJ27" s="697"/>
      <c r="DK27" s="698"/>
      <c r="DL27" s="684">
        <v>1147006</v>
      </c>
      <c r="DM27" s="697"/>
      <c r="DN27" s="697"/>
      <c r="DO27" s="697"/>
      <c r="DP27" s="697"/>
      <c r="DQ27" s="697"/>
      <c r="DR27" s="697"/>
      <c r="DS27" s="697"/>
      <c r="DT27" s="697"/>
      <c r="DU27" s="697"/>
      <c r="DV27" s="698"/>
      <c r="DW27" s="681">
        <v>11.9</v>
      </c>
      <c r="DX27" s="699"/>
      <c r="DY27" s="699"/>
      <c r="DZ27" s="699"/>
      <c r="EA27" s="699"/>
      <c r="EB27" s="699"/>
      <c r="EC27" s="714"/>
    </row>
    <row r="28" spans="2:133" ht="11.25" customHeight="1" x14ac:dyDescent="0.15">
      <c r="B28" s="675" t="s">
        <v>305</v>
      </c>
      <c r="C28" s="676"/>
      <c r="D28" s="676"/>
      <c r="E28" s="676"/>
      <c r="F28" s="676"/>
      <c r="G28" s="676"/>
      <c r="H28" s="676"/>
      <c r="I28" s="676"/>
      <c r="J28" s="676"/>
      <c r="K28" s="676"/>
      <c r="L28" s="676"/>
      <c r="M28" s="676"/>
      <c r="N28" s="676"/>
      <c r="O28" s="676"/>
      <c r="P28" s="676"/>
      <c r="Q28" s="677"/>
      <c r="R28" s="678">
        <v>119405</v>
      </c>
      <c r="S28" s="679"/>
      <c r="T28" s="679"/>
      <c r="U28" s="679"/>
      <c r="V28" s="679"/>
      <c r="W28" s="679"/>
      <c r="X28" s="679"/>
      <c r="Y28" s="680"/>
      <c r="Z28" s="715">
        <v>0.7</v>
      </c>
      <c r="AA28" s="715"/>
      <c r="AB28" s="715"/>
      <c r="AC28" s="715"/>
      <c r="AD28" s="716" t="s">
        <v>184</v>
      </c>
      <c r="AE28" s="716"/>
      <c r="AF28" s="716"/>
      <c r="AG28" s="716"/>
      <c r="AH28" s="716"/>
      <c r="AI28" s="716"/>
      <c r="AJ28" s="716"/>
      <c r="AK28" s="716"/>
      <c r="AL28" s="681" t="s">
        <v>184</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306</v>
      </c>
      <c r="CE28" s="712"/>
      <c r="CF28" s="712"/>
      <c r="CG28" s="712"/>
      <c r="CH28" s="712"/>
      <c r="CI28" s="712"/>
      <c r="CJ28" s="712"/>
      <c r="CK28" s="712"/>
      <c r="CL28" s="712"/>
      <c r="CM28" s="712"/>
      <c r="CN28" s="712"/>
      <c r="CO28" s="712"/>
      <c r="CP28" s="712"/>
      <c r="CQ28" s="713"/>
      <c r="CR28" s="678">
        <v>1191865</v>
      </c>
      <c r="CS28" s="679"/>
      <c r="CT28" s="679"/>
      <c r="CU28" s="679"/>
      <c r="CV28" s="679"/>
      <c r="CW28" s="679"/>
      <c r="CX28" s="679"/>
      <c r="CY28" s="680"/>
      <c r="CZ28" s="681">
        <v>7.5</v>
      </c>
      <c r="DA28" s="699"/>
      <c r="DB28" s="699"/>
      <c r="DC28" s="700"/>
      <c r="DD28" s="684">
        <v>1191865</v>
      </c>
      <c r="DE28" s="679"/>
      <c r="DF28" s="679"/>
      <c r="DG28" s="679"/>
      <c r="DH28" s="679"/>
      <c r="DI28" s="679"/>
      <c r="DJ28" s="679"/>
      <c r="DK28" s="680"/>
      <c r="DL28" s="684">
        <v>1191865</v>
      </c>
      <c r="DM28" s="679"/>
      <c r="DN28" s="679"/>
      <c r="DO28" s="679"/>
      <c r="DP28" s="679"/>
      <c r="DQ28" s="679"/>
      <c r="DR28" s="679"/>
      <c r="DS28" s="679"/>
      <c r="DT28" s="679"/>
      <c r="DU28" s="679"/>
      <c r="DV28" s="680"/>
      <c r="DW28" s="681">
        <v>12.4</v>
      </c>
      <c r="DX28" s="699"/>
      <c r="DY28" s="699"/>
      <c r="DZ28" s="699"/>
      <c r="EA28" s="699"/>
      <c r="EB28" s="699"/>
      <c r="EC28" s="714"/>
    </row>
    <row r="29" spans="2:133" ht="11.25" customHeight="1" x14ac:dyDescent="0.15">
      <c r="B29" s="675" t="s">
        <v>307</v>
      </c>
      <c r="C29" s="676"/>
      <c r="D29" s="676"/>
      <c r="E29" s="676"/>
      <c r="F29" s="676"/>
      <c r="G29" s="676"/>
      <c r="H29" s="676"/>
      <c r="I29" s="676"/>
      <c r="J29" s="676"/>
      <c r="K29" s="676"/>
      <c r="L29" s="676"/>
      <c r="M29" s="676"/>
      <c r="N29" s="676"/>
      <c r="O29" s="676"/>
      <c r="P29" s="676"/>
      <c r="Q29" s="677"/>
      <c r="R29" s="678">
        <v>168286</v>
      </c>
      <c r="S29" s="679"/>
      <c r="T29" s="679"/>
      <c r="U29" s="679"/>
      <c r="V29" s="679"/>
      <c r="W29" s="679"/>
      <c r="X29" s="679"/>
      <c r="Y29" s="680"/>
      <c r="Z29" s="715">
        <v>1</v>
      </c>
      <c r="AA29" s="715"/>
      <c r="AB29" s="715"/>
      <c r="AC29" s="715"/>
      <c r="AD29" s="716">
        <v>22993</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308</v>
      </c>
      <c r="CE29" s="764"/>
      <c r="CF29" s="711" t="s">
        <v>70</v>
      </c>
      <c r="CG29" s="712"/>
      <c r="CH29" s="712"/>
      <c r="CI29" s="712"/>
      <c r="CJ29" s="712"/>
      <c r="CK29" s="712"/>
      <c r="CL29" s="712"/>
      <c r="CM29" s="712"/>
      <c r="CN29" s="712"/>
      <c r="CO29" s="712"/>
      <c r="CP29" s="712"/>
      <c r="CQ29" s="713"/>
      <c r="CR29" s="678">
        <v>1191865</v>
      </c>
      <c r="CS29" s="697"/>
      <c r="CT29" s="697"/>
      <c r="CU29" s="697"/>
      <c r="CV29" s="697"/>
      <c r="CW29" s="697"/>
      <c r="CX29" s="697"/>
      <c r="CY29" s="698"/>
      <c r="CZ29" s="681">
        <v>7.5</v>
      </c>
      <c r="DA29" s="699"/>
      <c r="DB29" s="699"/>
      <c r="DC29" s="700"/>
      <c r="DD29" s="684">
        <v>1191865</v>
      </c>
      <c r="DE29" s="697"/>
      <c r="DF29" s="697"/>
      <c r="DG29" s="697"/>
      <c r="DH29" s="697"/>
      <c r="DI29" s="697"/>
      <c r="DJ29" s="697"/>
      <c r="DK29" s="698"/>
      <c r="DL29" s="684">
        <v>1191865</v>
      </c>
      <c r="DM29" s="697"/>
      <c r="DN29" s="697"/>
      <c r="DO29" s="697"/>
      <c r="DP29" s="697"/>
      <c r="DQ29" s="697"/>
      <c r="DR29" s="697"/>
      <c r="DS29" s="697"/>
      <c r="DT29" s="697"/>
      <c r="DU29" s="697"/>
      <c r="DV29" s="698"/>
      <c r="DW29" s="681">
        <v>12.4</v>
      </c>
      <c r="DX29" s="699"/>
      <c r="DY29" s="699"/>
      <c r="DZ29" s="699"/>
      <c r="EA29" s="699"/>
      <c r="EB29" s="699"/>
      <c r="EC29" s="714"/>
    </row>
    <row r="30" spans="2:133" ht="11.25" customHeight="1" x14ac:dyDescent="0.15">
      <c r="B30" s="675" t="s">
        <v>309</v>
      </c>
      <c r="C30" s="676"/>
      <c r="D30" s="676"/>
      <c r="E30" s="676"/>
      <c r="F30" s="676"/>
      <c r="G30" s="676"/>
      <c r="H30" s="676"/>
      <c r="I30" s="676"/>
      <c r="J30" s="676"/>
      <c r="K30" s="676"/>
      <c r="L30" s="676"/>
      <c r="M30" s="676"/>
      <c r="N30" s="676"/>
      <c r="O30" s="676"/>
      <c r="P30" s="676"/>
      <c r="Q30" s="677"/>
      <c r="R30" s="678">
        <v>38566</v>
      </c>
      <c r="S30" s="679"/>
      <c r="T30" s="679"/>
      <c r="U30" s="679"/>
      <c r="V30" s="679"/>
      <c r="W30" s="679"/>
      <c r="X30" s="679"/>
      <c r="Y30" s="680"/>
      <c r="Z30" s="715">
        <v>0.2</v>
      </c>
      <c r="AA30" s="715"/>
      <c r="AB30" s="715"/>
      <c r="AC30" s="715"/>
      <c r="AD30" s="716" t="s">
        <v>184</v>
      </c>
      <c r="AE30" s="716"/>
      <c r="AF30" s="716"/>
      <c r="AG30" s="716"/>
      <c r="AH30" s="716"/>
      <c r="AI30" s="716"/>
      <c r="AJ30" s="716"/>
      <c r="AK30" s="716"/>
      <c r="AL30" s="681" t="s">
        <v>184</v>
      </c>
      <c r="AM30" s="682"/>
      <c r="AN30" s="682"/>
      <c r="AO30" s="717"/>
      <c r="AP30" s="739" t="s">
        <v>227</v>
      </c>
      <c r="AQ30" s="740"/>
      <c r="AR30" s="740"/>
      <c r="AS30" s="740"/>
      <c r="AT30" s="740"/>
      <c r="AU30" s="740"/>
      <c r="AV30" s="740"/>
      <c r="AW30" s="740"/>
      <c r="AX30" s="740"/>
      <c r="AY30" s="740"/>
      <c r="AZ30" s="740"/>
      <c r="BA30" s="740"/>
      <c r="BB30" s="740"/>
      <c r="BC30" s="740"/>
      <c r="BD30" s="740"/>
      <c r="BE30" s="740"/>
      <c r="BF30" s="741"/>
      <c r="BG30" s="739" t="s">
        <v>310</v>
      </c>
      <c r="BH30" s="752"/>
      <c r="BI30" s="752"/>
      <c r="BJ30" s="752"/>
      <c r="BK30" s="752"/>
      <c r="BL30" s="752"/>
      <c r="BM30" s="752"/>
      <c r="BN30" s="752"/>
      <c r="BO30" s="752"/>
      <c r="BP30" s="752"/>
      <c r="BQ30" s="753"/>
      <c r="BR30" s="739" t="s">
        <v>311</v>
      </c>
      <c r="BS30" s="752"/>
      <c r="BT30" s="752"/>
      <c r="BU30" s="752"/>
      <c r="BV30" s="752"/>
      <c r="BW30" s="752"/>
      <c r="BX30" s="752"/>
      <c r="BY30" s="752"/>
      <c r="BZ30" s="752"/>
      <c r="CA30" s="752"/>
      <c r="CB30" s="753"/>
      <c r="CD30" s="765"/>
      <c r="CE30" s="766"/>
      <c r="CF30" s="711" t="s">
        <v>312</v>
      </c>
      <c r="CG30" s="712"/>
      <c r="CH30" s="712"/>
      <c r="CI30" s="712"/>
      <c r="CJ30" s="712"/>
      <c r="CK30" s="712"/>
      <c r="CL30" s="712"/>
      <c r="CM30" s="712"/>
      <c r="CN30" s="712"/>
      <c r="CO30" s="712"/>
      <c r="CP30" s="712"/>
      <c r="CQ30" s="713"/>
      <c r="CR30" s="678">
        <v>1121704</v>
      </c>
      <c r="CS30" s="679"/>
      <c r="CT30" s="679"/>
      <c r="CU30" s="679"/>
      <c r="CV30" s="679"/>
      <c r="CW30" s="679"/>
      <c r="CX30" s="679"/>
      <c r="CY30" s="680"/>
      <c r="CZ30" s="681">
        <v>7.1</v>
      </c>
      <c r="DA30" s="699"/>
      <c r="DB30" s="699"/>
      <c r="DC30" s="700"/>
      <c r="DD30" s="684">
        <v>1121704</v>
      </c>
      <c r="DE30" s="679"/>
      <c r="DF30" s="679"/>
      <c r="DG30" s="679"/>
      <c r="DH30" s="679"/>
      <c r="DI30" s="679"/>
      <c r="DJ30" s="679"/>
      <c r="DK30" s="680"/>
      <c r="DL30" s="684">
        <v>1121704</v>
      </c>
      <c r="DM30" s="679"/>
      <c r="DN30" s="679"/>
      <c r="DO30" s="679"/>
      <c r="DP30" s="679"/>
      <c r="DQ30" s="679"/>
      <c r="DR30" s="679"/>
      <c r="DS30" s="679"/>
      <c r="DT30" s="679"/>
      <c r="DU30" s="679"/>
      <c r="DV30" s="680"/>
      <c r="DW30" s="681">
        <v>11.6</v>
      </c>
      <c r="DX30" s="699"/>
      <c r="DY30" s="699"/>
      <c r="DZ30" s="699"/>
      <c r="EA30" s="699"/>
      <c r="EB30" s="699"/>
      <c r="EC30" s="714"/>
    </row>
    <row r="31" spans="2:133" ht="11.25" customHeight="1" x14ac:dyDescent="0.15">
      <c r="B31" s="675" t="s">
        <v>313</v>
      </c>
      <c r="C31" s="676"/>
      <c r="D31" s="676"/>
      <c r="E31" s="676"/>
      <c r="F31" s="676"/>
      <c r="G31" s="676"/>
      <c r="H31" s="676"/>
      <c r="I31" s="676"/>
      <c r="J31" s="676"/>
      <c r="K31" s="676"/>
      <c r="L31" s="676"/>
      <c r="M31" s="676"/>
      <c r="N31" s="676"/>
      <c r="O31" s="676"/>
      <c r="P31" s="676"/>
      <c r="Q31" s="677"/>
      <c r="R31" s="678">
        <v>2164599</v>
      </c>
      <c r="S31" s="679"/>
      <c r="T31" s="679"/>
      <c r="U31" s="679"/>
      <c r="V31" s="679"/>
      <c r="W31" s="679"/>
      <c r="X31" s="679"/>
      <c r="Y31" s="680"/>
      <c r="Z31" s="715">
        <v>12.9</v>
      </c>
      <c r="AA31" s="715"/>
      <c r="AB31" s="715"/>
      <c r="AC31" s="715"/>
      <c r="AD31" s="716" t="s">
        <v>184</v>
      </c>
      <c r="AE31" s="716"/>
      <c r="AF31" s="716"/>
      <c r="AG31" s="716"/>
      <c r="AH31" s="716"/>
      <c r="AI31" s="716"/>
      <c r="AJ31" s="716"/>
      <c r="AK31" s="716"/>
      <c r="AL31" s="681" t="s">
        <v>184</v>
      </c>
      <c r="AM31" s="682"/>
      <c r="AN31" s="682"/>
      <c r="AO31" s="717"/>
      <c r="AP31" s="754" t="s">
        <v>314</v>
      </c>
      <c r="AQ31" s="755"/>
      <c r="AR31" s="755"/>
      <c r="AS31" s="755"/>
      <c r="AT31" s="760" t="s">
        <v>315</v>
      </c>
      <c r="AU31" s="231"/>
      <c r="AV31" s="231"/>
      <c r="AW31" s="231"/>
      <c r="AX31" s="744" t="s">
        <v>191</v>
      </c>
      <c r="AY31" s="745"/>
      <c r="AZ31" s="745"/>
      <c r="BA31" s="745"/>
      <c r="BB31" s="745"/>
      <c r="BC31" s="745"/>
      <c r="BD31" s="745"/>
      <c r="BE31" s="745"/>
      <c r="BF31" s="746"/>
      <c r="BG31" s="747">
        <v>99.2</v>
      </c>
      <c r="BH31" s="748"/>
      <c r="BI31" s="748"/>
      <c r="BJ31" s="748"/>
      <c r="BK31" s="748"/>
      <c r="BL31" s="748"/>
      <c r="BM31" s="749">
        <v>97.4</v>
      </c>
      <c r="BN31" s="748"/>
      <c r="BO31" s="748"/>
      <c r="BP31" s="748"/>
      <c r="BQ31" s="750"/>
      <c r="BR31" s="747">
        <v>99.2</v>
      </c>
      <c r="BS31" s="748"/>
      <c r="BT31" s="748"/>
      <c r="BU31" s="748"/>
      <c r="BV31" s="748"/>
      <c r="BW31" s="748"/>
      <c r="BX31" s="749">
        <v>97.1</v>
      </c>
      <c r="BY31" s="748"/>
      <c r="BZ31" s="748"/>
      <c r="CA31" s="748"/>
      <c r="CB31" s="750"/>
      <c r="CD31" s="765"/>
      <c r="CE31" s="766"/>
      <c r="CF31" s="711" t="s">
        <v>316</v>
      </c>
      <c r="CG31" s="712"/>
      <c r="CH31" s="712"/>
      <c r="CI31" s="712"/>
      <c r="CJ31" s="712"/>
      <c r="CK31" s="712"/>
      <c r="CL31" s="712"/>
      <c r="CM31" s="712"/>
      <c r="CN31" s="712"/>
      <c r="CO31" s="712"/>
      <c r="CP31" s="712"/>
      <c r="CQ31" s="713"/>
      <c r="CR31" s="678">
        <v>70161</v>
      </c>
      <c r="CS31" s="697"/>
      <c r="CT31" s="697"/>
      <c r="CU31" s="697"/>
      <c r="CV31" s="697"/>
      <c r="CW31" s="697"/>
      <c r="CX31" s="697"/>
      <c r="CY31" s="698"/>
      <c r="CZ31" s="681">
        <v>0.4</v>
      </c>
      <c r="DA31" s="699"/>
      <c r="DB31" s="699"/>
      <c r="DC31" s="700"/>
      <c r="DD31" s="684">
        <v>70161</v>
      </c>
      <c r="DE31" s="697"/>
      <c r="DF31" s="697"/>
      <c r="DG31" s="697"/>
      <c r="DH31" s="697"/>
      <c r="DI31" s="697"/>
      <c r="DJ31" s="697"/>
      <c r="DK31" s="698"/>
      <c r="DL31" s="684">
        <v>70161</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15">
      <c r="B32" s="769" t="s">
        <v>317</v>
      </c>
      <c r="C32" s="770"/>
      <c r="D32" s="770"/>
      <c r="E32" s="770"/>
      <c r="F32" s="770"/>
      <c r="G32" s="770"/>
      <c r="H32" s="770"/>
      <c r="I32" s="770"/>
      <c r="J32" s="770"/>
      <c r="K32" s="770"/>
      <c r="L32" s="770"/>
      <c r="M32" s="770"/>
      <c r="N32" s="770"/>
      <c r="O32" s="770"/>
      <c r="P32" s="770"/>
      <c r="Q32" s="771"/>
      <c r="R32" s="678" t="s">
        <v>184</v>
      </c>
      <c r="S32" s="679"/>
      <c r="T32" s="679"/>
      <c r="U32" s="679"/>
      <c r="V32" s="679"/>
      <c r="W32" s="679"/>
      <c r="X32" s="679"/>
      <c r="Y32" s="680"/>
      <c r="Z32" s="715" t="s">
        <v>184</v>
      </c>
      <c r="AA32" s="715"/>
      <c r="AB32" s="715"/>
      <c r="AC32" s="715"/>
      <c r="AD32" s="716" t="s">
        <v>184</v>
      </c>
      <c r="AE32" s="716"/>
      <c r="AF32" s="716"/>
      <c r="AG32" s="716"/>
      <c r="AH32" s="716"/>
      <c r="AI32" s="716"/>
      <c r="AJ32" s="716"/>
      <c r="AK32" s="716"/>
      <c r="AL32" s="681" t="s">
        <v>184</v>
      </c>
      <c r="AM32" s="682"/>
      <c r="AN32" s="682"/>
      <c r="AO32" s="717"/>
      <c r="AP32" s="756"/>
      <c r="AQ32" s="757"/>
      <c r="AR32" s="757"/>
      <c r="AS32" s="757"/>
      <c r="AT32" s="761"/>
      <c r="AU32" s="230" t="s">
        <v>318</v>
      </c>
      <c r="AV32" s="230"/>
      <c r="AW32" s="230"/>
      <c r="AX32" s="675" t="s">
        <v>319</v>
      </c>
      <c r="AY32" s="676"/>
      <c r="AZ32" s="676"/>
      <c r="BA32" s="676"/>
      <c r="BB32" s="676"/>
      <c r="BC32" s="676"/>
      <c r="BD32" s="676"/>
      <c r="BE32" s="676"/>
      <c r="BF32" s="677"/>
      <c r="BG32" s="751">
        <v>98.9</v>
      </c>
      <c r="BH32" s="697"/>
      <c r="BI32" s="697"/>
      <c r="BJ32" s="697"/>
      <c r="BK32" s="697"/>
      <c r="BL32" s="697"/>
      <c r="BM32" s="682">
        <v>96.8</v>
      </c>
      <c r="BN32" s="743"/>
      <c r="BO32" s="743"/>
      <c r="BP32" s="743"/>
      <c r="BQ32" s="721"/>
      <c r="BR32" s="751">
        <v>98.9</v>
      </c>
      <c r="BS32" s="697"/>
      <c r="BT32" s="697"/>
      <c r="BU32" s="697"/>
      <c r="BV32" s="697"/>
      <c r="BW32" s="697"/>
      <c r="BX32" s="682">
        <v>96.7</v>
      </c>
      <c r="BY32" s="743"/>
      <c r="BZ32" s="743"/>
      <c r="CA32" s="743"/>
      <c r="CB32" s="721"/>
      <c r="CD32" s="767"/>
      <c r="CE32" s="768"/>
      <c r="CF32" s="711" t="s">
        <v>320</v>
      </c>
      <c r="CG32" s="712"/>
      <c r="CH32" s="712"/>
      <c r="CI32" s="712"/>
      <c r="CJ32" s="712"/>
      <c r="CK32" s="712"/>
      <c r="CL32" s="712"/>
      <c r="CM32" s="712"/>
      <c r="CN32" s="712"/>
      <c r="CO32" s="712"/>
      <c r="CP32" s="712"/>
      <c r="CQ32" s="713"/>
      <c r="CR32" s="678" t="s">
        <v>184</v>
      </c>
      <c r="CS32" s="679"/>
      <c r="CT32" s="679"/>
      <c r="CU32" s="679"/>
      <c r="CV32" s="679"/>
      <c r="CW32" s="679"/>
      <c r="CX32" s="679"/>
      <c r="CY32" s="680"/>
      <c r="CZ32" s="681" t="s">
        <v>184</v>
      </c>
      <c r="DA32" s="699"/>
      <c r="DB32" s="699"/>
      <c r="DC32" s="700"/>
      <c r="DD32" s="684" t="s">
        <v>184</v>
      </c>
      <c r="DE32" s="679"/>
      <c r="DF32" s="679"/>
      <c r="DG32" s="679"/>
      <c r="DH32" s="679"/>
      <c r="DI32" s="679"/>
      <c r="DJ32" s="679"/>
      <c r="DK32" s="680"/>
      <c r="DL32" s="684" t="s">
        <v>184</v>
      </c>
      <c r="DM32" s="679"/>
      <c r="DN32" s="679"/>
      <c r="DO32" s="679"/>
      <c r="DP32" s="679"/>
      <c r="DQ32" s="679"/>
      <c r="DR32" s="679"/>
      <c r="DS32" s="679"/>
      <c r="DT32" s="679"/>
      <c r="DU32" s="679"/>
      <c r="DV32" s="680"/>
      <c r="DW32" s="681" t="s">
        <v>184</v>
      </c>
      <c r="DX32" s="699"/>
      <c r="DY32" s="699"/>
      <c r="DZ32" s="699"/>
      <c r="EA32" s="699"/>
      <c r="EB32" s="699"/>
      <c r="EC32" s="714"/>
    </row>
    <row r="33" spans="2:133" ht="11.25" customHeight="1" x14ac:dyDescent="0.15">
      <c r="B33" s="675" t="s">
        <v>321</v>
      </c>
      <c r="C33" s="676"/>
      <c r="D33" s="676"/>
      <c r="E33" s="676"/>
      <c r="F33" s="676"/>
      <c r="G33" s="676"/>
      <c r="H33" s="676"/>
      <c r="I33" s="676"/>
      <c r="J33" s="676"/>
      <c r="K33" s="676"/>
      <c r="L33" s="676"/>
      <c r="M33" s="676"/>
      <c r="N33" s="676"/>
      <c r="O33" s="676"/>
      <c r="P33" s="676"/>
      <c r="Q33" s="677"/>
      <c r="R33" s="678">
        <v>1017137</v>
      </c>
      <c r="S33" s="679"/>
      <c r="T33" s="679"/>
      <c r="U33" s="679"/>
      <c r="V33" s="679"/>
      <c r="W33" s="679"/>
      <c r="X33" s="679"/>
      <c r="Y33" s="680"/>
      <c r="Z33" s="715">
        <v>6.1</v>
      </c>
      <c r="AA33" s="715"/>
      <c r="AB33" s="715"/>
      <c r="AC33" s="715"/>
      <c r="AD33" s="716" t="s">
        <v>184</v>
      </c>
      <c r="AE33" s="716"/>
      <c r="AF33" s="716"/>
      <c r="AG33" s="716"/>
      <c r="AH33" s="716"/>
      <c r="AI33" s="716"/>
      <c r="AJ33" s="716"/>
      <c r="AK33" s="716"/>
      <c r="AL33" s="681" t="s">
        <v>184</v>
      </c>
      <c r="AM33" s="682"/>
      <c r="AN33" s="682"/>
      <c r="AO33" s="717"/>
      <c r="AP33" s="758"/>
      <c r="AQ33" s="759"/>
      <c r="AR33" s="759"/>
      <c r="AS33" s="759"/>
      <c r="AT33" s="762"/>
      <c r="AU33" s="232"/>
      <c r="AV33" s="232"/>
      <c r="AW33" s="232"/>
      <c r="AX33" s="659" t="s">
        <v>322</v>
      </c>
      <c r="AY33" s="660"/>
      <c r="AZ33" s="660"/>
      <c r="BA33" s="660"/>
      <c r="BB33" s="660"/>
      <c r="BC33" s="660"/>
      <c r="BD33" s="660"/>
      <c r="BE33" s="660"/>
      <c r="BF33" s="661"/>
      <c r="BG33" s="742">
        <v>99.5</v>
      </c>
      <c r="BH33" s="663"/>
      <c r="BI33" s="663"/>
      <c r="BJ33" s="663"/>
      <c r="BK33" s="663"/>
      <c r="BL33" s="663"/>
      <c r="BM33" s="706">
        <v>97.8</v>
      </c>
      <c r="BN33" s="663"/>
      <c r="BO33" s="663"/>
      <c r="BP33" s="663"/>
      <c r="BQ33" s="727"/>
      <c r="BR33" s="742">
        <v>99.6</v>
      </c>
      <c r="BS33" s="663"/>
      <c r="BT33" s="663"/>
      <c r="BU33" s="663"/>
      <c r="BV33" s="663"/>
      <c r="BW33" s="663"/>
      <c r="BX33" s="706">
        <v>97.3</v>
      </c>
      <c r="BY33" s="663"/>
      <c r="BZ33" s="663"/>
      <c r="CA33" s="663"/>
      <c r="CB33" s="727"/>
      <c r="CD33" s="711" t="s">
        <v>323</v>
      </c>
      <c r="CE33" s="712"/>
      <c r="CF33" s="712"/>
      <c r="CG33" s="712"/>
      <c r="CH33" s="712"/>
      <c r="CI33" s="712"/>
      <c r="CJ33" s="712"/>
      <c r="CK33" s="712"/>
      <c r="CL33" s="712"/>
      <c r="CM33" s="712"/>
      <c r="CN33" s="712"/>
      <c r="CO33" s="712"/>
      <c r="CP33" s="712"/>
      <c r="CQ33" s="713"/>
      <c r="CR33" s="678">
        <v>6514929</v>
      </c>
      <c r="CS33" s="697"/>
      <c r="CT33" s="697"/>
      <c r="CU33" s="697"/>
      <c r="CV33" s="697"/>
      <c r="CW33" s="697"/>
      <c r="CX33" s="697"/>
      <c r="CY33" s="698"/>
      <c r="CZ33" s="681">
        <v>41.2</v>
      </c>
      <c r="DA33" s="699"/>
      <c r="DB33" s="699"/>
      <c r="DC33" s="700"/>
      <c r="DD33" s="684">
        <v>5494350</v>
      </c>
      <c r="DE33" s="697"/>
      <c r="DF33" s="697"/>
      <c r="DG33" s="697"/>
      <c r="DH33" s="697"/>
      <c r="DI33" s="697"/>
      <c r="DJ33" s="697"/>
      <c r="DK33" s="698"/>
      <c r="DL33" s="684">
        <v>3493357</v>
      </c>
      <c r="DM33" s="697"/>
      <c r="DN33" s="697"/>
      <c r="DO33" s="697"/>
      <c r="DP33" s="697"/>
      <c r="DQ33" s="697"/>
      <c r="DR33" s="697"/>
      <c r="DS33" s="697"/>
      <c r="DT33" s="697"/>
      <c r="DU33" s="697"/>
      <c r="DV33" s="698"/>
      <c r="DW33" s="681">
        <v>36.200000000000003</v>
      </c>
      <c r="DX33" s="699"/>
      <c r="DY33" s="699"/>
      <c r="DZ33" s="699"/>
      <c r="EA33" s="699"/>
      <c r="EB33" s="699"/>
      <c r="EC33" s="714"/>
    </row>
    <row r="34" spans="2:133" ht="11.25" customHeight="1" x14ac:dyDescent="0.15">
      <c r="B34" s="675" t="s">
        <v>324</v>
      </c>
      <c r="C34" s="676"/>
      <c r="D34" s="676"/>
      <c r="E34" s="676"/>
      <c r="F34" s="676"/>
      <c r="G34" s="676"/>
      <c r="H34" s="676"/>
      <c r="I34" s="676"/>
      <c r="J34" s="676"/>
      <c r="K34" s="676"/>
      <c r="L34" s="676"/>
      <c r="M34" s="676"/>
      <c r="N34" s="676"/>
      <c r="O34" s="676"/>
      <c r="P34" s="676"/>
      <c r="Q34" s="677"/>
      <c r="R34" s="678">
        <v>17449</v>
      </c>
      <c r="S34" s="679"/>
      <c r="T34" s="679"/>
      <c r="U34" s="679"/>
      <c r="V34" s="679"/>
      <c r="W34" s="679"/>
      <c r="X34" s="679"/>
      <c r="Y34" s="680"/>
      <c r="Z34" s="715">
        <v>0.1</v>
      </c>
      <c r="AA34" s="715"/>
      <c r="AB34" s="715"/>
      <c r="AC34" s="715"/>
      <c r="AD34" s="716">
        <v>837</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325</v>
      </c>
      <c r="CE34" s="712"/>
      <c r="CF34" s="712"/>
      <c r="CG34" s="712"/>
      <c r="CH34" s="712"/>
      <c r="CI34" s="712"/>
      <c r="CJ34" s="712"/>
      <c r="CK34" s="712"/>
      <c r="CL34" s="712"/>
      <c r="CM34" s="712"/>
      <c r="CN34" s="712"/>
      <c r="CO34" s="712"/>
      <c r="CP34" s="712"/>
      <c r="CQ34" s="713"/>
      <c r="CR34" s="678">
        <v>2383839</v>
      </c>
      <c r="CS34" s="679"/>
      <c r="CT34" s="679"/>
      <c r="CU34" s="679"/>
      <c r="CV34" s="679"/>
      <c r="CW34" s="679"/>
      <c r="CX34" s="679"/>
      <c r="CY34" s="680"/>
      <c r="CZ34" s="681">
        <v>15.1</v>
      </c>
      <c r="DA34" s="699"/>
      <c r="DB34" s="699"/>
      <c r="DC34" s="700"/>
      <c r="DD34" s="684">
        <v>1859906</v>
      </c>
      <c r="DE34" s="679"/>
      <c r="DF34" s="679"/>
      <c r="DG34" s="679"/>
      <c r="DH34" s="679"/>
      <c r="DI34" s="679"/>
      <c r="DJ34" s="679"/>
      <c r="DK34" s="680"/>
      <c r="DL34" s="684">
        <v>1362302</v>
      </c>
      <c r="DM34" s="679"/>
      <c r="DN34" s="679"/>
      <c r="DO34" s="679"/>
      <c r="DP34" s="679"/>
      <c r="DQ34" s="679"/>
      <c r="DR34" s="679"/>
      <c r="DS34" s="679"/>
      <c r="DT34" s="679"/>
      <c r="DU34" s="679"/>
      <c r="DV34" s="680"/>
      <c r="DW34" s="681">
        <v>14.1</v>
      </c>
      <c r="DX34" s="699"/>
      <c r="DY34" s="699"/>
      <c r="DZ34" s="699"/>
      <c r="EA34" s="699"/>
      <c r="EB34" s="699"/>
      <c r="EC34" s="714"/>
    </row>
    <row r="35" spans="2:133" ht="11.25" customHeight="1" x14ac:dyDescent="0.15">
      <c r="B35" s="675" t="s">
        <v>326</v>
      </c>
      <c r="C35" s="676"/>
      <c r="D35" s="676"/>
      <c r="E35" s="676"/>
      <c r="F35" s="676"/>
      <c r="G35" s="676"/>
      <c r="H35" s="676"/>
      <c r="I35" s="676"/>
      <c r="J35" s="676"/>
      <c r="K35" s="676"/>
      <c r="L35" s="676"/>
      <c r="M35" s="676"/>
      <c r="N35" s="676"/>
      <c r="O35" s="676"/>
      <c r="P35" s="676"/>
      <c r="Q35" s="677"/>
      <c r="R35" s="678">
        <v>129142</v>
      </c>
      <c r="S35" s="679"/>
      <c r="T35" s="679"/>
      <c r="U35" s="679"/>
      <c r="V35" s="679"/>
      <c r="W35" s="679"/>
      <c r="X35" s="679"/>
      <c r="Y35" s="680"/>
      <c r="Z35" s="715">
        <v>0.8</v>
      </c>
      <c r="AA35" s="715"/>
      <c r="AB35" s="715"/>
      <c r="AC35" s="715"/>
      <c r="AD35" s="716" t="s">
        <v>184</v>
      </c>
      <c r="AE35" s="716"/>
      <c r="AF35" s="716"/>
      <c r="AG35" s="716"/>
      <c r="AH35" s="716"/>
      <c r="AI35" s="716"/>
      <c r="AJ35" s="716"/>
      <c r="AK35" s="716"/>
      <c r="AL35" s="681" t="s">
        <v>184</v>
      </c>
      <c r="AM35" s="682"/>
      <c r="AN35" s="682"/>
      <c r="AO35" s="717"/>
      <c r="AP35" s="235"/>
      <c r="AQ35" s="739" t="s">
        <v>327</v>
      </c>
      <c r="AR35" s="740"/>
      <c r="AS35" s="740"/>
      <c r="AT35" s="740"/>
      <c r="AU35" s="740"/>
      <c r="AV35" s="740"/>
      <c r="AW35" s="740"/>
      <c r="AX35" s="740"/>
      <c r="AY35" s="740"/>
      <c r="AZ35" s="740"/>
      <c r="BA35" s="740"/>
      <c r="BB35" s="740"/>
      <c r="BC35" s="740"/>
      <c r="BD35" s="740"/>
      <c r="BE35" s="740"/>
      <c r="BF35" s="741"/>
      <c r="BG35" s="739" t="s">
        <v>328</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329</v>
      </c>
      <c r="CE35" s="712"/>
      <c r="CF35" s="712"/>
      <c r="CG35" s="712"/>
      <c r="CH35" s="712"/>
      <c r="CI35" s="712"/>
      <c r="CJ35" s="712"/>
      <c r="CK35" s="712"/>
      <c r="CL35" s="712"/>
      <c r="CM35" s="712"/>
      <c r="CN35" s="712"/>
      <c r="CO35" s="712"/>
      <c r="CP35" s="712"/>
      <c r="CQ35" s="713"/>
      <c r="CR35" s="678">
        <v>231055</v>
      </c>
      <c r="CS35" s="697"/>
      <c r="CT35" s="697"/>
      <c r="CU35" s="697"/>
      <c r="CV35" s="697"/>
      <c r="CW35" s="697"/>
      <c r="CX35" s="697"/>
      <c r="CY35" s="698"/>
      <c r="CZ35" s="681">
        <v>1.5</v>
      </c>
      <c r="DA35" s="699"/>
      <c r="DB35" s="699"/>
      <c r="DC35" s="700"/>
      <c r="DD35" s="684">
        <v>224109</v>
      </c>
      <c r="DE35" s="697"/>
      <c r="DF35" s="697"/>
      <c r="DG35" s="697"/>
      <c r="DH35" s="697"/>
      <c r="DI35" s="697"/>
      <c r="DJ35" s="697"/>
      <c r="DK35" s="698"/>
      <c r="DL35" s="684">
        <v>224109</v>
      </c>
      <c r="DM35" s="697"/>
      <c r="DN35" s="697"/>
      <c r="DO35" s="697"/>
      <c r="DP35" s="697"/>
      <c r="DQ35" s="697"/>
      <c r="DR35" s="697"/>
      <c r="DS35" s="697"/>
      <c r="DT35" s="697"/>
      <c r="DU35" s="697"/>
      <c r="DV35" s="698"/>
      <c r="DW35" s="681">
        <v>2.2999999999999998</v>
      </c>
      <c r="DX35" s="699"/>
      <c r="DY35" s="699"/>
      <c r="DZ35" s="699"/>
      <c r="EA35" s="699"/>
      <c r="EB35" s="699"/>
      <c r="EC35" s="714"/>
    </row>
    <row r="36" spans="2:133" ht="11.25" customHeight="1" x14ac:dyDescent="0.15">
      <c r="B36" s="675" t="s">
        <v>330</v>
      </c>
      <c r="C36" s="676"/>
      <c r="D36" s="676"/>
      <c r="E36" s="676"/>
      <c r="F36" s="676"/>
      <c r="G36" s="676"/>
      <c r="H36" s="676"/>
      <c r="I36" s="676"/>
      <c r="J36" s="676"/>
      <c r="K36" s="676"/>
      <c r="L36" s="676"/>
      <c r="M36" s="676"/>
      <c r="N36" s="676"/>
      <c r="O36" s="676"/>
      <c r="P36" s="676"/>
      <c r="Q36" s="677"/>
      <c r="R36" s="678">
        <v>763179</v>
      </c>
      <c r="S36" s="679"/>
      <c r="T36" s="679"/>
      <c r="U36" s="679"/>
      <c r="V36" s="679"/>
      <c r="W36" s="679"/>
      <c r="X36" s="679"/>
      <c r="Y36" s="680"/>
      <c r="Z36" s="715">
        <v>4.5999999999999996</v>
      </c>
      <c r="AA36" s="715"/>
      <c r="AB36" s="715"/>
      <c r="AC36" s="715"/>
      <c r="AD36" s="716" t="s">
        <v>184</v>
      </c>
      <c r="AE36" s="716"/>
      <c r="AF36" s="716"/>
      <c r="AG36" s="716"/>
      <c r="AH36" s="716"/>
      <c r="AI36" s="716"/>
      <c r="AJ36" s="716"/>
      <c r="AK36" s="716"/>
      <c r="AL36" s="681" t="s">
        <v>184</v>
      </c>
      <c r="AM36" s="682"/>
      <c r="AN36" s="682"/>
      <c r="AO36" s="717"/>
      <c r="AP36" s="235"/>
      <c r="AQ36" s="730" t="s">
        <v>331</v>
      </c>
      <c r="AR36" s="731"/>
      <c r="AS36" s="731"/>
      <c r="AT36" s="731"/>
      <c r="AU36" s="731"/>
      <c r="AV36" s="731"/>
      <c r="AW36" s="731"/>
      <c r="AX36" s="731"/>
      <c r="AY36" s="732"/>
      <c r="AZ36" s="733">
        <v>1989651</v>
      </c>
      <c r="BA36" s="734"/>
      <c r="BB36" s="734"/>
      <c r="BC36" s="734"/>
      <c r="BD36" s="734"/>
      <c r="BE36" s="734"/>
      <c r="BF36" s="735"/>
      <c r="BG36" s="736" t="s">
        <v>332</v>
      </c>
      <c r="BH36" s="737"/>
      <c r="BI36" s="737"/>
      <c r="BJ36" s="737"/>
      <c r="BK36" s="737"/>
      <c r="BL36" s="737"/>
      <c r="BM36" s="737"/>
      <c r="BN36" s="737"/>
      <c r="BO36" s="737"/>
      <c r="BP36" s="737"/>
      <c r="BQ36" s="737"/>
      <c r="BR36" s="737"/>
      <c r="BS36" s="737"/>
      <c r="BT36" s="737"/>
      <c r="BU36" s="738"/>
      <c r="BV36" s="733">
        <v>181300</v>
      </c>
      <c r="BW36" s="734"/>
      <c r="BX36" s="734"/>
      <c r="BY36" s="734"/>
      <c r="BZ36" s="734"/>
      <c r="CA36" s="734"/>
      <c r="CB36" s="735"/>
      <c r="CD36" s="711" t="s">
        <v>333</v>
      </c>
      <c r="CE36" s="712"/>
      <c r="CF36" s="712"/>
      <c r="CG36" s="712"/>
      <c r="CH36" s="712"/>
      <c r="CI36" s="712"/>
      <c r="CJ36" s="712"/>
      <c r="CK36" s="712"/>
      <c r="CL36" s="712"/>
      <c r="CM36" s="712"/>
      <c r="CN36" s="712"/>
      <c r="CO36" s="712"/>
      <c r="CP36" s="712"/>
      <c r="CQ36" s="713"/>
      <c r="CR36" s="678">
        <v>1828219</v>
      </c>
      <c r="CS36" s="679"/>
      <c r="CT36" s="679"/>
      <c r="CU36" s="679"/>
      <c r="CV36" s="679"/>
      <c r="CW36" s="679"/>
      <c r="CX36" s="679"/>
      <c r="CY36" s="680"/>
      <c r="CZ36" s="681">
        <v>11.6</v>
      </c>
      <c r="DA36" s="699"/>
      <c r="DB36" s="699"/>
      <c r="DC36" s="700"/>
      <c r="DD36" s="684">
        <v>1711811</v>
      </c>
      <c r="DE36" s="679"/>
      <c r="DF36" s="679"/>
      <c r="DG36" s="679"/>
      <c r="DH36" s="679"/>
      <c r="DI36" s="679"/>
      <c r="DJ36" s="679"/>
      <c r="DK36" s="680"/>
      <c r="DL36" s="684">
        <v>896457</v>
      </c>
      <c r="DM36" s="679"/>
      <c r="DN36" s="679"/>
      <c r="DO36" s="679"/>
      <c r="DP36" s="679"/>
      <c r="DQ36" s="679"/>
      <c r="DR36" s="679"/>
      <c r="DS36" s="679"/>
      <c r="DT36" s="679"/>
      <c r="DU36" s="679"/>
      <c r="DV36" s="680"/>
      <c r="DW36" s="681">
        <v>9.3000000000000007</v>
      </c>
      <c r="DX36" s="699"/>
      <c r="DY36" s="699"/>
      <c r="DZ36" s="699"/>
      <c r="EA36" s="699"/>
      <c r="EB36" s="699"/>
      <c r="EC36" s="714"/>
    </row>
    <row r="37" spans="2:133" ht="11.25" customHeight="1" x14ac:dyDescent="0.15">
      <c r="B37" s="675" t="s">
        <v>334</v>
      </c>
      <c r="C37" s="676"/>
      <c r="D37" s="676"/>
      <c r="E37" s="676"/>
      <c r="F37" s="676"/>
      <c r="G37" s="676"/>
      <c r="H37" s="676"/>
      <c r="I37" s="676"/>
      <c r="J37" s="676"/>
      <c r="K37" s="676"/>
      <c r="L37" s="676"/>
      <c r="M37" s="676"/>
      <c r="N37" s="676"/>
      <c r="O37" s="676"/>
      <c r="P37" s="676"/>
      <c r="Q37" s="677"/>
      <c r="R37" s="678">
        <v>1025054</v>
      </c>
      <c r="S37" s="679"/>
      <c r="T37" s="679"/>
      <c r="U37" s="679"/>
      <c r="V37" s="679"/>
      <c r="W37" s="679"/>
      <c r="X37" s="679"/>
      <c r="Y37" s="680"/>
      <c r="Z37" s="715">
        <v>6.1</v>
      </c>
      <c r="AA37" s="715"/>
      <c r="AB37" s="715"/>
      <c r="AC37" s="715"/>
      <c r="AD37" s="716" t="s">
        <v>184</v>
      </c>
      <c r="AE37" s="716"/>
      <c r="AF37" s="716"/>
      <c r="AG37" s="716"/>
      <c r="AH37" s="716"/>
      <c r="AI37" s="716"/>
      <c r="AJ37" s="716"/>
      <c r="AK37" s="716"/>
      <c r="AL37" s="681" t="s">
        <v>184</v>
      </c>
      <c r="AM37" s="682"/>
      <c r="AN37" s="682"/>
      <c r="AO37" s="717"/>
      <c r="AQ37" s="718" t="s">
        <v>335</v>
      </c>
      <c r="AR37" s="719"/>
      <c r="AS37" s="719"/>
      <c r="AT37" s="719"/>
      <c r="AU37" s="719"/>
      <c r="AV37" s="719"/>
      <c r="AW37" s="719"/>
      <c r="AX37" s="719"/>
      <c r="AY37" s="720"/>
      <c r="AZ37" s="678">
        <v>692187</v>
      </c>
      <c r="BA37" s="679"/>
      <c r="BB37" s="679"/>
      <c r="BC37" s="679"/>
      <c r="BD37" s="697"/>
      <c r="BE37" s="697"/>
      <c r="BF37" s="721"/>
      <c r="BG37" s="711" t="s">
        <v>336</v>
      </c>
      <c r="BH37" s="712"/>
      <c r="BI37" s="712"/>
      <c r="BJ37" s="712"/>
      <c r="BK37" s="712"/>
      <c r="BL37" s="712"/>
      <c r="BM37" s="712"/>
      <c r="BN37" s="712"/>
      <c r="BO37" s="712"/>
      <c r="BP37" s="712"/>
      <c r="BQ37" s="712"/>
      <c r="BR37" s="712"/>
      <c r="BS37" s="712"/>
      <c r="BT37" s="712"/>
      <c r="BU37" s="713"/>
      <c r="BV37" s="678">
        <v>171059</v>
      </c>
      <c r="BW37" s="679"/>
      <c r="BX37" s="679"/>
      <c r="BY37" s="679"/>
      <c r="BZ37" s="679"/>
      <c r="CA37" s="679"/>
      <c r="CB37" s="722"/>
      <c r="CD37" s="711" t="s">
        <v>337</v>
      </c>
      <c r="CE37" s="712"/>
      <c r="CF37" s="712"/>
      <c r="CG37" s="712"/>
      <c r="CH37" s="712"/>
      <c r="CI37" s="712"/>
      <c r="CJ37" s="712"/>
      <c r="CK37" s="712"/>
      <c r="CL37" s="712"/>
      <c r="CM37" s="712"/>
      <c r="CN37" s="712"/>
      <c r="CO37" s="712"/>
      <c r="CP37" s="712"/>
      <c r="CQ37" s="713"/>
      <c r="CR37" s="678">
        <v>535688</v>
      </c>
      <c r="CS37" s="697"/>
      <c r="CT37" s="697"/>
      <c r="CU37" s="697"/>
      <c r="CV37" s="697"/>
      <c r="CW37" s="697"/>
      <c r="CX37" s="697"/>
      <c r="CY37" s="698"/>
      <c r="CZ37" s="681">
        <v>3.4</v>
      </c>
      <c r="DA37" s="699"/>
      <c r="DB37" s="699"/>
      <c r="DC37" s="700"/>
      <c r="DD37" s="684">
        <v>535688</v>
      </c>
      <c r="DE37" s="697"/>
      <c r="DF37" s="697"/>
      <c r="DG37" s="697"/>
      <c r="DH37" s="697"/>
      <c r="DI37" s="697"/>
      <c r="DJ37" s="697"/>
      <c r="DK37" s="698"/>
      <c r="DL37" s="684">
        <v>534646</v>
      </c>
      <c r="DM37" s="697"/>
      <c r="DN37" s="697"/>
      <c r="DO37" s="697"/>
      <c r="DP37" s="697"/>
      <c r="DQ37" s="697"/>
      <c r="DR37" s="697"/>
      <c r="DS37" s="697"/>
      <c r="DT37" s="697"/>
      <c r="DU37" s="697"/>
      <c r="DV37" s="698"/>
      <c r="DW37" s="681">
        <v>5.5</v>
      </c>
      <c r="DX37" s="699"/>
      <c r="DY37" s="699"/>
      <c r="DZ37" s="699"/>
      <c r="EA37" s="699"/>
      <c r="EB37" s="699"/>
      <c r="EC37" s="714"/>
    </row>
    <row r="38" spans="2:133" ht="11.25" customHeight="1" x14ac:dyDescent="0.15">
      <c r="B38" s="675" t="s">
        <v>338</v>
      </c>
      <c r="C38" s="676"/>
      <c r="D38" s="676"/>
      <c r="E38" s="676"/>
      <c r="F38" s="676"/>
      <c r="G38" s="676"/>
      <c r="H38" s="676"/>
      <c r="I38" s="676"/>
      <c r="J38" s="676"/>
      <c r="K38" s="676"/>
      <c r="L38" s="676"/>
      <c r="M38" s="676"/>
      <c r="N38" s="676"/>
      <c r="O38" s="676"/>
      <c r="P38" s="676"/>
      <c r="Q38" s="677"/>
      <c r="R38" s="678">
        <v>507176</v>
      </c>
      <c r="S38" s="679"/>
      <c r="T38" s="679"/>
      <c r="U38" s="679"/>
      <c r="V38" s="679"/>
      <c r="W38" s="679"/>
      <c r="X38" s="679"/>
      <c r="Y38" s="680"/>
      <c r="Z38" s="715">
        <v>3</v>
      </c>
      <c r="AA38" s="715"/>
      <c r="AB38" s="715"/>
      <c r="AC38" s="715"/>
      <c r="AD38" s="716">
        <v>39215</v>
      </c>
      <c r="AE38" s="716"/>
      <c r="AF38" s="716"/>
      <c r="AG38" s="716"/>
      <c r="AH38" s="716"/>
      <c r="AI38" s="716"/>
      <c r="AJ38" s="716"/>
      <c r="AK38" s="716"/>
      <c r="AL38" s="681">
        <v>0.4</v>
      </c>
      <c r="AM38" s="682"/>
      <c r="AN38" s="682"/>
      <c r="AO38" s="717"/>
      <c r="AQ38" s="718" t="s">
        <v>339</v>
      </c>
      <c r="AR38" s="719"/>
      <c r="AS38" s="719"/>
      <c r="AT38" s="719"/>
      <c r="AU38" s="719"/>
      <c r="AV38" s="719"/>
      <c r="AW38" s="719"/>
      <c r="AX38" s="719"/>
      <c r="AY38" s="720"/>
      <c r="AZ38" s="678" t="s">
        <v>184</v>
      </c>
      <c r="BA38" s="679"/>
      <c r="BB38" s="679"/>
      <c r="BC38" s="679"/>
      <c r="BD38" s="697"/>
      <c r="BE38" s="697"/>
      <c r="BF38" s="721"/>
      <c r="BG38" s="711" t="s">
        <v>340</v>
      </c>
      <c r="BH38" s="712"/>
      <c r="BI38" s="712"/>
      <c r="BJ38" s="712"/>
      <c r="BK38" s="712"/>
      <c r="BL38" s="712"/>
      <c r="BM38" s="712"/>
      <c r="BN38" s="712"/>
      <c r="BO38" s="712"/>
      <c r="BP38" s="712"/>
      <c r="BQ38" s="712"/>
      <c r="BR38" s="712"/>
      <c r="BS38" s="712"/>
      <c r="BT38" s="712"/>
      <c r="BU38" s="713"/>
      <c r="BV38" s="678">
        <v>6194</v>
      </c>
      <c r="BW38" s="679"/>
      <c r="BX38" s="679"/>
      <c r="BY38" s="679"/>
      <c r="BZ38" s="679"/>
      <c r="CA38" s="679"/>
      <c r="CB38" s="722"/>
      <c r="CD38" s="711" t="s">
        <v>341</v>
      </c>
      <c r="CE38" s="712"/>
      <c r="CF38" s="712"/>
      <c r="CG38" s="712"/>
      <c r="CH38" s="712"/>
      <c r="CI38" s="712"/>
      <c r="CJ38" s="712"/>
      <c r="CK38" s="712"/>
      <c r="CL38" s="712"/>
      <c r="CM38" s="712"/>
      <c r="CN38" s="712"/>
      <c r="CO38" s="712"/>
      <c r="CP38" s="712"/>
      <c r="CQ38" s="713"/>
      <c r="CR38" s="678">
        <v>1297464</v>
      </c>
      <c r="CS38" s="679"/>
      <c r="CT38" s="679"/>
      <c r="CU38" s="679"/>
      <c r="CV38" s="679"/>
      <c r="CW38" s="679"/>
      <c r="CX38" s="679"/>
      <c r="CY38" s="680"/>
      <c r="CZ38" s="681">
        <v>8.1999999999999993</v>
      </c>
      <c r="DA38" s="699"/>
      <c r="DB38" s="699"/>
      <c r="DC38" s="700"/>
      <c r="DD38" s="684">
        <v>1078844</v>
      </c>
      <c r="DE38" s="679"/>
      <c r="DF38" s="679"/>
      <c r="DG38" s="679"/>
      <c r="DH38" s="679"/>
      <c r="DI38" s="679"/>
      <c r="DJ38" s="679"/>
      <c r="DK38" s="680"/>
      <c r="DL38" s="684">
        <v>1010489</v>
      </c>
      <c r="DM38" s="679"/>
      <c r="DN38" s="679"/>
      <c r="DO38" s="679"/>
      <c r="DP38" s="679"/>
      <c r="DQ38" s="679"/>
      <c r="DR38" s="679"/>
      <c r="DS38" s="679"/>
      <c r="DT38" s="679"/>
      <c r="DU38" s="679"/>
      <c r="DV38" s="680"/>
      <c r="DW38" s="681">
        <v>10.5</v>
      </c>
      <c r="DX38" s="699"/>
      <c r="DY38" s="699"/>
      <c r="DZ38" s="699"/>
      <c r="EA38" s="699"/>
      <c r="EB38" s="699"/>
      <c r="EC38" s="714"/>
    </row>
    <row r="39" spans="2:133" ht="11.25" customHeight="1" x14ac:dyDescent="0.15">
      <c r="B39" s="675" t="s">
        <v>342</v>
      </c>
      <c r="C39" s="676"/>
      <c r="D39" s="676"/>
      <c r="E39" s="676"/>
      <c r="F39" s="676"/>
      <c r="G39" s="676"/>
      <c r="H39" s="676"/>
      <c r="I39" s="676"/>
      <c r="J39" s="676"/>
      <c r="K39" s="676"/>
      <c r="L39" s="676"/>
      <c r="M39" s="676"/>
      <c r="N39" s="676"/>
      <c r="O39" s="676"/>
      <c r="P39" s="676"/>
      <c r="Q39" s="677"/>
      <c r="R39" s="678">
        <v>1119554</v>
      </c>
      <c r="S39" s="679"/>
      <c r="T39" s="679"/>
      <c r="U39" s="679"/>
      <c r="V39" s="679"/>
      <c r="W39" s="679"/>
      <c r="X39" s="679"/>
      <c r="Y39" s="680"/>
      <c r="Z39" s="715">
        <v>6.7</v>
      </c>
      <c r="AA39" s="715"/>
      <c r="AB39" s="715"/>
      <c r="AC39" s="715"/>
      <c r="AD39" s="716" t="s">
        <v>184</v>
      </c>
      <c r="AE39" s="716"/>
      <c r="AF39" s="716"/>
      <c r="AG39" s="716"/>
      <c r="AH39" s="716"/>
      <c r="AI39" s="716"/>
      <c r="AJ39" s="716"/>
      <c r="AK39" s="716"/>
      <c r="AL39" s="681" t="s">
        <v>184</v>
      </c>
      <c r="AM39" s="682"/>
      <c r="AN39" s="682"/>
      <c r="AO39" s="717"/>
      <c r="AQ39" s="718" t="s">
        <v>343</v>
      </c>
      <c r="AR39" s="719"/>
      <c r="AS39" s="719"/>
      <c r="AT39" s="719"/>
      <c r="AU39" s="719"/>
      <c r="AV39" s="719"/>
      <c r="AW39" s="719"/>
      <c r="AX39" s="719"/>
      <c r="AY39" s="720"/>
      <c r="AZ39" s="678" t="s">
        <v>184</v>
      </c>
      <c r="BA39" s="679"/>
      <c r="BB39" s="679"/>
      <c r="BC39" s="679"/>
      <c r="BD39" s="697"/>
      <c r="BE39" s="697"/>
      <c r="BF39" s="721"/>
      <c r="BG39" s="711" t="s">
        <v>344</v>
      </c>
      <c r="BH39" s="712"/>
      <c r="BI39" s="712"/>
      <c r="BJ39" s="712"/>
      <c r="BK39" s="712"/>
      <c r="BL39" s="712"/>
      <c r="BM39" s="712"/>
      <c r="BN39" s="712"/>
      <c r="BO39" s="712"/>
      <c r="BP39" s="712"/>
      <c r="BQ39" s="712"/>
      <c r="BR39" s="712"/>
      <c r="BS39" s="712"/>
      <c r="BT39" s="712"/>
      <c r="BU39" s="713"/>
      <c r="BV39" s="678">
        <v>9370</v>
      </c>
      <c r="BW39" s="679"/>
      <c r="BX39" s="679"/>
      <c r="BY39" s="679"/>
      <c r="BZ39" s="679"/>
      <c r="CA39" s="679"/>
      <c r="CB39" s="722"/>
      <c r="CD39" s="711" t="s">
        <v>345</v>
      </c>
      <c r="CE39" s="712"/>
      <c r="CF39" s="712"/>
      <c r="CG39" s="712"/>
      <c r="CH39" s="712"/>
      <c r="CI39" s="712"/>
      <c r="CJ39" s="712"/>
      <c r="CK39" s="712"/>
      <c r="CL39" s="712"/>
      <c r="CM39" s="712"/>
      <c r="CN39" s="712"/>
      <c r="CO39" s="712"/>
      <c r="CP39" s="712"/>
      <c r="CQ39" s="713"/>
      <c r="CR39" s="678">
        <v>624552</v>
      </c>
      <c r="CS39" s="697"/>
      <c r="CT39" s="697"/>
      <c r="CU39" s="697"/>
      <c r="CV39" s="697"/>
      <c r="CW39" s="697"/>
      <c r="CX39" s="697"/>
      <c r="CY39" s="698"/>
      <c r="CZ39" s="681">
        <v>4</v>
      </c>
      <c r="DA39" s="699"/>
      <c r="DB39" s="699"/>
      <c r="DC39" s="700"/>
      <c r="DD39" s="684">
        <v>619680</v>
      </c>
      <c r="DE39" s="697"/>
      <c r="DF39" s="697"/>
      <c r="DG39" s="697"/>
      <c r="DH39" s="697"/>
      <c r="DI39" s="697"/>
      <c r="DJ39" s="697"/>
      <c r="DK39" s="698"/>
      <c r="DL39" s="684" t="s">
        <v>184</v>
      </c>
      <c r="DM39" s="697"/>
      <c r="DN39" s="697"/>
      <c r="DO39" s="697"/>
      <c r="DP39" s="697"/>
      <c r="DQ39" s="697"/>
      <c r="DR39" s="697"/>
      <c r="DS39" s="697"/>
      <c r="DT39" s="697"/>
      <c r="DU39" s="697"/>
      <c r="DV39" s="698"/>
      <c r="DW39" s="681" t="s">
        <v>184</v>
      </c>
      <c r="DX39" s="699"/>
      <c r="DY39" s="699"/>
      <c r="DZ39" s="699"/>
      <c r="EA39" s="699"/>
      <c r="EB39" s="699"/>
      <c r="EC39" s="714"/>
    </row>
    <row r="40" spans="2:133" ht="11.25" customHeight="1" x14ac:dyDescent="0.15">
      <c r="B40" s="675" t="s">
        <v>346</v>
      </c>
      <c r="C40" s="676"/>
      <c r="D40" s="676"/>
      <c r="E40" s="676"/>
      <c r="F40" s="676"/>
      <c r="G40" s="676"/>
      <c r="H40" s="676"/>
      <c r="I40" s="676"/>
      <c r="J40" s="676"/>
      <c r="K40" s="676"/>
      <c r="L40" s="676"/>
      <c r="M40" s="676"/>
      <c r="N40" s="676"/>
      <c r="O40" s="676"/>
      <c r="P40" s="676"/>
      <c r="Q40" s="677"/>
      <c r="R40" s="678" t="s">
        <v>184</v>
      </c>
      <c r="S40" s="679"/>
      <c r="T40" s="679"/>
      <c r="U40" s="679"/>
      <c r="V40" s="679"/>
      <c r="W40" s="679"/>
      <c r="X40" s="679"/>
      <c r="Y40" s="680"/>
      <c r="Z40" s="715" t="s">
        <v>184</v>
      </c>
      <c r="AA40" s="715"/>
      <c r="AB40" s="715"/>
      <c r="AC40" s="715"/>
      <c r="AD40" s="716" t="s">
        <v>184</v>
      </c>
      <c r="AE40" s="716"/>
      <c r="AF40" s="716"/>
      <c r="AG40" s="716"/>
      <c r="AH40" s="716"/>
      <c r="AI40" s="716"/>
      <c r="AJ40" s="716"/>
      <c r="AK40" s="716"/>
      <c r="AL40" s="681" t="s">
        <v>184</v>
      </c>
      <c r="AM40" s="682"/>
      <c r="AN40" s="682"/>
      <c r="AO40" s="717"/>
      <c r="AQ40" s="718" t="s">
        <v>347</v>
      </c>
      <c r="AR40" s="719"/>
      <c r="AS40" s="719"/>
      <c r="AT40" s="719"/>
      <c r="AU40" s="719"/>
      <c r="AV40" s="719"/>
      <c r="AW40" s="719"/>
      <c r="AX40" s="719"/>
      <c r="AY40" s="720"/>
      <c r="AZ40" s="678" t="s">
        <v>184</v>
      </c>
      <c r="BA40" s="679"/>
      <c r="BB40" s="679"/>
      <c r="BC40" s="679"/>
      <c r="BD40" s="697"/>
      <c r="BE40" s="697"/>
      <c r="BF40" s="721"/>
      <c r="BG40" s="723" t="s">
        <v>348</v>
      </c>
      <c r="BH40" s="724"/>
      <c r="BI40" s="724"/>
      <c r="BJ40" s="724"/>
      <c r="BK40" s="724"/>
      <c r="BL40" s="236"/>
      <c r="BM40" s="712" t="s">
        <v>349</v>
      </c>
      <c r="BN40" s="712"/>
      <c r="BO40" s="712"/>
      <c r="BP40" s="712"/>
      <c r="BQ40" s="712"/>
      <c r="BR40" s="712"/>
      <c r="BS40" s="712"/>
      <c r="BT40" s="712"/>
      <c r="BU40" s="713"/>
      <c r="BV40" s="678">
        <v>95</v>
      </c>
      <c r="BW40" s="679"/>
      <c r="BX40" s="679"/>
      <c r="BY40" s="679"/>
      <c r="BZ40" s="679"/>
      <c r="CA40" s="679"/>
      <c r="CB40" s="722"/>
      <c r="CD40" s="711" t="s">
        <v>350</v>
      </c>
      <c r="CE40" s="712"/>
      <c r="CF40" s="712"/>
      <c r="CG40" s="712"/>
      <c r="CH40" s="712"/>
      <c r="CI40" s="712"/>
      <c r="CJ40" s="712"/>
      <c r="CK40" s="712"/>
      <c r="CL40" s="712"/>
      <c r="CM40" s="712"/>
      <c r="CN40" s="712"/>
      <c r="CO40" s="712"/>
      <c r="CP40" s="712"/>
      <c r="CQ40" s="713"/>
      <c r="CR40" s="678">
        <v>149800</v>
      </c>
      <c r="CS40" s="679"/>
      <c r="CT40" s="679"/>
      <c r="CU40" s="679"/>
      <c r="CV40" s="679"/>
      <c r="CW40" s="679"/>
      <c r="CX40" s="679"/>
      <c r="CY40" s="680"/>
      <c r="CZ40" s="681">
        <v>0.9</v>
      </c>
      <c r="DA40" s="699"/>
      <c r="DB40" s="699"/>
      <c r="DC40" s="700"/>
      <c r="DD40" s="684" t="s">
        <v>184</v>
      </c>
      <c r="DE40" s="679"/>
      <c r="DF40" s="679"/>
      <c r="DG40" s="679"/>
      <c r="DH40" s="679"/>
      <c r="DI40" s="679"/>
      <c r="DJ40" s="679"/>
      <c r="DK40" s="680"/>
      <c r="DL40" s="684" t="s">
        <v>184</v>
      </c>
      <c r="DM40" s="679"/>
      <c r="DN40" s="679"/>
      <c r="DO40" s="679"/>
      <c r="DP40" s="679"/>
      <c r="DQ40" s="679"/>
      <c r="DR40" s="679"/>
      <c r="DS40" s="679"/>
      <c r="DT40" s="679"/>
      <c r="DU40" s="679"/>
      <c r="DV40" s="680"/>
      <c r="DW40" s="681" t="s">
        <v>184</v>
      </c>
      <c r="DX40" s="699"/>
      <c r="DY40" s="699"/>
      <c r="DZ40" s="699"/>
      <c r="EA40" s="699"/>
      <c r="EB40" s="699"/>
      <c r="EC40" s="714"/>
    </row>
    <row r="41" spans="2:133" ht="11.25" customHeight="1" x14ac:dyDescent="0.15">
      <c r="B41" s="675" t="s">
        <v>351</v>
      </c>
      <c r="C41" s="676"/>
      <c r="D41" s="676"/>
      <c r="E41" s="676"/>
      <c r="F41" s="676"/>
      <c r="G41" s="676"/>
      <c r="H41" s="676"/>
      <c r="I41" s="676"/>
      <c r="J41" s="676"/>
      <c r="K41" s="676"/>
      <c r="L41" s="676"/>
      <c r="M41" s="676"/>
      <c r="N41" s="676"/>
      <c r="O41" s="676"/>
      <c r="P41" s="676"/>
      <c r="Q41" s="677"/>
      <c r="R41" s="678">
        <v>638154</v>
      </c>
      <c r="S41" s="679"/>
      <c r="T41" s="679"/>
      <c r="U41" s="679"/>
      <c r="V41" s="679"/>
      <c r="W41" s="679"/>
      <c r="X41" s="679"/>
      <c r="Y41" s="680"/>
      <c r="Z41" s="715">
        <v>3.8</v>
      </c>
      <c r="AA41" s="715"/>
      <c r="AB41" s="715"/>
      <c r="AC41" s="715"/>
      <c r="AD41" s="716" t="s">
        <v>184</v>
      </c>
      <c r="AE41" s="716"/>
      <c r="AF41" s="716"/>
      <c r="AG41" s="716"/>
      <c r="AH41" s="716"/>
      <c r="AI41" s="716"/>
      <c r="AJ41" s="716"/>
      <c r="AK41" s="716"/>
      <c r="AL41" s="681" t="s">
        <v>184</v>
      </c>
      <c r="AM41" s="682"/>
      <c r="AN41" s="682"/>
      <c r="AO41" s="717"/>
      <c r="AQ41" s="718" t="s">
        <v>352</v>
      </c>
      <c r="AR41" s="719"/>
      <c r="AS41" s="719"/>
      <c r="AT41" s="719"/>
      <c r="AU41" s="719"/>
      <c r="AV41" s="719"/>
      <c r="AW41" s="719"/>
      <c r="AX41" s="719"/>
      <c r="AY41" s="720"/>
      <c r="AZ41" s="678">
        <v>313708</v>
      </c>
      <c r="BA41" s="679"/>
      <c r="BB41" s="679"/>
      <c r="BC41" s="679"/>
      <c r="BD41" s="697"/>
      <c r="BE41" s="697"/>
      <c r="BF41" s="721"/>
      <c r="BG41" s="723"/>
      <c r="BH41" s="724"/>
      <c r="BI41" s="724"/>
      <c r="BJ41" s="724"/>
      <c r="BK41" s="724"/>
      <c r="BL41" s="236"/>
      <c r="BM41" s="712" t="s">
        <v>353</v>
      </c>
      <c r="BN41" s="712"/>
      <c r="BO41" s="712"/>
      <c r="BP41" s="712"/>
      <c r="BQ41" s="712"/>
      <c r="BR41" s="712"/>
      <c r="BS41" s="712"/>
      <c r="BT41" s="712"/>
      <c r="BU41" s="713"/>
      <c r="BV41" s="678" t="s">
        <v>184</v>
      </c>
      <c r="BW41" s="679"/>
      <c r="BX41" s="679"/>
      <c r="BY41" s="679"/>
      <c r="BZ41" s="679"/>
      <c r="CA41" s="679"/>
      <c r="CB41" s="722"/>
      <c r="CD41" s="711" t="s">
        <v>354</v>
      </c>
      <c r="CE41" s="712"/>
      <c r="CF41" s="712"/>
      <c r="CG41" s="712"/>
      <c r="CH41" s="712"/>
      <c r="CI41" s="712"/>
      <c r="CJ41" s="712"/>
      <c r="CK41" s="712"/>
      <c r="CL41" s="712"/>
      <c r="CM41" s="712"/>
      <c r="CN41" s="712"/>
      <c r="CO41" s="712"/>
      <c r="CP41" s="712"/>
      <c r="CQ41" s="713"/>
      <c r="CR41" s="678" t="s">
        <v>184</v>
      </c>
      <c r="CS41" s="697"/>
      <c r="CT41" s="697"/>
      <c r="CU41" s="697"/>
      <c r="CV41" s="697"/>
      <c r="CW41" s="697"/>
      <c r="CX41" s="697"/>
      <c r="CY41" s="698"/>
      <c r="CZ41" s="681" t="s">
        <v>184</v>
      </c>
      <c r="DA41" s="699"/>
      <c r="DB41" s="699"/>
      <c r="DC41" s="700"/>
      <c r="DD41" s="684" t="s">
        <v>184</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355</v>
      </c>
      <c r="C42" s="660"/>
      <c r="D42" s="660"/>
      <c r="E42" s="660"/>
      <c r="F42" s="660"/>
      <c r="G42" s="660"/>
      <c r="H42" s="660"/>
      <c r="I42" s="660"/>
      <c r="J42" s="660"/>
      <c r="K42" s="660"/>
      <c r="L42" s="660"/>
      <c r="M42" s="660"/>
      <c r="N42" s="660"/>
      <c r="O42" s="660"/>
      <c r="P42" s="660"/>
      <c r="Q42" s="661"/>
      <c r="R42" s="662">
        <v>16720521</v>
      </c>
      <c r="S42" s="701"/>
      <c r="T42" s="701"/>
      <c r="U42" s="701"/>
      <c r="V42" s="701"/>
      <c r="W42" s="701"/>
      <c r="X42" s="701"/>
      <c r="Y42" s="703"/>
      <c r="Z42" s="704">
        <v>100</v>
      </c>
      <c r="AA42" s="704"/>
      <c r="AB42" s="704"/>
      <c r="AC42" s="704"/>
      <c r="AD42" s="705">
        <v>9004979</v>
      </c>
      <c r="AE42" s="705"/>
      <c r="AF42" s="705"/>
      <c r="AG42" s="705"/>
      <c r="AH42" s="705"/>
      <c r="AI42" s="705"/>
      <c r="AJ42" s="705"/>
      <c r="AK42" s="705"/>
      <c r="AL42" s="665">
        <v>100</v>
      </c>
      <c r="AM42" s="706"/>
      <c r="AN42" s="706"/>
      <c r="AO42" s="707"/>
      <c r="AQ42" s="708" t="s">
        <v>356</v>
      </c>
      <c r="AR42" s="709"/>
      <c r="AS42" s="709"/>
      <c r="AT42" s="709"/>
      <c r="AU42" s="709"/>
      <c r="AV42" s="709"/>
      <c r="AW42" s="709"/>
      <c r="AX42" s="709"/>
      <c r="AY42" s="710"/>
      <c r="AZ42" s="662">
        <v>983756</v>
      </c>
      <c r="BA42" s="701"/>
      <c r="BB42" s="701"/>
      <c r="BC42" s="701"/>
      <c r="BD42" s="663"/>
      <c r="BE42" s="663"/>
      <c r="BF42" s="727"/>
      <c r="BG42" s="725"/>
      <c r="BH42" s="726"/>
      <c r="BI42" s="726"/>
      <c r="BJ42" s="726"/>
      <c r="BK42" s="726"/>
      <c r="BL42" s="237"/>
      <c r="BM42" s="728" t="s">
        <v>357</v>
      </c>
      <c r="BN42" s="728"/>
      <c r="BO42" s="728"/>
      <c r="BP42" s="728"/>
      <c r="BQ42" s="728"/>
      <c r="BR42" s="728"/>
      <c r="BS42" s="728"/>
      <c r="BT42" s="728"/>
      <c r="BU42" s="729"/>
      <c r="BV42" s="662">
        <v>286</v>
      </c>
      <c r="BW42" s="701"/>
      <c r="BX42" s="701"/>
      <c r="BY42" s="701"/>
      <c r="BZ42" s="701"/>
      <c r="CA42" s="701"/>
      <c r="CB42" s="702"/>
      <c r="CD42" s="675" t="s">
        <v>358</v>
      </c>
      <c r="CE42" s="676"/>
      <c r="CF42" s="676"/>
      <c r="CG42" s="676"/>
      <c r="CH42" s="676"/>
      <c r="CI42" s="676"/>
      <c r="CJ42" s="676"/>
      <c r="CK42" s="676"/>
      <c r="CL42" s="676"/>
      <c r="CM42" s="676"/>
      <c r="CN42" s="676"/>
      <c r="CO42" s="676"/>
      <c r="CP42" s="676"/>
      <c r="CQ42" s="677"/>
      <c r="CR42" s="678">
        <v>1572336</v>
      </c>
      <c r="CS42" s="679"/>
      <c r="CT42" s="679"/>
      <c r="CU42" s="679"/>
      <c r="CV42" s="679"/>
      <c r="CW42" s="679"/>
      <c r="CX42" s="679"/>
      <c r="CY42" s="680"/>
      <c r="CZ42" s="681">
        <v>9.9</v>
      </c>
      <c r="DA42" s="682"/>
      <c r="DB42" s="682"/>
      <c r="DC42" s="683"/>
      <c r="DD42" s="684">
        <v>499395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359</v>
      </c>
      <c r="CE43" s="676"/>
      <c r="CF43" s="676"/>
      <c r="CG43" s="676"/>
      <c r="CH43" s="676"/>
      <c r="CI43" s="676"/>
      <c r="CJ43" s="676"/>
      <c r="CK43" s="676"/>
      <c r="CL43" s="676"/>
      <c r="CM43" s="676"/>
      <c r="CN43" s="676"/>
      <c r="CO43" s="676"/>
      <c r="CP43" s="676"/>
      <c r="CQ43" s="677"/>
      <c r="CR43" s="678">
        <v>50254</v>
      </c>
      <c r="CS43" s="697"/>
      <c r="CT43" s="697"/>
      <c r="CU43" s="697"/>
      <c r="CV43" s="697"/>
      <c r="CW43" s="697"/>
      <c r="CX43" s="697"/>
      <c r="CY43" s="698"/>
      <c r="CZ43" s="681">
        <v>0.3</v>
      </c>
      <c r="DA43" s="699"/>
      <c r="DB43" s="699"/>
      <c r="DC43" s="700"/>
      <c r="DD43" s="684">
        <v>50254</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308</v>
      </c>
      <c r="CE44" s="692"/>
      <c r="CF44" s="675" t="s">
        <v>360</v>
      </c>
      <c r="CG44" s="676"/>
      <c r="CH44" s="676"/>
      <c r="CI44" s="676"/>
      <c r="CJ44" s="676"/>
      <c r="CK44" s="676"/>
      <c r="CL44" s="676"/>
      <c r="CM44" s="676"/>
      <c r="CN44" s="676"/>
      <c r="CO44" s="676"/>
      <c r="CP44" s="676"/>
      <c r="CQ44" s="677"/>
      <c r="CR44" s="678">
        <v>1572336</v>
      </c>
      <c r="CS44" s="679"/>
      <c r="CT44" s="679"/>
      <c r="CU44" s="679"/>
      <c r="CV44" s="679"/>
      <c r="CW44" s="679"/>
      <c r="CX44" s="679"/>
      <c r="CY44" s="680"/>
      <c r="CZ44" s="681">
        <v>9.9</v>
      </c>
      <c r="DA44" s="682"/>
      <c r="DB44" s="682"/>
      <c r="DC44" s="683"/>
      <c r="DD44" s="684">
        <v>499395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361</v>
      </c>
      <c r="CG45" s="676"/>
      <c r="CH45" s="676"/>
      <c r="CI45" s="676"/>
      <c r="CJ45" s="676"/>
      <c r="CK45" s="676"/>
      <c r="CL45" s="676"/>
      <c r="CM45" s="676"/>
      <c r="CN45" s="676"/>
      <c r="CO45" s="676"/>
      <c r="CP45" s="676"/>
      <c r="CQ45" s="677"/>
      <c r="CR45" s="678">
        <v>588976</v>
      </c>
      <c r="CS45" s="697"/>
      <c r="CT45" s="697"/>
      <c r="CU45" s="697"/>
      <c r="CV45" s="697"/>
      <c r="CW45" s="697"/>
      <c r="CX45" s="697"/>
      <c r="CY45" s="698"/>
      <c r="CZ45" s="681">
        <v>3.7</v>
      </c>
      <c r="DA45" s="699"/>
      <c r="DB45" s="699"/>
      <c r="DC45" s="700"/>
      <c r="DD45" s="684">
        <v>15208</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363</v>
      </c>
      <c r="CG46" s="676"/>
      <c r="CH46" s="676"/>
      <c r="CI46" s="676"/>
      <c r="CJ46" s="676"/>
      <c r="CK46" s="676"/>
      <c r="CL46" s="676"/>
      <c r="CM46" s="676"/>
      <c r="CN46" s="676"/>
      <c r="CO46" s="676"/>
      <c r="CP46" s="676"/>
      <c r="CQ46" s="677"/>
      <c r="CR46" s="678">
        <v>983360</v>
      </c>
      <c r="CS46" s="679"/>
      <c r="CT46" s="679"/>
      <c r="CU46" s="679"/>
      <c r="CV46" s="679"/>
      <c r="CW46" s="679"/>
      <c r="CX46" s="679"/>
      <c r="CY46" s="680"/>
      <c r="CZ46" s="681">
        <v>6.2</v>
      </c>
      <c r="DA46" s="682"/>
      <c r="DB46" s="682"/>
      <c r="DC46" s="683"/>
      <c r="DD46" s="684">
        <v>484187</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365</v>
      </c>
      <c r="CG47" s="676"/>
      <c r="CH47" s="676"/>
      <c r="CI47" s="676"/>
      <c r="CJ47" s="676"/>
      <c r="CK47" s="676"/>
      <c r="CL47" s="676"/>
      <c r="CM47" s="676"/>
      <c r="CN47" s="676"/>
      <c r="CO47" s="676"/>
      <c r="CP47" s="676"/>
      <c r="CQ47" s="677"/>
      <c r="CR47" s="678" t="s">
        <v>184</v>
      </c>
      <c r="CS47" s="697"/>
      <c r="CT47" s="697"/>
      <c r="CU47" s="697"/>
      <c r="CV47" s="697"/>
      <c r="CW47" s="697"/>
      <c r="CX47" s="697"/>
      <c r="CY47" s="698"/>
      <c r="CZ47" s="681" t="s">
        <v>184</v>
      </c>
      <c r="DA47" s="699"/>
      <c r="DB47" s="699"/>
      <c r="DC47" s="700"/>
      <c r="DD47" s="684" t="s">
        <v>184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366</v>
      </c>
      <c r="CD48" s="695"/>
      <c r="CE48" s="696"/>
      <c r="CF48" s="675" t="s">
        <v>367</v>
      </c>
      <c r="CG48" s="676"/>
      <c r="CH48" s="676"/>
      <c r="CI48" s="676"/>
      <c r="CJ48" s="676"/>
      <c r="CK48" s="676"/>
      <c r="CL48" s="676"/>
      <c r="CM48" s="676"/>
      <c r="CN48" s="676"/>
      <c r="CO48" s="676"/>
      <c r="CP48" s="676"/>
      <c r="CQ48" s="677"/>
      <c r="CR48" s="678" t="s">
        <v>184</v>
      </c>
      <c r="CS48" s="679"/>
      <c r="CT48" s="679"/>
      <c r="CU48" s="679"/>
      <c r="CV48" s="679"/>
      <c r="CW48" s="679"/>
      <c r="CX48" s="679"/>
      <c r="CY48" s="680"/>
      <c r="CZ48" s="681" t="s">
        <v>184</v>
      </c>
      <c r="DA48" s="682"/>
      <c r="DB48" s="682"/>
      <c r="DC48" s="683"/>
      <c r="DD48" s="684" t="s">
        <v>368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369</v>
      </c>
      <c r="CE49" s="660"/>
      <c r="CF49" s="660"/>
      <c r="CG49" s="660"/>
      <c r="CH49" s="660"/>
      <c r="CI49" s="660"/>
      <c r="CJ49" s="660"/>
      <c r="CK49" s="660"/>
      <c r="CL49" s="660"/>
      <c r="CM49" s="660"/>
      <c r="CN49" s="660"/>
      <c r="CO49" s="660"/>
      <c r="CP49" s="660"/>
      <c r="CQ49" s="661"/>
      <c r="CR49" s="662">
        <v>15802435</v>
      </c>
      <c r="CS49" s="663"/>
      <c r="CT49" s="663"/>
      <c r="CU49" s="663"/>
      <c r="CV49" s="663"/>
      <c r="CW49" s="663"/>
      <c r="CX49" s="663"/>
      <c r="CY49" s="664"/>
      <c r="CZ49" s="665">
        <v>100</v>
      </c>
      <c r="DA49" s="666"/>
      <c r="DB49" s="666"/>
      <c r="DC49" s="667"/>
      <c r="DD49" s="668">
        <v>11067937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68DvLbCGHzhNKp/Y3GxhKaEEjz/dD5G3wsjg2uHIv5LeKzfMojHIc2Sfgl2spON/iungOZ0KN7FinF0vWns8Ng==" saltValue="0xL6snXX/WXN10uVYu3eR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371</v>
      </c>
      <c r="DK2" s="1204"/>
      <c r="DL2" s="1204"/>
      <c r="DM2" s="1204"/>
      <c r="DN2" s="1204"/>
      <c r="DO2" s="1205"/>
      <c r="DP2" s="250"/>
      <c r="DQ2" s="1203" t="s">
        <v>372</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373</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375</v>
      </c>
      <c r="B5" s="1089"/>
      <c r="C5" s="1089"/>
      <c r="D5" s="1089"/>
      <c r="E5" s="1089"/>
      <c r="F5" s="1089"/>
      <c r="G5" s="1089"/>
      <c r="H5" s="1089"/>
      <c r="I5" s="1089"/>
      <c r="J5" s="1089"/>
      <c r="K5" s="1089"/>
      <c r="L5" s="1089"/>
      <c r="M5" s="1089"/>
      <c r="N5" s="1089"/>
      <c r="O5" s="1089"/>
      <c r="P5" s="1090"/>
      <c r="Q5" s="1094" t="s">
        <v>376</v>
      </c>
      <c r="R5" s="1095"/>
      <c r="S5" s="1095"/>
      <c r="T5" s="1095"/>
      <c r="U5" s="1096"/>
      <c r="V5" s="1094" t="s">
        <v>377</v>
      </c>
      <c r="W5" s="1095"/>
      <c r="X5" s="1095"/>
      <c r="Y5" s="1095"/>
      <c r="Z5" s="1096"/>
      <c r="AA5" s="1094" t="s">
        <v>378</v>
      </c>
      <c r="AB5" s="1095"/>
      <c r="AC5" s="1095"/>
      <c r="AD5" s="1095"/>
      <c r="AE5" s="1095"/>
      <c r="AF5" s="1206" t="s">
        <v>379</v>
      </c>
      <c r="AG5" s="1095"/>
      <c r="AH5" s="1095"/>
      <c r="AI5" s="1095"/>
      <c r="AJ5" s="1110"/>
      <c r="AK5" s="1095" t="s">
        <v>380</v>
      </c>
      <c r="AL5" s="1095"/>
      <c r="AM5" s="1095"/>
      <c r="AN5" s="1095"/>
      <c r="AO5" s="1096"/>
      <c r="AP5" s="1094" t="s">
        <v>381</v>
      </c>
      <c r="AQ5" s="1095"/>
      <c r="AR5" s="1095"/>
      <c r="AS5" s="1095"/>
      <c r="AT5" s="1096"/>
      <c r="AU5" s="1094" t="s">
        <v>382</v>
      </c>
      <c r="AV5" s="1095"/>
      <c r="AW5" s="1095"/>
      <c r="AX5" s="1095"/>
      <c r="AY5" s="1110"/>
      <c r="AZ5" s="257"/>
      <c r="BA5" s="257"/>
      <c r="BB5" s="257"/>
      <c r="BC5" s="257"/>
      <c r="BD5" s="257"/>
      <c r="BE5" s="258"/>
      <c r="BF5" s="258"/>
      <c r="BG5" s="258"/>
      <c r="BH5" s="258"/>
      <c r="BI5" s="258"/>
      <c r="BJ5" s="258"/>
      <c r="BK5" s="258"/>
      <c r="BL5" s="258"/>
      <c r="BM5" s="258"/>
      <c r="BN5" s="258"/>
      <c r="BO5" s="258"/>
      <c r="BP5" s="258"/>
      <c r="BQ5" s="1088" t="s">
        <v>383</v>
      </c>
      <c r="BR5" s="1089"/>
      <c r="BS5" s="1089"/>
      <c r="BT5" s="1089"/>
      <c r="BU5" s="1089"/>
      <c r="BV5" s="1089"/>
      <c r="BW5" s="1089"/>
      <c r="BX5" s="1089"/>
      <c r="BY5" s="1089"/>
      <c r="BZ5" s="1089"/>
      <c r="CA5" s="1089"/>
      <c r="CB5" s="1089"/>
      <c r="CC5" s="1089"/>
      <c r="CD5" s="1089"/>
      <c r="CE5" s="1089"/>
      <c r="CF5" s="1089"/>
      <c r="CG5" s="1090"/>
      <c r="CH5" s="1094" t="s">
        <v>384</v>
      </c>
      <c r="CI5" s="1095"/>
      <c r="CJ5" s="1095"/>
      <c r="CK5" s="1095"/>
      <c r="CL5" s="1096"/>
      <c r="CM5" s="1094" t="s">
        <v>385</v>
      </c>
      <c r="CN5" s="1095"/>
      <c r="CO5" s="1095"/>
      <c r="CP5" s="1095"/>
      <c r="CQ5" s="1096"/>
      <c r="CR5" s="1094" t="s">
        <v>386</v>
      </c>
      <c r="CS5" s="1095"/>
      <c r="CT5" s="1095"/>
      <c r="CU5" s="1095"/>
      <c r="CV5" s="1096"/>
      <c r="CW5" s="1094" t="s">
        <v>387</v>
      </c>
      <c r="CX5" s="1095"/>
      <c r="CY5" s="1095"/>
      <c r="CZ5" s="1095"/>
      <c r="DA5" s="1096"/>
      <c r="DB5" s="1094" t="s">
        <v>388</v>
      </c>
      <c r="DC5" s="1095"/>
      <c r="DD5" s="1095"/>
      <c r="DE5" s="1095"/>
      <c r="DF5" s="1096"/>
      <c r="DG5" s="1191" t="s">
        <v>389</v>
      </c>
      <c r="DH5" s="1192"/>
      <c r="DI5" s="1192"/>
      <c r="DJ5" s="1192"/>
      <c r="DK5" s="1193"/>
      <c r="DL5" s="1191" t="s">
        <v>390</v>
      </c>
      <c r="DM5" s="1192"/>
      <c r="DN5" s="1192"/>
      <c r="DO5" s="1192"/>
      <c r="DP5" s="1193"/>
      <c r="DQ5" s="1094" t="s">
        <v>391</v>
      </c>
      <c r="DR5" s="1095"/>
      <c r="DS5" s="1095"/>
      <c r="DT5" s="1095"/>
      <c r="DU5" s="1096"/>
      <c r="DV5" s="1094" t="s">
        <v>382</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392</v>
      </c>
      <c r="C7" s="1144"/>
      <c r="D7" s="1144"/>
      <c r="E7" s="1144"/>
      <c r="F7" s="1144"/>
      <c r="G7" s="1144"/>
      <c r="H7" s="1144"/>
      <c r="I7" s="1144"/>
      <c r="J7" s="1144"/>
      <c r="K7" s="1144"/>
      <c r="L7" s="1144"/>
      <c r="M7" s="1144"/>
      <c r="N7" s="1144"/>
      <c r="O7" s="1144"/>
      <c r="P7" s="1145"/>
      <c r="Q7" s="1197">
        <v>16720</v>
      </c>
      <c r="R7" s="1198"/>
      <c r="S7" s="1198"/>
      <c r="T7" s="1198"/>
      <c r="U7" s="1198"/>
      <c r="V7" s="1198">
        <v>15802</v>
      </c>
      <c r="W7" s="1198"/>
      <c r="X7" s="1198"/>
      <c r="Y7" s="1198"/>
      <c r="Z7" s="1198"/>
      <c r="AA7" s="1198">
        <v>918</v>
      </c>
      <c r="AB7" s="1198"/>
      <c r="AC7" s="1198"/>
      <c r="AD7" s="1198"/>
      <c r="AE7" s="1199"/>
      <c r="AF7" s="1200">
        <v>732</v>
      </c>
      <c r="AG7" s="1201"/>
      <c r="AH7" s="1201"/>
      <c r="AI7" s="1201"/>
      <c r="AJ7" s="1202"/>
      <c r="AK7" s="1184">
        <v>763</v>
      </c>
      <c r="AL7" s="1185"/>
      <c r="AM7" s="1185"/>
      <c r="AN7" s="1185"/>
      <c r="AO7" s="1185"/>
      <c r="AP7" s="1185">
        <v>11657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t="s">
        <v>393</v>
      </c>
      <c r="C8" s="1131"/>
      <c r="D8" s="1131"/>
      <c r="E8" s="1131"/>
      <c r="F8" s="1131"/>
      <c r="G8" s="1131"/>
      <c r="H8" s="1131"/>
      <c r="I8" s="1131"/>
      <c r="J8" s="1131"/>
      <c r="K8" s="1131"/>
      <c r="L8" s="1131"/>
      <c r="M8" s="1131"/>
      <c r="N8" s="1131"/>
      <c r="O8" s="1131"/>
      <c r="P8" s="1132"/>
      <c r="Q8" s="1136">
        <v>69</v>
      </c>
      <c r="R8" s="1137"/>
      <c r="S8" s="1137"/>
      <c r="T8" s="1137"/>
      <c r="U8" s="1137"/>
      <c r="V8" s="1137">
        <v>45</v>
      </c>
      <c r="W8" s="1137"/>
      <c r="X8" s="1137"/>
      <c r="Y8" s="1137"/>
      <c r="Z8" s="1137"/>
      <c r="AA8" s="1137">
        <v>24</v>
      </c>
      <c r="AB8" s="1137"/>
      <c r="AC8" s="1137"/>
      <c r="AD8" s="1137"/>
      <c r="AE8" s="1138"/>
      <c r="AF8" s="1112" t="s">
        <v>394</v>
      </c>
      <c r="AG8" s="1113"/>
      <c r="AH8" s="1113"/>
      <c r="AI8" s="1113"/>
      <c r="AJ8" s="1114"/>
      <c r="AK8" s="1179" t="s">
        <v>591</v>
      </c>
      <c r="AL8" s="1180"/>
      <c r="AM8" s="1180"/>
      <c r="AN8" s="1180"/>
      <c r="AO8" s="1180"/>
      <c r="AP8" s="1180" t="s">
        <v>592</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395</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396</v>
      </c>
      <c r="B23" s="1037" t="s">
        <v>397</v>
      </c>
      <c r="C23" s="1038"/>
      <c r="D23" s="1038"/>
      <c r="E23" s="1038"/>
      <c r="F23" s="1038"/>
      <c r="G23" s="1038"/>
      <c r="H23" s="1038"/>
      <c r="I23" s="1038"/>
      <c r="J23" s="1038"/>
      <c r="K23" s="1038"/>
      <c r="L23" s="1038"/>
      <c r="M23" s="1038"/>
      <c r="N23" s="1038"/>
      <c r="O23" s="1038"/>
      <c r="P23" s="1039"/>
      <c r="Q23" s="1161">
        <v>16721</v>
      </c>
      <c r="R23" s="1162"/>
      <c r="S23" s="1162"/>
      <c r="T23" s="1162"/>
      <c r="U23" s="1162"/>
      <c r="V23" s="1162">
        <v>15802</v>
      </c>
      <c r="W23" s="1162"/>
      <c r="X23" s="1162"/>
      <c r="Y23" s="1162"/>
      <c r="Z23" s="1162"/>
      <c r="AA23" s="1162">
        <v>918</v>
      </c>
      <c r="AB23" s="1162"/>
      <c r="AC23" s="1162"/>
      <c r="AD23" s="1162"/>
      <c r="AE23" s="1163"/>
      <c r="AF23" s="1164">
        <v>732</v>
      </c>
      <c r="AG23" s="1162"/>
      <c r="AH23" s="1162"/>
      <c r="AI23" s="1162"/>
      <c r="AJ23" s="1165"/>
      <c r="AK23" s="1166"/>
      <c r="AL23" s="1167"/>
      <c r="AM23" s="1167"/>
      <c r="AN23" s="1167"/>
      <c r="AO23" s="1167"/>
      <c r="AP23" s="1162">
        <v>11657</v>
      </c>
      <c r="AQ23" s="1162"/>
      <c r="AR23" s="1162"/>
      <c r="AS23" s="1162"/>
      <c r="AT23" s="1162"/>
      <c r="AU23" s="1168"/>
      <c r="AV23" s="1168"/>
      <c r="AW23" s="1168"/>
      <c r="AX23" s="1168"/>
      <c r="AY23" s="1169"/>
      <c r="AZ23" s="1158" t="s">
        <v>398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399</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400</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375</v>
      </c>
      <c r="B26" s="1089"/>
      <c r="C26" s="1089"/>
      <c r="D26" s="1089"/>
      <c r="E26" s="1089"/>
      <c r="F26" s="1089"/>
      <c r="G26" s="1089"/>
      <c r="H26" s="1089"/>
      <c r="I26" s="1089"/>
      <c r="J26" s="1089"/>
      <c r="K26" s="1089"/>
      <c r="L26" s="1089"/>
      <c r="M26" s="1089"/>
      <c r="N26" s="1089"/>
      <c r="O26" s="1089"/>
      <c r="P26" s="1090"/>
      <c r="Q26" s="1094" t="s">
        <v>401</v>
      </c>
      <c r="R26" s="1095"/>
      <c r="S26" s="1095"/>
      <c r="T26" s="1095"/>
      <c r="U26" s="1096"/>
      <c r="V26" s="1094" t="s">
        <v>402</v>
      </c>
      <c r="W26" s="1095"/>
      <c r="X26" s="1095"/>
      <c r="Y26" s="1095"/>
      <c r="Z26" s="1096"/>
      <c r="AA26" s="1094" t="s">
        <v>403</v>
      </c>
      <c r="AB26" s="1095"/>
      <c r="AC26" s="1095"/>
      <c r="AD26" s="1095"/>
      <c r="AE26" s="1095"/>
      <c r="AF26" s="1152" t="s">
        <v>404</v>
      </c>
      <c r="AG26" s="1101"/>
      <c r="AH26" s="1101"/>
      <c r="AI26" s="1101"/>
      <c r="AJ26" s="1153"/>
      <c r="AK26" s="1095" t="s">
        <v>405</v>
      </c>
      <c r="AL26" s="1095"/>
      <c r="AM26" s="1095"/>
      <c r="AN26" s="1095"/>
      <c r="AO26" s="1096"/>
      <c r="AP26" s="1094" t="s">
        <v>406</v>
      </c>
      <c r="AQ26" s="1095"/>
      <c r="AR26" s="1095"/>
      <c r="AS26" s="1095"/>
      <c r="AT26" s="1096"/>
      <c r="AU26" s="1094" t="s">
        <v>407</v>
      </c>
      <c r="AV26" s="1095"/>
      <c r="AW26" s="1095"/>
      <c r="AX26" s="1095"/>
      <c r="AY26" s="1096"/>
      <c r="AZ26" s="1094" t="s">
        <v>408</v>
      </c>
      <c r="BA26" s="1095"/>
      <c r="BB26" s="1095"/>
      <c r="BC26" s="1095"/>
      <c r="BD26" s="1096"/>
      <c r="BE26" s="1094" t="s">
        <v>382</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409</v>
      </c>
      <c r="C28" s="1144"/>
      <c r="D28" s="1144"/>
      <c r="E28" s="1144"/>
      <c r="F28" s="1144"/>
      <c r="G28" s="1144"/>
      <c r="H28" s="1144"/>
      <c r="I28" s="1144"/>
      <c r="J28" s="1144"/>
      <c r="K28" s="1144"/>
      <c r="L28" s="1144"/>
      <c r="M28" s="1144"/>
      <c r="N28" s="1144"/>
      <c r="O28" s="1144"/>
      <c r="P28" s="1145"/>
      <c r="Q28" s="1146">
        <v>4305</v>
      </c>
      <c r="R28" s="1147"/>
      <c r="S28" s="1147"/>
      <c r="T28" s="1147"/>
      <c r="U28" s="1147"/>
      <c r="V28" s="1147">
        <v>4124</v>
      </c>
      <c r="W28" s="1147"/>
      <c r="X28" s="1147"/>
      <c r="Y28" s="1147"/>
      <c r="Z28" s="1147"/>
      <c r="AA28" s="1147">
        <v>181</v>
      </c>
      <c r="AB28" s="1147"/>
      <c r="AC28" s="1147"/>
      <c r="AD28" s="1147"/>
      <c r="AE28" s="1148"/>
      <c r="AF28" s="1149">
        <v>181</v>
      </c>
      <c r="AG28" s="1147"/>
      <c r="AH28" s="1147"/>
      <c r="AI28" s="1147"/>
      <c r="AJ28" s="1150"/>
      <c r="AK28" s="1151">
        <v>314</v>
      </c>
      <c r="AL28" s="1139"/>
      <c r="AM28" s="1139"/>
      <c r="AN28" s="1139"/>
      <c r="AO28" s="1139"/>
      <c r="AP28" s="1139" t="s">
        <v>593</v>
      </c>
      <c r="AQ28" s="1139"/>
      <c r="AR28" s="1139"/>
      <c r="AS28" s="1139"/>
      <c r="AT28" s="1139"/>
      <c r="AU28" s="1139" t="s">
        <v>593</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410</v>
      </c>
      <c r="C29" s="1131"/>
      <c r="D29" s="1131"/>
      <c r="E29" s="1131"/>
      <c r="F29" s="1131"/>
      <c r="G29" s="1131"/>
      <c r="H29" s="1131"/>
      <c r="I29" s="1131"/>
      <c r="J29" s="1131"/>
      <c r="K29" s="1131"/>
      <c r="L29" s="1131"/>
      <c r="M29" s="1131"/>
      <c r="N29" s="1131"/>
      <c r="O29" s="1131"/>
      <c r="P29" s="1132"/>
      <c r="Q29" s="1136">
        <v>3251</v>
      </c>
      <c r="R29" s="1137"/>
      <c r="S29" s="1137"/>
      <c r="T29" s="1137"/>
      <c r="U29" s="1137"/>
      <c r="V29" s="1137">
        <v>3057</v>
      </c>
      <c r="W29" s="1137"/>
      <c r="X29" s="1137"/>
      <c r="Y29" s="1137"/>
      <c r="Z29" s="1137"/>
      <c r="AA29" s="1137">
        <v>193</v>
      </c>
      <c r="AB29" s="1137"/>
      <c r="AC29" s="1137"/>
      <c r="AD29" s="1137"/>
      <c r="AE29" s="1138"/>
      <c r="AF29" s="1112">
        <v>193</v>
      </c>
      <c r="AG29" s="1113"/>
      <c r="AH29" s="1113"/>
      <c r="AI29" s="1113"/>
      <c r="AJ29" s="1114"/>
      <c r="AK29" s="1073">
        <v>581</v>
      </c>
      <c r="AL29" s="1064"/>
      <c r="AM29" s="1064"/>
      <c r="AN29" s="1064"/>
      <c r="AO29" s="1064"/>
      <c r="AP29" s="1064" t="s">
        <v>593</v>
      </c>
      <c r="AQ29" s="1064"/>
      <c r="AR29" s="1064"/>
      <c r="AS29" s="1064"/>
      <c r="AT29" s="1064"/>
      <c r="AU29" s="1064" t="s">
        <v>593</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411</v>
      </c>
      <c r="C30" s="1131"/>
      <c r="D30" s="1131"/>
      <c r="E30" s="1131"/>
      <c r="F30" s="1131"/>
      <c r="G30" s="1131"/>
      <c r="H30" s="1131"/>
      <c r="I30" s="1131"/>
      <c r="J30" s="1131"/>
      <c r="K30" s="1131"/>
      <c r="L30" s="1131"/>
      <c r="M30" s="1131"/>
      <c r="N30" s="1131"/>
      <c r="O30" s="1131"/>
      <c r="P30" s="1132"/>
      <c r="Q30" s="1136">
        <v>642</v>
      </c>
      <c r="R30" s="1137"/>
      <c r="S30" s="1137"/>
      <c r="T30" s="1137"/>
      <c r="U30" s="1137"/>
      <c r="V30" s="1137">
        <v>639</v>
      </c>
      <c r="W30" s="1137"/>
      <c r="X30" s="1137"/>
      <c r="Y30" s="1137"/>
      <c r="Z30" s="1137"/>
      <c r="AA30" s="1137">
        <v>2</v>
      </c>
      <c r="AB30" s="1137"/>
      <c r="AC30" s="1137"/>
      <c r="AD30" s="1137"/>
      <c r="AE30" s="1138"/>
      <c r="AF30" s="1112">
        <v>2</v>
      </c>
      <c r="AG30" s="1113"/>
      <c r="AH30" s="1113"/>
      <c r="AI30" s="1113"/>
      <c r="AJ30" s="1114"/>
      <c r="AK30" s="1073">
        <v>106</v>
      </c>
      <c r="AL30" s="1064"/>
      <c r="AM30" s="1064"/>
      <c r="AN30" s="1064"/>
      <c r="AO30" s="1064"/>
      <c r="AP30" s="1064" t="s">
        <v>593</v>
      </c>
      <c r="AQ30" s="1064"/>
      <c r="AR30" s="1064"/>
      <c r="AS30" s="1064"/>
      <c r="AT30" s="1064"/>
      <c r="AU30" s="1064" t="s">
        <v>593</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412</v>
      </c>
      <c r="C31" s="1131"/>
      <c r="D31" s="1131"/>
      <c r="E31" s="1131"/>
      <c r="F31" s="1131"/>
      <c r="G31" s="1131"/>
      <c r="H31" s="1131"/>
      <c r="I31" s="1131"/>
      <c r="J31" s="1131"/>
      <c r="K31" s="1131"/>
      <c r="L31" s="1131"/>
      <c r="M31" s="1131"/>
      <c r="N31" s="1131"/>
      <c r="O31" s="1131"/>
      <c r="P31" s="1132"/>
      <c r="Q31" s="1136">
        <v>696</v>
      </c>
      <c r="R31" s="1137"/>
      <c r="S31" s="1137"/>
      <c r="T31" s="1137"/>
      <c r="U31" s="1137"/>
      <c r="V31" s="1137">
        <v>641</v>
      </c>
      <c r="W31" s="1137"/>
      <c r="X31" s="1137"/>
      <c r="Y31" s="1137"/>
      <c r="Z31" s="1137"/>
      <c r="AA31" s="1137">
        <v>55</v>
      </c>
      <c r="AB31" s="1137"/>
      <c r="AC31" s="1137"/>
      <c r="AD31" s="1137"/>
      <c r="AE31" s="1138"/>
      <c r="AF31" s="1112">
        <v>564</v>
      </c>
      <c r="AG31" s="1113"/>
      <c r="AH31" s="1113"/>
      <c r="AI31" s="1113"/>
      <c r="AJ31" s="1114"/>
      <c r="AK31" s="1073" t="s">
        <v>593</v>
      </c>
      <c r="AL31" s="1064"/>
      <c r="AM31" s="1064"/>
      <c r="AN31" s="1064"/>
      <c r="AO31" s="1064"/>
      <c r="AP31" s="1064">
        <v>158</v>
      </c>
      <c r="AQ31" s="1064"/>
      <c r="AR31" s="1064"/>
      <c r="AS31" s="1064"/>
      <c r="AT31" s="1064"/>
      <c r="AU31" s="1064" t="s">
        <v>593</v>
      </c>
      <c r="AV31" s="1064"/>
      <c r="AW31" s="1064"/>
      <c r="AX31" s="1064"/>
      <c r="AY31" s="1064"/>
      <c r="AZ31" s="1135" t="s">
        <v>593</v>
      </c>
      <c r="BA31" s="1135"/>
      <c r="BB31" s="1135"/>
      <c r="BC31" s="1135"/>
      <c r="BD31" s="1135"/>
      <c r="BE31" s="1125" t="s">
        <v>413</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414</v>
      </c>
      <c r="C32" s="1131"/>
      <c r="D32" s="1131"/>
      <c r="E32" s="1131"/>
      <c r="F32" s="1131"/>
      <c r="G32" s="1131"/>
      <c r="H32" s="1131"/>
      <c r="I32" s="1131"/>
      <c r="J32" s="1131"/>
      <c r="K32" s="1131"/>
      <c r="L32" s="1131"/>
      <c r="M32" s="1131"/>
      <c r="N32" s="1131"/>
      <c r="O32" s="1131"/>
      <c r="P32" s="1132"/>
      <c r="Q32" s="1136">
        <v>789</v>
      </c>
      <c r="R32" s="1137"/>
      <c r="S32" s="1137"/>
      <c r="T32" s="1137"/>
      <c r="U32" s="1137"/>
      <c r="V32" s="1137">
        <v>773</v>
      </c>
      <c r="W32" s="1137"/>
      <c r="X32" s="1137"/>
      <c r="Y32" s="1137"/>
      <c r="Z32" s="1137"/>
      <c r="AA32" s="1137">
        <v>17</v>
      </c>
      <c r="AB32" s="1137"/>
      <c r="AC32" s="1137"/>
      <c r="AD32" s="1137"/>
      <c r="AE32" s="1138"/>
      <c r="AF32" s="1112">
        <v>68</v>
      </c>
      <c r="AG32" s="1113"/>
      <c r="AH32" s="1113"/>
      <c r="AI32" s="1113"/>
      <c r="AJ32" s="1114"/>
      <c r="AK32" s="1073">
        <v>692</v>
      </c>
      <c r="AL32" s="1064"/>
      <c r="AM32" s="1064"/>
      <c r="AN32" s="1064"/>
      <c r="AO32" s="1064"/>
      <c r="AP32" s="1064">
        <v>6880</v>
      </c>
      <c r="AQ32" s="1064"/>
      <c r="AR32" s="1064"/>
      <c r="AS32" s="1064"/>
      <c r="AT32" s="1064"/>
      <c r="AU32" s="1064">
        <v>5986</v>
      </c>
      <c r="AV32" s="1064"/>
      <c r="AW32" s="1064"/>
      <c r="AX32" s="1064"/>
      <c r="AY32" s="1064"/>
      <c r="AZ32" s="1135" t="s">
        <v>593</v>
      </c>
      <c r="BA32" s="1135"/>
      <c r="BB32" s="1135"/>
      <c r="BC32" s="1135"/>
      <c r="BD32" s="1135"/>
      <c r="BE32" s="1125" t="s">
        <v>415</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416</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396</v>
      </c>
      <c r="B63" s="1037" t="s">
        <v>417</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1009</v>
      </c>
      <c r="AG63" s="1052"/>
      <c r="AH63" s="1052"/>
      <c r="AI63" s="1052"/>
      <c r="AJ63" s="1123"/>
      <c r="AK63" s="1124"/>
      <c r="AL63" s="1056"/>
      <c r="AM63" s="1056"/>
      <c r="AN63" s="1056"/>
      <c r="AO63" s="1056"/>
      <c r="AP63" s="1052">
        <v>7038</v>
      </c>
      <c r="AQ63" s="1052"/>
      <c r="AR63" s="1052"/>
      <c r="AS63" s="1052"/>
      <c r="AT63" s="1052"/>
      <c r="AU63" s="1052">
        <v>5986</v>
      </c>
      <c r="AV63" s="1052"/>
      <c r="AW63" s="1052"/>
      <c r="AX63" s="1052"/>
      <c r="AY63" s="1052"/>
      <c r="AZ63" s="1118"/>
      <c r="BA63" s="1118"/>
      <c r="BB63" s="1118"/>
      <c r="BC63" s="1118"/>
      <c r="BD63" s="1118"/>
      <c r="BE63" s="1053"/>
      <c r="BF63" s="1053"/>
      <c r="BG63" s="1053"/>
      <c r="BH63" s="1053"/>
      <c r="BI63" s="1054"/>
      <c r="BJ63" s="1119" t="s">
        <v>184</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419</v>
      </c>
      <c r="B66" s="1089"/>
      <c r="C66" s="1089"/>
      <c r="D66" s="1089"/>
      <c r="E66" s="1089"/>
      <c r="F66" s="1089"/>
      <c r="G66" s="1089"/>
      <c r="H66" s="1089"/>
      <c r="I66" s="1089"/>
      <c r="J66" s="1089"/>
      <c r="K66" s="1089"/>
      <c r="L66" s="1089"/>
      <c r="M66" s="1089"/>
      <c r="N66" s="1089"/>
      <c r="O66" s="1089"/>
      <c r="P66" s="1090"/>
      <c r="Q66" s="1094" t="s">
        <v>420</v>
      </c>
      <c r="R66" s="1095"/>
      <c r="S66" s="1095"/>
      <c r="T66" s="1095"/>
      <c r="U66" s="1096"/>
      <c r="V66" s="1094" t="s">
        <v>402</v>
      </c>
      <c r="W66" s="1095"/>
      <c r="X66" s="1095"/>
      <c r="Y66" s="1095"/>
      <c r="Z66" s="1096"/>
      <c r="AA66" s="1094" t="s">
        <v>421</v>
      </c>
      <c r="AB66" s="1095"/>
      <c r="AC66" s="1095"/>
      <c r="AD66" s="1095"/>
      <c r="AE66" s="1096"/>
      <c r="AF66" s="1100" t="s">
        <v>404</v>
      </c>
      <c r="AG66" s="1101"/>
      <c r="AH66" s="1101"/>
      <c r="AI66" s="1101"/>
      <c r="AJ66" s="1102"/>
      <c r="AK66" s="1094" t="s">
        <v>422</v>
      </c>
      <c r="AL66" s="1089"/>
      <c r="AM66" s="1089"/>
      <c r="AN66" s="1089"/>
      <c r="AO66" s="1090"/>
      <c r="AP66" s="1094" t="s">
        <v>423</v>
      </c>
      <c r="AQ66" s="1095"/>
      <c r="AR66" s="1095"/>
      <c r="AS66" s="1095"/>
      <c r="AT66" s="1096"/>
      <c r="AU66" s="1094" t="s">
        <v>424</v>
      </c>
      <c r="AV66" s="1095"/>
      <c r="AW66" s="1095"/>
      <c r="AX66" s="1095"/>
      <c r="AY66" s="1096"/>
      <c r="AZ66" s="1094" t="s">
        <v>382</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584</v>
      </c>
      <c r="C68" s="1079"/>
      <c r="D68" s="1079"/>
      <c r="E68" s="1079"/>
      <c r="F68" s="1079"/>
      <c r="G68" s="1079"/>
      <c r="H68" s="1079"/>
      <c r="I68" s="1079"/>
      <c r="J68" s="1079"/>
      <c r="K68" s="1079"/>
      <c r="L68" s="1079"/>
      <c r="M68" s="1079"/>
      <c r="N68" s="1079"/>
      <c r="O68" s="1079"/>
      <c r="P68" s="1080"/>
      <c r="Q68" s="1081">
        <v>2126</v>
      </c>
      <c r="R68" s="1075"/>
      <c r="S68" s="1075"/>
      <c r="T68" s="1075"/>
      <c r="U68" s="1075"/>
      <c r="V68" s="1075">
        <v>2023</v>
      </c>
      <c r="W68" s="1075"/>
      <c r="X68" s="1075"/>
      <c r="Y68" s="1075"/>
      <c r="Z68" s="1075"/>
      <c r="AA68" s="1075">
        <v>103</v>
      </c>
      <c r="AB68" s="1075"/>
      <c r="AC68" s="1075"/>
      <c r="AD68" s="1075"/>
      <c r="AE68" s="1075"/>
      <c r="AF68" s="1075">
        <v>103</v>
      </c>
      <c r="AG68" s="1075"/>
      <c r="AH68" s="1075"/>
      <c r="AI68" s="1075"/>
      <c r="AJ68" s="1075"/>
      <c r="AK68" s="1075" t="s">
        <v>595</v>
      </c>
      <c r="AL68" s="1075"/>
      <c r="AM68" s="1075"/>
      <c r="AN68" s="1075"/>
      <c r="AO68" s="1075"/>
      <c r="AP68" s="1075">
        <v>6276</v>
      </c>
      <c r="AQ68" s="1075"/>
      <c r="AR68" s="1075"/>
      <c r="AS68" s="1075"/>
      <c r="AT68" s="1075"/>
      <c r="AU68" s="1075">
        <v>1827</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585</v>
      </c>
      <c r="C69" s="1068"/>
      <c r="D69" s="1068"/>
      <c r="E69" s="1068"/>
      <c r="F69" s="1068"/>
      <c r="G69" s="1068"/>
      <c r="H69" s="1068"/>
      <c r="I69" s="1068"/>
      <c r="J69" s="1068"/>
      <c r="K69" s="1068"/>
      <c r="L69" s="1068"/>
      <c r="M69" s="1068"/>
      <c r="N69" s="1068"/>
      <c r="O69" s="1068"/>
      <c r="P69" s="1069"/>
      <c r="Q69" s="1070">
        <v>45</v>
      </c>
      <c r="R69" s="1064"/>
      <c r="S69" s="1064"/>
      <c r="T69" s="1064"/>
      <c r="U69" s="1064"/>
      <c r="V69" s="1064">
        <v>35</v>
      </c>
      <c r="W69" s="1064"/>
      <c r="X69" s="1064"/>
      <c r="Y69" s="1064"/>
      <c r="Z69" s="1064"/>
      <c r="AA69" s="1064">
        <v>10</v>
      </c>
      <c r="AB69" s="1064"/>
      <c r="AC69" s="1064"/>
      <c r="AD69" s="1064"/>
      <c r="AE69" s="1064"/>
      <c r="AF69" s="1064">
        <v>10</v>
      </c>
      <c r="AG69" s="1064"/>
      <c r="AH69" s="1064"/>
      <c r="AI69" s="1064"/>
      <c r="AJ69" s="1064"/>
      <c r="AK69" s="1064">
        <v>25</v>
      </c>
      <c r="AL69" s="1064"/>
      <c r="AM69" s="1064"/>
      <c r="AN69" s="1064"/>
      <c r="AO69" s="1064"/>
      <c r="AP69" s="1064" t="s">
        <v>593</v>
      </c>
      <c r="AQ69" s="1064"/>
      <c r="AR69" s="1064"/>
      <c r="AS69" s="1064"/>
      <c r="AT69" s="1064"/>
      <c r="AU69" s="1064" t="s">
        <v>593</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586</v>
      </c>
      <c r="C70" s="1068"/>
      <c r="D70" s="1068"/>
      <c r="E70" s="1068"/>
      <c r="F70" s="1068"/>
      <c r="G70" s="1068"/>
      <c r="H70" s="1068"/>
      <c r="I70" s="1068"/>
      <c r="J70" s="1068"/>
      <c r="K70" s="1068"/>
      <c r="L70" s="1068"/>
      <c r="M70" s="1068"/>
      <c r="N70" s="1068"/>
      <c r="O70" s="1068"/>
      <c r="P70" s="1069"/>
      <c r="Q70" s="1070">
        <v>8143</v>
      </c>
      <c r="R70" s="1064"/>
      <c r="S70" s="1064"/>
      <c r="T70" s="1064"/>
      <c r="U70" s="1064"/>
      <c r="V70" s="1064">
        <v>7203</v>
      </c>
      <c r="W70" s="1064"/>
      <c r="X70" s="1064"/>
      <c r="Y70" s="1064"/>
      <c r="Z70" s="1064"/>
      <c r="AA70" s="1064">
        <v>939</v>
      </c>
      <c r="AB70" s="1064"/>
      <c r="AC70" s="1064"/>
      <c r="AD70" s="1064"/>
      <c r="AE70" s="1064"/>
      <c r="AF70" s="1064">
        <v>939</v>
      </c>
      <c r="AG70" s="1064"/>
      <c r="AH70" s="1064"/>
      <c r="AI70" s="1064"/>
      <c r="AJ70" s="1064"/>
      <c r="AK70" s="1064" t="s">
        <v>590</v>
      </c>
      <c r="AL70" s="1064"/>
      <c r="AM70" s="1064"/>
      <c r="AN70" s="1064"/>
      <c r="AO70" s="1064"/>
      <c r="AP70" s="1064" t="s">
        <v>590</v>
      </c>
      <c r="AQ70" s="1064"/>
      <c r="AR70" s="1064"/>
      <c r="AS70" s="1064"/>
      <c r="AT70" s="1064"/>
      <c r="AU70" s="1064" t="s">
        <v>590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587</v>
      </c>
      <c r="C71" s="1068"/>
      <c r="D71" s="1068"/>
      <c r="E71" s="1068"/>
      <c r="F71" s="1068"/>
      <c r="G71" s="1068"/>
      <c r="H71" s="1068"/>
      <c r="I71" s="1068"/>
      <c r="J71" s="1068"/>
      <c r="K71" s="1068"/>
      <c r="L71" s="1068"/>
      <c r="M71" s="1068"/>
      <c r="N71" s="1068"/>
      <c r="O71" s="1068"/>
      <c r="P71" s="1069"/>
      <c r="Q71" s="1070">
        <v>1637</v>
      </c>
      <c r="R71" s="1064"/>
      <c r="S71" s="1064"/>
      <c r="T71" s="1064"/>
      <c r="U71" s="1064"/>
      <c r="V71" s="1064">
        <v>1542</v>
      </c>
      <c r="W71" s="1064"/>
      <c r="X71" s="1064"/>
      <c r="Y71" s="1064"/>
      <c r="Z71" s="1064"/>
      <c r="AA71" s="1064">
        <v>95</v>
      </c>
      <c r="AB71" s="1064"/>
      <c r="AC71" s="1064"/>
      <c r="AD71" s="1064"/>
      <c r="AE71" s="1064"/>
      <c r="AF71" s="1064">
        <v>95</v>
      </c>
      <c r="AG71" s="1064"/>
      <c r="AH71" s="1064"/>
      <c r="AI71" s="1064"/>
      <c r="AJ71" s="1064"/>
      <c r="AK71" s="1064" t="s">
        <v>590</v>
      </c>
      <c r="AL71" s="1064"/>
      <c r="AM71" s="1064"/>
      <c r="AN71" s="1064"/>
      <c r="AO71" s="1064"/>
      <c r="AP71" s="1064" t="s">
        <v>590</v>
      </c>
      <c r="AQ71" s="1064"/>
      <c r="AR71" s="1064"/>
      <c r="AS71" s="1064"/>
      <c r="AT71" s="1064"/>
      <c r="AU71" s="1064" t="s">
        <v>590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588</v>
      </c>
      <c r="C72" s="1068"/>
      <c r="D72" s="1068"/>
      <c r="E72" s="1068"/>
      <c r="F72" s="1068"/>
      <c r="G72" s="1068"/>
      <c r="H72" s="1068"/>
      <c r="I72" s="1068"/>
      <c r="J72" s="1068"/>
      <c r="K72" s="1068"/>
      <c r="L72" s="1068"/>
      <c r="M72" s="1068"/>
      <c r="N72" s="1068"/>
      <c r="O72" s="1068"/>
      <c r="P72" s="1069"/>
      <c r="Q72" s="1070">
        <v>878811</v>
      </c>
      <c r="R72" s="1064"/>
      <c r="S72" s="1064"/>
      <c r="T72" s="1064"/>
      <c r="U72" s="1064"/>
      <c r="V72" s="1064">
        <v>858109</v>
      </c>
      <c r="W72" s="1064"/>
      <c r="X72" s="1064"/>
      <c r="Y72" s="1064"/>
      <c r="Z72" s="1064"/>
      <c r="AA72" s="1064">
        <v>20702</v>
      </c>
      <c r="AB72" s="1064"/>
      <c r="AC72" s="1064"/>
      <c r="AD72" s="1064"/>
      <c r="AE72" s="1064"/>
      <c r="AF72" s="1064">
        <v>20702</v>
      </c>
      <c r="AG72" s="1064"/>
      <c r="AH72" s="1064"/>
      <c r="AI72" s="1064"/>
      <c r="AJ72" s="1064"/>
      <c r="AK72" s="1064">
        <v>1</v>
      </c>
      <c r="AL72" s="1064"/>
      <c r="AM72" s="1064"/>
      <c r="AN72" s="1064"/>
      <c r="AO72" s="1064"/>
      <c r="AP72" s="1064" t="s">
        <v>590</v>
      </c>
      <c r="AQ72" s="1064"/>
      <c r="AR72" s="1064"/>
      <c r="AS72" s="1064"/>
      <c r="AT72" s="1064"/>
      <c r="AU72" s="1064" t="s">
        <v>590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589</v>
      </c>
      <c r="C73" s="1068"/>
      <c r="D73" s="1068"/>
      <c r="E73" s="1068"/>
      <c r="F73" s="1068"/>
      <c r="G73" s="1068"/>
      <c r="H73" s="1068"/>
      <c r="I73" s="1068"/>
      <c r="J73" s="1068"/>
      <c r="K73" s="1068"/>
      <c r="L73" s="1068"/>
      <c r="M73" s="1068"/>
      <c r="N73" s="1068"/>
      <c r="O73" s="1068"/>
      <c r="P73" s="1069"/>
      <c r="Q73" s="1070">
        <v>594</v>
      </c>
      <c r="R73" s="1064"/>
      <c r="S73" s="1064"/>
      <c r="T73" s="1064"/>
      <c r="U73" s="1064"/>
      <c r="V73" s="1064">
        <v>555</v>
      </c>
      <c r="W73" s="1064"/>
      <c r="X73" s="1064"/>
      <c r="Y73" s="1064"/>
      <c r="Z73" s="1064"/>
      <c r="AA73" s="1064">
        <v>38</v>
      </c>
      <c r="AB73" s="1064"/>
      <c r="AC73" s="1064"/>
      <c r="AD73" s="1064"/>
      <c r="AE73" s="1064"/>
      <c r="AF73" s="1064">
        <v>38</v>
      </c>
      <c r="AG73" s="1064"/>
      <c r="AH73" s="1064"/>
      <c r="AI73" s="1064"/>
      <c r="AJ73" s="1064"/>
      <c r="AK73" s="1064" t="s">
        <v>593</v>
      </c>
      <c r="AL73" s="1064"/>
      <c r="AM73" s="1064"/>
      <c r="AN73" s="1064"/>
      <c r="AO73" s="1064"/>
      <c r="AP73" s="1064" t="s">
        <v>594</v>
      </c>
      <c r="AQ73" s="1064"/>
      <c r="AR73" s="1064"/>
      <c r="AS73" s="1064"/>
      <c r="AT73" s="1064"/>
      <c r="AU73" s="1064" t="s">
        <v>593</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396</v>
      </c>
      <c r="B88" s="1037" t="s">
        <v>425</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21887</v>
      </c>
      <c r="AG88" s="1052"/>
      <c r="AH88" s="1052"/>
      <c r="AI88" s="1052"/>
      <c r="AJ88" s="1052"/>
      <c r="AK88" s="1056"/>
      <c r="AL88" s="1056"/>
      <c r="AM88" s="1056"/>
      <c r="AN88" s="1056"/>
      <c r="AO88" s="1056"/>
      <c r="AP88" s="1052">
        <v>6276</v>
      </c>
      <c r="AQ88" s="1052"/>
      <c r="AR88" s="1052"/>
      <c r="AS88" s="1052"/>
      <c r="AT88" s="1052"/>
      <c r="AU88" s="1052">
        <v>1827</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1037" t="s">
        <v>426</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427</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428</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431</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432</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434</v>
      </c>
      <c r="AB109" s="987"/>
      <c r="AC109" s="987"/>
      <c r="AD109" s="987"/>
      <c r="AE109" s="988"/>
      <c r="AF109" s="989" t="s">
        <v>311</v>
      </c>
      <c r="AG109" s="987"/>
      <c r="AH109" s="987"/>
      <c r="AI109" s="987"/>
      <c r="AJ109" s="988"/>
      <c r="AK109" s="989" t="s">
        <v>310</v>
      </c>
      <c r="AL109" s="987"/>
      <c r="AM109" s="987"/>
      <c r="AN109" s="987"/>
      <c r="AO109" s="988"/>
      <c r="AP109" s="989" t="s">
        <v>435</v>
      </c>
      <c r="AQ109" s="987"/>
      <c r="AR109" s="987"/>
      <c r="AS109" s="987"/>
      <c r="AT109" s="1018"/>
      <c r="AU109" s="986" t="s">
        <v>433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434</v>
      </c>
      <c r="BR109" s="987"/>
      <c r="BS109" s="987"/>
      <c r="BT109" s="987"/>
      <c r="BU109" s="988"/>
      <c r="BV109" s="989" t="s">
        <v>311</v>
      </c>
      <c r="BW109" s="987"/>
      <c r="BX109" s="987"/>
      <c r="BY109" s="987"/>
      <c r="BZ109" s="988"/>
      <c r="CA109" s="989" t="s">
        <v>310</v>
      </c>
      <c r="CB109" s="987"/>
      <c r="CC109" s="987"/>
      <c r="CD109" s="987"/>
      <c r="CE109" s="988"/>
      <c r="CF109" s="1025" t="s">
        <v>435</v>
      </c>
      <c r="CG109" s="1025"/>
      <c r="CH109" s="1025"/>
      <c r="CI109" s="1025"/>
      <c r="CJ109" s="1025"/>
      <c r="CK109" s="989" t="s">
        <v>436</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434</v>
      </c>
      <c r="DH109" s="987"/>
      <c r="DI109" s="987"/>
      <c r="DJ109" s="987"/>
      <c r="DK109" s="988"/>
      <c r="DL109" s="989" t="s">
        <v>311</v>
      </c>
      <c r="DM109" s="987"/>
      <c r="DN109" s="987"/>
      <c r="DO109" s="987"/>
      <c r="DP109" s="988"/>
      <c r="DQ109" s="989" t="s">
        <v>310</v>
      </c>
      <c r="DR109" s="987"/>
      <c r="DS109" s="987"/>
      <c r="DT109" s="987"/>
      <c r="DU109" s="988"/>
      <c r="DV109" s="989" t="s">
        <v>435</v>
      </c>
      <c r="DW109" s="987"/>
      <c r="DX109" s="987"/>
      <c r="DY109" s="987"/>
      <c r="DZ109" s="1018"/>
    </row>
    <row r="110" spans="1:131" s="247" customFormat="1" ht="26.25" customHeight="1" x14ac:dyDescent="0.15">
      <c r="A110" s="889" t="s">
        <v>437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1090612</v>
      </c>
      <c r="AB110" s="980"/>
      <c r="AC110" s="980"/>
      <c r="AD110" s="980"/>
      <c r="AE110" s="981"/>
      <c r="AF110" s="982">
        <v>1174934</v>
      </c>
      <c r="AG110" s="980"/>
      <c r="AH110" s="980"/>
      <c r="AI110" s="980"/>
      <c r="AJ110" s="981"/>
      <c r="AK110" s="982">
        <v>1191865</v>
      </c>
      <c r="AL110" s="980"/>
      <c r="AM110" s="980"/>
      <c r="AN110" s="980"/>
      <c r="AO110" s="981"/>
      <c r="AP110" s="983">
        <v>14.3</v>
      </c>
      <c r="AQ110" s="984"/>
      <c r="AR110" s="984"/>
      <c r="AS110" s="984"/>
      <c r="AT110" s="985"/>
      <c r="AU110" s="1019" t="s">
        <v>73</v>
      </c>
      <c r="AV110" s="1020"/>
      <c r="AW110" s="1020"/>
      <c r="AX110" s="1020"/>
      <c r="AY110" s="1020"/>
      <c r="AZ110" s="945" t="s">
        <v>438</v>
      </c>
      <c r="BA110" s="890"/>
      <c r="BB110" s="890"/>
      <c r="BC110" s="890"/>
      <c r="BD110" s="890"/>
      <c r="BE110" s="890"/>
      <c r="BF110" s="890"/>
      <c r="BG110" s="890"/>
      <c r="BH110" s="890"/>
      <c r="BI110" s="890"/>
      <c r="BJ110" s="890"/>
      <c r="BK110" s="890"/>
      <c r="BL110" s="890"/>
      <c r="BM110" s="890"/>
      <c r="BN110" s="890"/>
      <c r="BO110" s="890"/>
      <c r="BP110" s="891"/>
      <c r="BQ110" s="946">
        <v>11800747</v>
      </c>
      <c r="BR110" s="927"/>
      <c r="BS110" s="927"/>
      <c r="BT110" s="927"/>
      <c r="BU110" s="927"/>
      <c r="BV110" s="927">
        <v>11659578</v>
      </c>
      <c r="BW110" s="927"/>
      <c r="BX110" s="927"/>
      <c r="BY110" s="927"/>
      <c r="BZ110" s="927"/>
      <c r="CA110" s="927">
        <v>11657428</v>
      </c>
      <c r="CB110" s="927"/>
      <c r="CC110" s="927"/>
      <c r="CD110" s="927"/>
      <c r="CE110" s="927"/>
      <c r="CF110" s="951">
        <v>140.1</v>
      </c>
      <c r="CG110" s="952"/>
      <c r="CH110" s="952"/>
      <c r="CI110" s="952"/>
      <c r="CJ110" s="952"/>
      <c r="CK110" s="1015" t="s">
        <v>439</v>
      </c>
      <c r="CL110" s="901"/>
      <c r="CM110" s="976" t="s">
        <v>440</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183</v>
      </c>
      <c r="DH110" s="927"/>
      <c r="DI110" s="927"/>
      <c r="DJ110" s="927"/>
      <c r="DK110" s="927"/>
      <c r="DL110" s="927" t="s">
        <v>441</v>
      </c>
      <c r="DM110" s="927"/>
      <c r="DN110" s="927"/>
      <c r="DO110" s="927"/>
      <c r="DP110" s="927"/>
      <c r="DQ110" s="927" t="s">
        <v>183</v>
      </c>
      <c r="DR110" s="927"/>
      <c r="DS110" s="927"/>
      <c r="DT110" s="927"/>
      <c r="DU110" s="927"/>
      <c r="DV110" s="928" t="s">
        <v>442</v>
      </c>
      <c r="DW110" s="928"/>
      <c r="DX110" s="928"/>
      <c r="DY110" s="928"/>
      <c r="DZ110" s="929"/>
    </row>
    <row r="111" spans="1:131" s="247" customFormat="1" ht="26.25" customHeight="1" x14ac:dyDescent="0.15">
      <c r="A111" s="856" t="s">
        <v>443</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441</v>
      </c>
      <c r="AB111" s="1008"/>
      <c r="AC111" s="1008"/>
      <c r="AD111" s="1008"/>
      <c r="AE111" s="1009"/>
      <c r="AF111" s="1010" t="s">
        <v>444</v>
      </c>
      <c r="AG111" s="1008"/>
      <c r="AH111" s="1008"/>
      <c r="AI111" s="1008"/>
      <c r="AJ111" s="1009"/>
      <c r="AK111" s="1010" t="s">
        <v>445</v>
      </c>
      <c r="AL111" s="1008"/>
      <c r="AM111" s="1008"/>
      <c r="AN111" s="1008"/>
      <c r="AO111" s="1009"/>
      <c r="AP111" s="1011" t="s">
        <v>442</v>
      </c>
      <c r="AQ111" s="1012"/>
      <c r="AR111" s="1012"/>
      <c r="AS111" s="1012"/>
      <c r="AT111" s="1013"/>
      <c r="AU111" s="1021"/>
      <c r="AV111" s="1022"/>
      <c r="AW111" s="1022"/>
      <c r="AX111" s="1022"/>
      <c r="AY111" s="1022"/>
      <c r="AZ111" s="897" t="s">
        <v>446</v>
      </c>
      <c r="BA111" s="832"/>
      <c r="BB111" s="832"/>
      <c r="BC111" s="832"/>
      <c r="BD111" s="832"/>
      <c r="BE111" s="832"/>
      <c r="BF111" s="832"/>
      <c r="BG111" s="832"/>
      <c r="BH111" s="832"/>
      <c r="BI111" s="832"/>
      <c r="BJ111" s="832"/>
      <c r="BK111" s="832"/>
      <c r="BL111" s="832"/>
      <c r="BM111" s="832"/>
      <c r="BN111" s="832"/>
      <c r="BO111" s="832"/>
      <c r="BP111" s="833"/>
      <c r="BQ111" s="898" t="s">
        <v>447</v>
      </c>
      <c r="BR111" s="899"/>
      <c r="BS111" s="899"/>
      <c r="BT111" s="899"/>
      <c r="BU111" s="899"/>
      <c r="BV111" s="899" t="s">
        <v>441</v>
      </c>
      <c r="BW111" s="899"/>
      <c r="BX111" s="899"/>
      <c r="BY111" s="899"/>
      <c r="BZ111" s="899"/>
      <c r="CA111" s="899" t="s">
        <v>448</v>
      </c>
      <c r="CB111" s="899"/>
      <c r="CC111" s="899"/>
      <c r="CD111" s="899"/>
      <c r="CE111" s="899"/>
      <c r="CF111" s="960" t="s">
        <v>441</v>
      </c>
      <c r="CG111" s="961"/>
      <c r="CH111" s="961"/>
      <c r="CI111" s="961"/>
      <c r="CJ111" s="961"/>
      <c r="CK111" s="1016"/>
      <c r="CL111" s="903"/>
      <c r="CM111" s="906" t="s">
        <v>449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441</v>
      </c>
      <c r="DH111" s="899"/>
      <c r="DI111" s="899"/>
      <c r="DJ111" s="899"/>
      <c r="DK111" s="899"/>
      <c r="DL111" s="899" t="s">
        <v>183</v>
      </c>
      <c r="DM111" s="899"/>
      <c r="DN111" s="899"/>
      <c r="DO111" s="899"/>
      <c r="DP111" s="899"/>
      <c r="DQ111" s="899" t="s">
        <v>441</v>
      </c>
      <c r="DR111" s="899"/>
      <c r="DS111" s="899"/>
      <c r="DT111" s="899"/>
      <c r="DU111" s="899"/>
      <c r="DV111" s="876" t="s">
        <v>444</v>
      </c>
      <c r="DW111" s="876"/>
      <c r="DX111" s="876"/>
      <c r="DY111" s="876"/>
      <c r="DZ111" s="877"/>
    </row>
    <row r="112" spans="1:131" s="247" customFormat="1" ht="26.25" customHeight="1" x14ac:dyDescent="0.15">
      <c r="A112" s="1001" t="s">
        <v>450</v>
      </c>
      <c r="B112" s="1002"/>
      <c r="C112" s="832" t="s">
        <v>451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445</v>
      </c>
      <c r="AB112" s="862"/>
      <c r="AC112" s="862"/>
      <c r="AD112" s="862"/>
      <c r="AE112" s="863"/>
      <c r="AF112" s="864" t="s">
        <v>445</v>
      </c>
      <c r="AG112" s="862"/>
      <c r="AH112" s="862"/>
      <c r="AI112" s="862"/>
      <c r="AJ112" s="863"/>
      <c r="AK112" s="864" t="s">
        <v>442</v>
      </c>
      <c r="AL112" s="862"/>
      <c r="AM112" s="862"/>
      <c r="AN112" s="862"/>
      <c r="AO112" s="863"/>
      <c r="AP112" s="909" t="s">
        <v>447</v>
      </c>
      <c r="AQ112" s="910"/>
      <c r="AR112" s="910"/>
      <c r="AS112" s="910"/>
      <c r="AT112" s="911"/>
      <c r="AU112" s="1021"/>
      <c r="AV112" s="1022"/>
      <c r="AW112" s="1022"/>
      <c r="AX112" s="1022"/>
      <c r="AY112" s="1022"/>
      <c r="AZ112" s="897" t="s">
        <v>452</v>
      </c>
      <c r="BA112" s="832"/>
      <c r="BB112" s="832"/>
      <c r="BC112" s="832"/>
      <c r="BD112" s="832"/>
      <c r="BE112" s="832"/>
      <c r="BF112" s="832"/>
      <c r="BG112" s="832"/>
      <c r="BH112" s="832"/>
      <c r="BI112" s="832"/>
      <c r="BJ112" s="832"/>
      <c r="BK112" s="832"/>
      <c r="BL112" s="832"/>
      <c r="BM112" s="832"/>
      <c r="BN112" s="832"/>
      <c r="BO112" s="832"/>
      <c r="BP112" s="833"/>
      <c r="BQ112" s="898">
        <v>6137078</v>
      </c>
      <c r="BR112" s="899"/>
      <c r="BS112" s="899"/>
      <c r="BT112" s="899"/>
      <c r="BU112" s="899"/>
      <c r="BV112" s="899">
        <v>6193062</v>
      </c>
      <c r="BW112" s="899"/>
      <c r="BX112" s="899"/>
      <c r="BY112" s="899"/>
      <c r="BZ112" s="899"/>
      <c r="CA112" s="899">
        <v>5985733</v>
      </c>
      <c r="CB112" s="899"/>
      <c r="CC112" s="899"/>
      <c r="CD112" s="899"/>
      <c r="CE112" s="899"/>
      <c r="CF112" s="960">
        <v>72</v>
      </c>
      <c r="CG112" s="961"/>
      <c r="CH112" s="961"/>
      <c r="CI112" s="961"/>
      <c r="CJ112" s="961"/>
      <c r="CK112" s="1016"/>
      <c r="CL112" s="903"/>
      <c r="CM112" s="906" t="s">
        <v>453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444</v>
      </c>
      <c r="DH112" s="899"/>
      <c r="DI112" s="899"/>
      <c r="DJ112" s="899"/>
      <c r="DK112" s="899"/>
      <c r="DL112" s="899" t="s">
        <v>441</v>
      </c>
      <c r="DM112" s="899"/>
      <c r="DN112" s="899"/>
      <c r="DO112" s="899"/>
      <c r="DP112" s="899"/>
      <c r="DQ112" s="899" t="s">
        <v>445</v>
      </c>
      <c r="DR112" s="899"/>
      <c r="DS112" s="899"/>
      <c r="DT112" s="899"/>
      <c r="DU112" s="899"/>
      <c r="DV112" s="876" t="s">
        <v>442</v>
      </c>
      <c r="DW112" s="876"/>
      <c r="DX112" s="876"/>
      <c r="DY112" s="876"/>
      <c r="DZ112" s="877"/>
    </row>
    <row r="113" spans="1:130" s="247" customFormat="1" ht="26.25" customHeight="1" x14ac:dyDescent="0.15">
      <c r="A113" s="1003"/>
      <c r="B113" s="1004"/>
      <c r="C113" s="832" t="s">
        <v>454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503620</v>
      </c>
      <c r="AB113" s="1008"/>
      <c r="AC113" s="1008"/>
      <c r="AD113" s="1008"/>
      <c r="AE113" s="1009"/>
      <c r="AF113" s="1010">
        <v>453409</v>
      </c>
      <c r="AG113" s="1008"/>
      <c r="AH113" s="1008"/>
      <c r="AI113" s="1008"/>
      <c r="AJ113" s="1009"/>
      <c r="AK113" s="1010">
        <v>495874</v>
      </c>
      <c r="AL113" s="1008"/>
      <c r="AM113" s="1008"/>
      <c r="AN113" s="1008"/>
      <c r="AO113" s="1009"/>
      <c r="AP113" s="1011">
        <v>6</v>
      </c>
      <c r="AQ113" s="1012"/>
      <c r="AR113" s="1012"/>
      <c r="AS113" s="1012"/>
      <c r="AT113" s="1013"/>
      <c r="AU113" s="1021"/>
      <c r="AV113" s="1022"/>
      <c r="AW113" s="1022"/>
      <c r="AX113" s="1022"/>
      <c r="AY113" s="1022"/>
      <c r="AZ113" s="897" t="s">
        <v>455</v>
      </c>
      <c r="BA113" s="832"/>
      <c r="BB113" s="832"/>
      <c r="BC113" s="832"/>
      <c r="BD113" s="832"/>
      <c r="BE113" s="832"/>
      <c r="BF113" s="832"/>
      <c r="BG113" s="832"/>
      <c r="BH113" s="832"/>
      <c r="BI113" s="832"/>
      <c r="BJ113" s="832"/>
      <c r="BK113" s="832"/>
      <c r="BL113" s="832"/>
      <c r="BM113" s="832"/>
      <c r="BN113" s="832"/>
      <c r="BO113" s="832"/>
      <c r="BP113" s="833"/>
      <c r="BQ113" s="898">
        <v>2065803</v>
      </c>
      <c r="BR113" s="899"/>
      <c r="BS113" s="899"/>
      <c r="BT113" s="899"/>
      <c r="BU113" s="899"/>
      <c r="BV113" s="899">
        <v>1992353</v>
      </c>
      <c r="BW113" s="899"/>
      <c r="BX113" s="899"/>
      <c r="BY113" s="899"/>
      <c r="BZ113" s="899"/>
      <c r="CA113" s="899">
        <v>1826613</v>
      </c>
      <c r="CB113" s="899"/>
      <c r="CC113" s="899"/>
      <c r="CD113" s="899"/>
      <c r="CE113" s="899"/>
      <c r="CF113" s="960">
        <v>22</v>
      </c>
      <c r="CG113" s="961"/>
      <c r="CH113" s="961"/>
      <c r="CI113" s="961"/>
      <c r="CJ113" s="961"/>
      <c r="CK113" s="1016"/>
      <c r="CL113" s="903"/>
      <c r="CM113" s="906" t="s">
        <v>456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183</v>
      </c>
      <c r="DH113" s="862"/>
      <c r="DI113" s="862"/>
      <c r="DJ113" s="862"/>
      <c r="DK113" s="863"/>
      <c r="DL113" s="864" t="s">
        <v>442</v>
      </c>
      <c r="DM113" s="862"/>
      <c r="DN113" s="862"/>
      <c r="DO113" s="862"/>
      <c r="DP113" s="863"/>
      <c r="DQ113" s="864" t="s">
        <v>183</v>
      </c>
      <c r="DR113" s="862"/>
      <c r="DS113" s="862"/>
      <c r="DT113" s="862"/>
      <c r="DU113" s="863"/>
      <c r="DV113" s="909" t="s">
        <v>398</v>
      </c>
      <c r="DW113" s="910"/>
      <c r="DX113" s="910"/>
      <c r="DY113" s="910"/>
      <c r="DZ113" s="911"/>
    </row>
    <row r="114" spans="1:130" s="247" customFormat="1" ht="26.25" customHeight="1" x14ac:dyDescent="0.15">
      <c r="A114" s="1003"/>
      <c r="B114" s="1004"/>
      <c r="C114" s="832" t="s">
        <v>457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97214</v>
      </c>
      <c r="AB114" s="862"/>
      <c r="AC114" s="862"/>
      <c r="AD114" s="862"/>
      <c r="AE114" s="863"/>
      <c r="AF114" s="864">
        <v>175961</v>
      </c>
      <c r="AG114" s="862"/>
      <c r="AH114" s="862"/>
      <c r="AI114" s="862"/>
      <c r="AJ114" s="863"/>
      <c r="AK114" s="864">
        <v>176122</v>
      </c>
      <c r="AL114" s="862"/>
      <c r="AM114" s="862"/>
      <c r="AN114" s="862"/>
      <c r="AO114" s="863"/>
      <c r="AP114" s="909">
        <v>2.1</v>
      </c>
      <c r="AQ114" s="910"/>
      <c r="AR114" s="910"/>
      <c r="AS114" s="910"/>
      <c r="AT114" s="911"/>
      <c r="AU114" s="1021"/>
      <c r="AV114" s="1022"/>
      <c r="AW114" s="1022"/>
      <c r="AX114" s="1022"/>
      <c r="AY114" s="1022"/>
      <c r="AZ114" s="897" t="s">
        <v>458</v>
      </c>
      <c r="BA114" s="832"/>
      <c r="BB114" s="832"/>
      <c r="BC114" s="832"/>
      <c r="BD114" s="832"/>
      <c r="BE114" s="832"/>
      <c r="BF114" s="832"/>
      <c r="BG114" s="832"/>
      <c r="BH114" s="832"/>
      <c r="BI114" s="832"/>
      <c r="BJ114" s="832"/>
      <c r="BK114" s="832"/>
      <c r="BL114" s="832"/>
      <c r="BM114" s="832"/>
      <c r="BN114" s="832"/>
      <c r="BO114" s="832"/>
      <c r="BP114" s="833"/>
      <c r="BQ114" s="898">
        <v>3356223</v>
      </c>
      <c r="BR114" s="899"/>
      <c r="BS114" s="899"/>
      <c r="BT114" s="899"/>
      <c r="BU114" s="899"/>
      <c r="BV114" s="899">
        <v>3267624</v>
      </c>
      <c r="BW114" s="899"/>
      <c r="BX114" s="899"/>
      <c r="BY114" s="899"/>
      <c r="BZ114" s="899"/>
      <c r="CA114" s="899">
        <v>3187488</v>
      </c>
      <c r="CB114" s="899"/>
      <c r="CC114" s="899"/>
      <c r="CD114" s="899"/>
      <c r="CE114" s="899"/>
      <c r="CF114" s="960">
        <v>38.299999999999997</v>
      </c>
      <c r="CG114" s="961"/>
      <c r="CH114" s="961"/>
      <c r="CI114" s="961"/>
      <c r="CJ114" s="961"/>
      <c r="CK114" s="1016"/>
      <c r="CL114" s="903"/>
      <c r="CM114" s="906" t="s">
        <v>459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447</v>
      </c>
      <c r="DH114" s="862"/>
      <c r="DI114" s="862"/>
      <c r="DJ114" s="862"/>
      <c r="DK114" s="863"/>
      <c r="DL114" s="864" t="s">
        <v>448</v>
      </c>
      <c r="DM114" s="862"/>
      <c r="DN114" s="862"/>
      <c r="DO114" s="862"/>
      <c r="DP114" s="863"/>
      <c r="DQ114" s="864" t="s">
        <v>183</v>
      </c>
      <c r="DR114" s="862"/>
      <c r="DS114" s="862"/>
      <c r="DT114" s="862"/>
      <c r="DU114" s="863"/>
      <c r="DV114" s="909" t="s">
        <v>444</v>
      </c>
      <c r="DW114" s="910"/>
      <c r="DX114" s="910"/>
      <c r="DY114" s="910"/>
      <c r="DZ114" s="911"/>
    </row>
    <row r="115" spans="1:130" s="247" customFormat="1" ht="26.25" customHeight="1" x14ac:dyDescent="0.15">
      <c r="A115" s="1003"/>
      <c r="B115" s="1004"/>
      <c r="C115" s="832" t="s">
        <v>460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183</v>
      </c>
      <c r="AB115" s="1008"/>
      <c r="AC115" s="1008"/>
      <c r="AD115" s="1008"/>
      <c r="AE115" s="1009"/>
      <c r="AF115" s="1010" t="s">
        <v>398</v>
      </c>
      <c r="AG115" s="1008"/>
      <c r="AH115" s="1008"/>
      <c r="AI115" s="1008"/>
      <c r="AJ115" s="1009"/>
      <c r="AK115" s="1010" t="s">
        <v>448</v>
      </c>
      <c r="AL115" s="1008"/>
      <c r="AM115" s="1008"/>
      <c r="AN115" s="1008"/>
      <c r="AO115" s="1009"/>
      <c r="AP115" s="1011" t="s">
        <v>441</v>
      </c>
      <c r="AQ115" s="1012"/>
      <c r="AR115" s="1012"/>
      <c r="AS115" s="1012"/>
      <c r="AT115" s="1013"/>
      <c r="AU115" s="1021"/>
      <c r="AV115" s="1022"/>
      <c r="AW115" s="1022"/>
      <c r="AX115" s="1022"/>
      <c r="AY115" s="1022"/>
      <c r="AZ115" s="897" t="s">
        <v>461</v>
      </c>
      <c r="BA115" s="832"/>
      <c r="BB115" s="832"/>
      <c r="BC115" s="832"/>
      <c r="BD115" s="832"/>
      <c r="BE115" s="832"/>
      <c r="BF115" s="832"/>
      <c r="BG115" s="832"/>
      <c r="BH115" s="832"/>
      <c r="BI115" s="832"/>
      <c r="BJ115" s="832"/>
      <c r="BK115" s="832"/>
      <c r="BL115" s="832"/>
      <c r="BM115" s="832"/>
      <c r="BN115" s="832"/>
      <c r="BO115" s="832"/>
      <c r="BP115" s="833"/>
      <c r="BQ115" s="898" t="s">
        <v>445</v>
      </c>
      <c r="BR115" s="899"/>
      <c r="BS115" s="899"/>
      <c r="BT115" s="899"/>
      <c r="BU115" s="899"/>
      <c r="BV115" s="899" t="s">
        <v>445</v>
      </c>
      <c r="BW115" s="899"/>
      <c r="BX115" s="899"/>
      <c r="BY115" s="899"/>
      <c r="BZ115" s="899"/>
      <c r="CA115" s="899" t="s">
        <v>442</v>
      </c>
      <c r="CB115" s="899"/>
      <c r="CC115" s="899"/>
      <c r="CD115" s="899"/>
      <c r="CE115" s="899"/>
      <c r="CF115" s="960" t="s">
        <v>448</v>
      </c>
      <c r="CG115" s="961"/>
      <c r="CH115" s="961"/>
      <c r="CI115" s="961"/>
      <c r="CJ115" s="961"/>
      <c r="CK115" s="1016"/>
      <c r="CL115" s="903"/>
      <c r="CM115" s="897" t="s">
        <v>462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444</v>
      </c>
      <c r="DH115" s="862"/>
      <c r="DI115" s="862"/>
      <c r="DJ115" s="862"/>
      <c r="DK115" s="863"/>
      <c r="DL115" s="864" t="s">
        <v>444</v>
      </c>
      <c r="DM115" s="862"/>
      <c r="DN115" s="862"/>
      <c r="DO115" s="862"/>
      <c r="DP115" s="863"/>
      <c r="DQ115" s="864" t="s">
        <v>442</v>
      </c>
      <c r="DR115" s="862"/>
      <c r="DS115" s="862"/>
      <c r="DT115" s="862"/>
      <c r="DU115" s="863"/>
      <c r="DV115" s="909" t="s">
        <v>444</v>
      </c>
      <c r="DW115" s="910"/>
      <c r="DX115" s="910"/>
      <c r="DY115" s="910"/>
      <c r="DZ115" s="911"/>
    </row>
    <row r="116" spans="1:130" s="247" customFormat="1" ht="26.25" customHeight="1" x14ac:dyDescent="0.15">
      <c r="A116" s="1005"/>
      <c r="B116" s="1006"/>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398</v>
      </c>
      <c r="AB116" s="862"/>
      <c r="AC116" s="862"/>
      <c r="AD116" s="862"/>
      <c r="AE116" s="863"/>
      <c r="AF116" s="864" t="s">
        <v>442</v>
      </c>
      <c r="AG116" s="862"/>
      <c r="AH116" s="862"/>
      <c r="AI116" s="862"/>
      <c r="AJ116" s="863"/>
      <c r="AK116" s="864" t="s">
        <v>441</v>
      </c>
      <c r="AL116" s="862"/>
      <c r="AM116" s="862"/>
      <c r="AN116" s="862"/>
      <c r="AO116" s="863"/>
      <c r="AP116" s="909" t="s">
        <v>445</v>
      </c>
      <c r="AQ116" s="910"/>
      <c r="AR116" s="910"/>
      <c r="AS116" s="910"/>
      <c r="AT116" s="911"/>
      <c r="AU116" s="1021"/>
      <c r="AV116" s="1022"/>
      <c r="AW116" s="1022"/>
      <c r="AX116" s="1022"/>
      <c r="AY116" s="1022"/>
      <c r="AZ116" s="948" t="s">
        <v>464</v>
      </c>
      <c r="BA116" s="949"/>
      <c r="BB116" s="949"/>
      <c r="BC116" s="949"/>
      <c r="BD116" s="949"/>
      <c r="BE116" s="949"/>
      <c r="BF116" s="949"/>
      <c r="BG116" s="949"/>
      <c r="BH116" s="949"/>
      <c r="BI116" s="949"/>
      <c r="BJ116" s="949"/>
      <c r="BK116" s="949"/>
      <c r="BL116" s="949"/>
      <c r="BM116" s="949"/>
      <c r="BN116" s="949"/>
      <c r="BO116" s="949"/>
      <c r="BP116" s="950"/>
      <c r="BQ116" s="898" t="s">
        <v>448</v>
      </c>
      <c r="BR116" s="899"/>
      <c r="BS116" s="899"/>
      <c r="BT116" s="899"/>
      <c r="BU116" s="899"/>
      <c r="BV116" s="899" t="s">
        <v>448</v>
      </c>
      <c r="BW116" s="899"/>
      <c r="BX116" s="899"/>
      <c r="BY116" s="899"/>
      <c r="BZ116" s="899"/>
      <c r="CA116" s="899" t="s">
        <v>444</v>
      </c>
      <c r="CB116" s="899"/>
      <c r="CC116" s="899"/>
      <c r="CD116" s="899"/>
      <c r="CE116" s="899"/>
      <c r="CF116" s="960" t="s">
        <v>183</v>
      </c>
      <c r="CG116" s="961"/>
      <c r="CH116" s="961"/>
      <c r="CI116" s="961"/>
      <c r="CJ116" s="961"/>
      <c r="CK116" s="1016"/>
      <c r="CL116" s="903"/>
      <c r="CM116" s="906" t="s">
        <v>465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445</v>
      </c>
      <c r="DH116" s="862"/>
      <c r="DI116" s="862"/>
      <c r="DJ116" s="862"/>
      <c r="DK116" s="863"/>
      <c r="DL116" s="864" t="s">
        <v>398</v>
      </c>
      <c r="DM116" s="862"/>
      <c r="DN116" s="862"/>
      <c r="DO116" s="862"/>
      <c r="DP116" s="863"/>
      <c r="DQ116" s="864" t="s">
        <v>398</v>
      </c>
      <c r="DR116" s="862"/>
      <c r="DS116" s="862"/>
      <c r="DT116" s="862"/>
      <c r="DU116" s="863"/>
      <c r="DV116" s="909" t="s">
        <v>183</v>
      </c>
      <c r="DW116" s="910"/>
      <c r="DX116" s="910"/>
      <c r="DY116" s="910"/>
      <c r="DZ116" s="911"/>
    </row>
    <row r="117" spans="1:130" s="247" customFormat="1" ht="26.25" customHeight="1" x14ac:dyDescent="0.15">
      <c r="A117" s="986" t="s">
        <v>191</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466</v>
      </c>
      <c r="Z117" s="988"/>
      <c r="AA117" s="993">
        <v>1691446</v>
      </c>
      <c r="AB117" s="994"/>
      <c r="AC117" s="994"/>
      <c r="AD117" s="994"/>
      <c r="AE117" s="995"/>
      <c r="AF117" s="996">
        <v>1804304</v>
      </c>
      <c r="AG117" s="994"/>
      <c r="AH117" s="994"/>
      <c r="AI117" s="994"/>
      <c r="AJ117" s="995"/>
      <c r="AK117" s="996">
        <v>1863861</v>
      </c>
      <c r="AL117" s="994"/>
      <c r="AM117" s="994"/>
      <c r="AN117" s="994"/>
      <c r="AO117" s="995"/>
      <c r="AP117" s="997"/>
      <c r="AQ117" s="998"/>
      <c r="AR117" s="998"/>
      <c r="AS117" s="998"/>
      <c r="AT117" s="999"/>
      <c r="AU117" s="1021"/>
      <c r="AV117" s="1022"/>
      <c r="AW117" s="1022"/>
      <c r="AX117" s="1022"/>
      <c r="AY117" s="1022"/>
      <c r="AZ117" s="948" t="s">
        <v>467</v>
      </c>
      <c r="BA117" s="949"/>
      <c r="BB117" s="949"/>
      <c r="BC117" s="949"/>
      <c r="BD117" s="949"/>
      <c r="BE117" s="949"/>
      <c r="BF117" s="949"/>
      <c r="BG117" s="949"/>
      <c r="BH117" s="949"/>
      <c r="BI117" s="949"/>
      <c r="BJ117" s="949"/>
      <c r="BK117" s="949"/>
      <c r="BL117" s="949"/>
      <c r="BM117" s="949"/>
      <c r="BN117" s="949"/>
      <c r="BO117" s="949"/>
      <c r="BP117" s="950"/>
      <c r="BQ117" s="898" t="s">
        <v>441</v>
      </c>
      <c r="BR117" s="899"/>
      <c r="BS117" s="899"/>
      <c r="BT117" s="899"/>
      <c r="BU117" s="899"/>
      <c r="BV117" s="899" t="s">
        <v>183</v>
      </c>
      <c r="BW117" s="899"/>
      <c r="BX117" s="899"/>
      <c r="BY117" s="899"/>
      <c r="BZ117" s="899"/>
      <c r="CA117" s="899" t="s">
        <v>441</v>
      </c>
      <c r="CB117" s="899"/>
      <c r="CC117" s="899"/>
      <c r="CD117" s="899"/>
      <c r="CE117" s="899"/>
      <c r="CF117" s="960" t="s">
        <v>442</v>
      </c>
      <c r="CG117" s="961"/>
      <c r="CH117" s="961"/>
      <c r="CI117" s="961"/>
      <c r="CJ117" s="961"/>
      <c r="CK117" s="1016"/>
      <c r="CL117" s="903"/>
      <c r="CM117" s="906" t="s">
        <v>468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442</v>
      </c>
      <c r="DH117" s="862"/>
      <c r="DI117" s="862"/>
      <c r="DJ117" s="862"/>
      <c r="DK117" s="863"/>
      <c r="DL117" s="864" t="s">
        <v>448</v>
      </c>
      <c r="DM117" s="862"/>
      <c r="DN117" s="862"/>
      <c r="DO117" s="862"/>
      <c r="DP117" s="863"/>
      <c r="DQ117" s="864" t="s">
        <v>183</v>
      </c>
      <c r="DR117" s="862"/>
      <c r="DS117" s="862"/>
      <c r="DT117" s="862"/>
      <c r="DU117" s="863"/>
      <c r="DV117" s="909" t="s">
        <v>444</v>
      </c>
      <c r="DW117" s="910"/>
      <c r="DX117" s="910"/>
      <c r="DY117" s="910"/>
      <c r="DZ117" s="911"/>
    </row>
    <row r="118" spans="1:130" s="247" customFormat="1" ht="26.25" customHeight="1" x14ac:dyDescent="0.15">
      <c r="A118" s="986" t="s">
        <v>436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434</v>
      </c>
      <c r="AB118" s="987"/>
      <c r="AC118" s="987"/>
      <c r="AD118" s="987"/>
      <c r="AE118" s="988"/>
      <c r="AF118" s="989" t="s">
        <v>311</v>
      </c>
      <c r="AG118" s="987"/>
      <c r="AH118" s="987"/>
      <c r="AI118" s="987"/>
      <c r="AJ118" s="988"/>
      <c r="AK118" s="989" t="s">
        <v>310</v>
      </c>
      <c r="AL118" s="987"/>
      <c r="AM118" s="987"/>
      <c r="AN118" s="987"/>
      <c r="AO118" s="988"/>
      <c r="AP118" s="990" t="s">
        <v>435</v>
      </c>
      <c r="AQ118" s="991"/>
      <c r="AR118" s="991"/>
      <c r="AS118" s="991"/>
      <c r="AT118" s="992"/>
      <c r="AU118" s="1021"/>
      <c r="AV118" s="1022"/>
      <c r="AW118" s="1022"/>
      <c r="AX118" s="1022"/>
      <c r="AY118" s="1022"/>
      <c r="AZ118" s="964" t="s">
        <v>469</v>
      </c>
      <c r="BA118" s="965"/>
      <c r="BB118" s="965"/>
      <c r="BC118" s="965"/>
      <c r="BD118" s="965"/>
      <c r="BE118" s="965"/>
      <c r="BF118" s="965"/>
      <c r="BG118" s="965"/>
      <c r="BH118" s="965"/>
      <c r="BI118" s="965"/>
      <c r="BJ118" s="965"/>
      <c r="BK118" s="965"/>
      <c r="BL118" s="965"/>
      <c r="BM118" s="965"/>
      <c r="BN118" s="965"/>
      <c r="BO118" s="965"/>
      <c r="BP118" s="966"/>
      <c r="BQ118" s="967" t="s">
        <v>444</v>
      </c>
      <c r="BR118" s="930"/>
      <c r="BS118" s="930"/>
      <c r="BT118" s="930"/>
      <c r="BU118" s="930"/>
      <c r="BV118" s="930" t="s">
        <v>444</v>
      </c>
      <c r="BW118" s="930"/>
      <c r="BX118" s="930"/>
      <c r="BY118" s="930"/>
      <c r="BZ118" s="930"/>
      <c r="CA118" s="930" t="s">
        <v>447</v>
      </c>
      <c r="CB118" s="930"/>
      <c r="CC118" s="930"/>
      <c r="CD118" s="930"/>
      <c r="CE118" s="930"/>
      <c r="CF118" s="960" t="s">
        <v>448</v>
      </c>
      <c r="CG118" s="961"/>
      <c r="CH118" s="961"/>
      <c r="CI118" s="961"/>
      <c r="CJ118" s="961"/>
      <c r="CK118" s="1016"/>
      <c r="CL118" s="903"/>
      <c r="CM118" s="906" t="s">
        <v>470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441</v>
      </c>
      <c r="DH118" s="862"/>
      <c r="DI118" s="862"/>
      <c r="DJ118" s="862"/>
      <c r="DK118" s="863"/>
      <c r="DL118" s="864" t="s">
        <v>444</v>
      </c>
      <c r="DM118" s="862"/>
      <c r="DN118" s="862"/>
      <c r="DO118" s="862"/>
      <c r="DP118" s="863"/>
      <c r="DQ118" s="864" t="s">
        <v>183</v>
      </c>
      <c r="DR118" s="862"/>
      <c r="DS118" s="862"/>
      <c r="DT118" s="862"/>
      <c r="DU118" s="863"/>
      <c r="DV118" s="909" t="s">
        <v>183</v>
      </c>
      <c r="DW118" s="910"/>
      <c r="DX118" s="910"/>
      <c r="DY118" s="910"/>
      <c r="DZ118" s="911"/>
    </row>
    <row r="119" spans="1:130" s="247" customFormat="1" ht="26.25" customHeight="1" x14ac:dyDescent="0.15">
      <c r="A119" s="900" t="s">
        <v>439</v>
      </c>
      <c r="B119" s="901"/>
      <c r="C119" s="976" t="s">
        <v>440</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444</v>
      </c>
      <c r="AB119" s="980"/>
      <c r="AC119" s="980"/>
      <c r="AD119" s="980"/>
      <c r="AE119" s="981"/>
      <c r="AF119" s="982" t="s">
        <v>444</v>
      </c>
      <c r="AG119" s="980"/>
      <c r="AH119" s="980"/>
      <c r="AI119" s="980"/>
      <c r="AJ119" s="981"/>
      <c r="AK119" s="982" t="s">
        <v>183</v>
      </c>
      <c r="AL119" s="980"/>
      <c r="AM119" s="980"/>
      <c r="AN119" s="980"/>
      <c r="AO119" s="981"/>
      <c r="AP119" s="983" t="s">
        <v>183</v>
      </c>
      <c r="AQ119" s="984"/>
      <c r="AR119" s="984"/>
      <c r="AS119" s="984"/>
      <c r="AT119" s="985"/>
      <c r="AU119" s="1023"/>
      <c r="AV119" s="1024"/>
      <c r="AW119" s="1024"/>
      <c r="AX119" s="1024"/>
      <c r="AY119" s="1024"/>
      <c r="AZ119" s="278" t="s">
        <v>191</v>
      </c>
      <c r="BA119" s="278"/>
      <c r="BB119" s="278"/>
      <c r="BC119" s="278"/>
      <c r="BD119" s="278"/>
      <c r="BE119" s="278"/>
      <c r="BF119" s="278"/>
      <c r="BG119" s="278"/>
      <c r="BH119" s="278"/>
      <c r="BI119" s="278"/>
      <c r="BJ119" s="278"/>
      <c r="BK119" s="278"/>
      <c r="BL119" s="278"/>
      <c r="BM119" s="278"/>
      <c r="BN119" s="278"/>
      <c r="BO119" s="962" t="s">
        <v>471</v>
      </c>
      <c r="BP119" s="963"/>
      <c r="BQ119" s="967">
        <v>23359851</v>
      </c>
      <c r="BR119" s="930"/>
      <c r="BS119" s="930"/>
      <c r="BT119" s="930"/>
      <c r="BU119" s="930"/>
      <c r="BV119" s="930">
        <v>23112617</v>
      </c>
      <c r="BW119" s="930"/>
      <c r="BX119" s="930"/>
      <c r="BY119" s="930"/>
      <c r="BZ119" s="930"/>
      <c r="CA119" s="930">
        <v>22657262</v>
      </c>
      <c r="CB119" s="930"/>
      <c r="CC119" s="930"/>
      <c r="CD119" s="930"/>
      <c r="CE119" s="930"/>
      <c r="CF119" s="828"/>
      <c r="CG119" s="829"/>
      <c r="CH119" s="829"/>
      <c r="CI119" s="829"/>
      <c r="CJ119" s="919"/>
      <c r="CK119" s="1017"/>
      <c r="CL119" s="905"/>
      <c r="CM119" s="923" t="s">
        <v>472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183</v>
      </c>
      <c r="DH119" s="845"/>
      <c r="DI119" s="845"/>
      <c r="DJ119" s="845"/>
      <c r="DK119" s="846"/>
      <c r="DL119" s="847" t="s">
        <v>444</v>
      </c>
      <c r="DM119" s="845"/>
      <c r="DN119" s="845"/>
      <c r="DO119" s="845"/>
      <c r="DP119" s="846"/>
      <c r="DQ119" s="847" t="s">
        <v>441</v>
      </c>
      <c r="DR119" s="845"/>
      <c r="DS119" s="845"/>
      <c r="DT119" s="845"/>
      <c r="DU119" s="846"/>
      <c r="DV119" s="933" t="s">
        <v>442</v>
      </c>
      <c r="DW119" s="934"/>
      <c r="DX119" s="934"/>
      <c r="DY119" s="934"/>
      <c r="DZ119" s="935"/>
    </row>
    <row r="120" spans="1:130" s="247" customFormat="1" ht="26.25" customHeight="1" x14ac:dyDescent="0.15">
      <c r="A120" s="902"/>
      <c r="B120" s="903"/>
      <c r="C120" s="906" t="s">
        <v>449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444</v>
      </c>
      <c r="AB120" s="862"/>
      <c r="AC120" s="862"/>
      <c r="AD120" s="862"/>
      <c r="AE120" s="863"/>
      <c r="AF120" s="864" t="s">
        <v>183</v>
      </c>
      <c r="AG120" s="862"/>
      <c r="AH120" s="862"/>
      <c r="AI120" s="862"/>
      <c r="AJ120" s="863"/>
      <c r="AK120" s="864" t="s">
        <v>183</v>
      </c>
      <c r="AL120" s="862"/>
      <c r="AM120" s="862"/>
      <c r="AN120" s="862"/>
      <c r="AO120" s="863"/>
      <c r="AP120" s="909" t="s">
        <v>444</v>
      </c>
      <c r="AQ120" s="910"/>
      <c r="AR120" s="910"/>
      <c r="AS120" s="910"/>
      <c r="AT120" s="911"/>
      <c r="AU120" s="968" t="s">
        <v>473</v>
      </c>
      <c r="AV120" s="969"/>
      <c r="AW120" s="969"/>
      <c r="AX120" s="969"/>
      <c r="AY120" s="970"/>
      <c r="AZ120" s="945" t="s">
        <v>474</v>
      </c>
      <c r="BA120" s="890"/>
      <c r="BB120" s="890"/>
      <c r="BC120" s="890"/>
      <c r="BD120" s="890"/>
      <c r="BE120" s="890"/>
      <c r="BF120" s="890"/>
      <c r="BG120" s="890"/>
      <c r="BH120" s="890"/>
      <c r="BI120" s="890"/>
      <c r="BJ120" s="890"/>
      <c r="BK120" s="890"/>
      <c r="BL120" s="890"/>
      <c r="BM120" s="890"/>
      <c r="BN120" s="890"/>
      <c r="BO120" s="890"/>
      <c r="BP120" s="891"/>
      <c r="BQ120" s="946">
        <v>3733607</v>
      </c>
      <c r="BR120" s="927"/>
      <c r="BS120" s="927"/>
      <c r="BT120" s="927"/>
      <c r="BU120" s="927"/>
      <c r="BV120" s="927">
        <v>3391747</v>
      </c>
      <c r="BW120" s="927"/>
      <c r="BX120" s="927"/>
      <c r="BY120" s="927"/>
      <c r="BZ120" s="927"/>
      <c r="CA120" s="927">
        <v>3336850</v>
      </c>
      <c r="CB120" s="927"/>
      <c r="CC120" s="927"/>
      <c r="CD120" s="927"/>
      <c r="CE120" s="927"/>
      <c r="CF120" s="951">
        <v>40.1</v>
      </c>
      <c r="CG120" s="952"/>
      <c r="CH120" s="952"/>
      <c r="CI120" s="952"/>
      <c r="CJ120" s="952"/>
      <c r="CK120" s="953" t="s">
        <v>475</v>
      </c>
      <c r="CL120" s="937"/>
      <c r="CM120" s="937"/>
      <c r="CN120" s="937"/>
      <c r="CO120" s="938"/>
      <c r="CP120" s="957" t="s">
        <v>476</v>
      </c>
      <c r="CQ120" s="958"/>
      <c r="CR120" s="958"/>
      <c r="CS120" s="958"/>
      <c r="CT120" s="958"/>
      <c r="CU120" s="958"/>
      <c r="CV120" s="958"/>
      <c r="CW120" s="958"/>
      <c r="CX120" s="958"/>
      <c r="CY120" s="958"/>
      <c r="CZ120" s="958"/>
      <c r="DA120" s="958"/>
      <c r="DB120" s="958"/>
      <c r="DC120" s="958"/>
      <c r="DD120" s="958"/>
      <c r="DE120" s="958"/>
      <c r="DF120" s="959"/>
      <c r="DG120" s="946" t="s">
        <v>183</v>
      </c>
      <c r="DH120" s="927"/>
      <c r="DI120" s="927"/>
      <c r="DJ120" s="927"/>
      <c r="DK120" s="927"/>
      <c r="DL120" s="927" t="s">
        <v>441</v>
      </c>
      <c r="DM120" s="927"/>
      <c r="DN120" s="927"/>
      <c r="DO120" s="927"/>
      <c r="DP120" s="927"/>
      <c r="DQ120" s="927">
        <v>5985733</v>
      </c>
      <c r="DR120" s="927"/>
      <c r="DS120" s="927"/>
      <c r="DT120" s="927"/>
      <c r="DU120" s="927"/>
      <c r="DV120" s="928">
        <v>72</v>
      </c>
      <c r="DW120" s="928"/>
      <c r="DX120" s="928"/>
      <c r="DY120" s="928"/>
      <c r="DZ120" s="929"/>
    </row>
    <row r="121" spans="1:130" s="247" customFormat="1" ht="26.25" customHeight="1" x14ac:dyDescent="0.15">
      <c r="A121" s="902"/>
      <c r="B121" s="903"/>
      <c r="C121" s="948" t="s">
        <v>477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441</v>
      </c>
      <c r="AB121" s="862"/>
      <c r="AC121" s="862"/>
      <c r="AD121" s="862"/>
      <c r="AE121" s="863"/>
      <c r="AF121" s="864" t="s">
        <v>447</v>
      </c>
      <c r="AG121" s="862"/>
      <c r="AH121" s="862"/>
      <c r="AI121" s="862"/>
      <c r="AJ121" s="863"/>
      <c r="AK121" s="864" t="s">
        <v>441</v>
      </c>
      <c r="AL121" s="862"/>
      <c r="AM121" s="862"/>
      <c r="AN121" s="862"/>
      <c r="AO121" s="863"/>
      <c r="AP121" s="909" t="s">
        <v>447</v>
      </c>
      <c r="AQ121" s="910"/>
      <c r="AR121" s="910"/>
      <c r="AS121" s="910"/>
      <c r="AT121" s="911"/>
      <c r="AU121" s="971"/>
      <c r="AV121" s="972"/>
      <c r="AW121" s="972"/>
      <c r="AX121" s="972"/>
      <c r="AY121" s="973"/>
      <c r="AZ121" s="897" t="s">
        <v>478</v>
      </c>
      <c r="BA121" s="832"/>
      <c r="BB121" s="832"/>
      <c r="BC121" s="832"/>
      <c r="BD121" s="832"/>
      <c r="BE121" s="832"/>
      <c r="BF121" s="832"/>
      <c r="BG121" s="832"/>
      <c r="BH121" s="832"/>
      <c r="BI121" s="832"/>
      <c r="BJ121" s="832"/>
      <c r="BK121" s="832"/>
      <c r="BL121" s="832"/>
      <c r="BM121" s="832"/>
      <c r="BN121" s="832"/>
      <c r="BO121" s="832"/>
      <c r="BP121" s="833"/>
      <c r="BQ121" s="898">
        <v>4364705</v>
      </c>
      <c r="BR121" s="899"/>
      <c r="BS121" s="899"/>
      <c r="BT121" s="899"/>
      <c r="BU121" s="899"/>
      <c r="BV121" s="899">
        <v>4632288</v>
      </c>
      <c r="BW121" s="899"/>
      <c r="BX121" s="899"/>
      <c r="BY121" s="899"/>
      <c r="BZ121" s="899"/>
      <c r="CA121" s="899">
        <v>4360328</v>
      </c>
      <c r="CB121" s="899"/>
      <c r="CC121" s="899"/>
      <c r="CD121" s="899"/>
      <c r="CE121" s="899"/>
      <c r="CF121" s="960">
        <v>52.4</v>
      </c>
      <c r="CG121" s="961"/>
      <c r="CH121" s="961"/>
      <c r="CI121" s="961"/>
      <c r="CJ121" s="961"/>
      <c r="CK121" s="954"/>
      <c r="CL121" s="940"/>
      <c r="CM121" s="940"/>
      <c r="CN121" s="940"/>
      <c r="CO121" s="941"/>
      <c r="CP121" s="920" t="s">
        <v>410</v>
      </c>
      <c r="CQ121" s="921"/>
      <c r="CR121" s="921"/>
      <c r="CS121" s="921"/>
      <c r="CT121" s="921"/>
      <c r="CU121" s="921"/>
      <c r="CV121" s="921"/>
      <c r="CW121" s="921"/>
      <c r="CX121" s="921"/>
      <c r="CY121" s="921"/>
      <c r="CZ121" s="921"/>
      <c r="DA121" s="921"/>
      <c r="DB121" s="921"/>
      <c r="DC121" s="921"/>
      <c r="DD121" s="921"/>
      <c r="DE121" s="921"/>
      <c r="DF121" s="922"/>
      <c r="DG121" s="898" t="s">
        <v>183</v>
      </c>
      <c r="DH121" s="899"/>
      <c r="DI121" s="899"/>
      <c r="DJ121" s="899"/>
      <c r="DK121" s="899"/>
      <c r="DL121" s="899" t="s">
        <v>441</v>
      </c>
      <c r="DM121" s="899"/>
      <c r="DN121" s="899"/>
      <c r="DO121" s="899"/>
      <c r="DP121" s="899"/>
      <c r="DQ121" s="899" t="s">
        <v>441</v>
      </c>
      <c r="DR121" s="899"/>
      <c r="DS121" s="899"/>
      <c r="DT121" s="899"/>
      <c r="DU121" s="899"/>
      <c r="DV121" s="876" t="s">
        <v>183</v>
      </c>
      <c r="DW121" s="876"/>
      <c r="DX121" s="876"/>
      <c r="DY121" s="876"/>
      <c r="DZ121" s="877"/>
    </row>
    <row r="122" spans="1:130" s="247" customFormat="1" ht="26.25" customHeight="1" x14ac:dyDescent="0.15">
      <c r="A122" s="902"/>
      <c r="B122" s="903"/>
      <c r="C122" s="906" t="s">
        <v>459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441</v>
      </c>
      <c r="AB122" s="862"/>
      <c r="AC122" s="862"/>
      <c r="AD122" s="862"/>
      <c r="AE122" s="863"/>
      <c r="AF122" s="864" t="s">
        <v>444</v>
      </c>
      <c r="AG122" s="862"/>
      <c r="AH122" s="862"/>
      <c r="AI122" s="862"/>
      <c r="AJ122" s="863"/>
      <c r="AK122" s="864" t="s">
        <v>441</v>
      </c>
      <c r="AL122" s="862"/>
      <c r="AM122" s="862"/>
      <c r="AN122" s="862"/>
      <c r="AO122" s="863"/>
      <c r="AP122" s="909" t="s">
        <v>183</v>
      </c>
      <c r="AQ122" s="910"/>
      <c r="AR122" s="910"/>
      <c r="AS122" s="910"/>
      <c r="AT122" s="911"/>
      <c r="AU122" s="971"/>
      <c r="AV122" s="972"/>
      <c r="AW122" s="972"/>
      <c r="AX122" s="972"/>
      <c r="AY122" s="973"/>
      <c r="AZ122" s="964" t="s">
        <v>479</v>
      </c>
      <c r="BA122" s="965"/>
      <c r="BB122" s="965"/>
      <c r="BC122" s="965"/>
      <c r="BD122" s="965"/>
      <c r="BE122" s="965"/>
      <c r="BF122" s="965"/>
      <c r="BG122" s="965"/>
      <c r="BH122" s="965"/>
      <c r="BI122" s="965"/>
      <c r="BJ122" s="965"/>
      <c r="BK122" s="965"/>
      <c r="BL122" s="965"/>
      <c r="BM122" s="965"/>
      <c r="BN122" s="965"/>
      <c r="BO122" s="965"/>
      <c r="BP122" s="966"/>
      <c r="BQ122" s="967">
        <v>12801142</v>
      </c>
      <c r="BR122" s="930"/>
      <c r="BS122" s="930"/>
      <c r="BT122" s="930"/>
      <c r="BU122" s="930"/>
      <c r="BV122" s="930">
        <v>12836087</v>
      </c>
      <c r="BW122" s="930"/>
      <c r="BX122" s="930"/>
      <c r="BY122" s="930"/>
      <c r="BZ122" s="930"/>
      <c r="CA122" s="930">
        <v>12744986</v>
      </c>
      <c r="CB122" s="930"/>
      <c r="CC122" s="930"/>
      <c r="CD122" s="930"/>
      <c r="CE122" s="930"/>
      <c r="CF122" s="931">
        <v>153.19999999999999</v>
      </c>
      <c r="CG122" s="932"/>
      <c r="CH122" s="932"/>
      <c r="CI122" s="932"/>
      <c r="CJ122" s="932"/>
      <c r="CK122" s="954"/>
      <c r="CL122" s="940"/>
      <c r="CM122" s="940"/>
      <c r="CN122" s="940"/>
      <c r="CO122" s="941"/>
      <c r="CP122" s="920" t="s">
        <v>480</v>
      </c>
      <c r="CQ122" s="921"/>
      <c r="CR122" s="921"/>
      <c r="CS122" s="921"/>
      <c r="CT122" s="921"/>
      <c r="CU122" s="921"/>
      <c r="CV122" s="921"/>
      <c r="CW122" s="921"/>
      <c r="CX122" s="921"/>
      <c r="CY122" s="921"/>
      <c r="CZ122" s="921"/>
      <c r="DA122" s="921"/>
      <c r="DB122" s="921"/>
      <c r="DC122" s="921"/>
      <c r="DD122" s="921"/>
      <c r="DE122" s="921"/>
      <c r="DF122" s="922"/>
      <c r="DG122" s="898" t="s">
        <v>183</v>
      </c>
      <c r="DH122" s="899"/>
      <c r="DI122" s="899"/>
      <c r="DJ122" s="899"/>
      <c r="DK122" s="899"/>
      <c r="DL122" s="899" t="s">
        <v>444</v>
      </c>
      <c r="DM122" s="899"/>
      <c r="DN122" s="899"/>
      <c r="DO122" s="899"/>
      <c r="DP122" s="899"/>
      <c r="DQ122" s="899" t="s">
        <v>447</v>
      </c>
      <c r="DR122" s="899"/>
      <c r="DS122" s="899"/>
      <c r="DT122" s="899"/>
      <c r="DU122" s="899"/>
      <c r="DV122" s="876" t="s">
        <v>183</v>
      </c>
      <c r="DW122" s="876"/>
      <c r="DX122" s="876"/>
      <c r="DY122" s="876"/>
      <c r="DZ122" s="877"/>
    </row>
    <row r="123" spans="1:130" s="247" customFormat="1" ht="26.25" customHeight="1" x14ac:dyDescent="0.15">
      <c r="A123" s="902"/>
      <c r="B123" s="903"/>
      <c r="C123" s="906" t="s">
        <v>465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183</v>
      </c>
      <c r="AB123" s="862"/>
      <c r="AC123" s="862"/>
      <c r="AD123" s="862"/>
      <c r="AE123" s="863"/>
      <c r="AF123" s="864" t="s">
        <v>441</v>
      </c>
      <c r="AG123" s="862"/>
      <c r="AH123" s="862"/>
      <c r="AI123" s="862"/>
      <c r="AJ123" s="863"/>
      <c r="AK123" s="864" t="s">
        <v>448</v>
      </c>
      <c r="AL123" s="862"/>
      <c r="AM123" s="862"/>
      <c r="AN123" s="862"/>
      <c r="AO123" s="863"/>
      <c r="AP123" s="909" t="s">
        <v>183</v>
      </c>
      <c r="AQ123" s="910"/>
      <c r="AR123" s="910"/>
      <c r="AS123" s="910"/>
      <c r="AT123" s="911"/>
      <c r="AU123" s="974"/>
      <c r="AV123" s="975"/>
      <c r="AW123" s="975"/>
      <c r="AX123" s="975"/>
      <c r="AY123" s="975"/>
      <c r="AZ123" s="278" t="s">
        <v>191</v>
      </c>
      <c r="BA123" s="278"/>
      <c r="BB123" s="278"/>
      <c r="BC123" s="278"/>
      <c r="BD123" s="278"/>
      <c r="BE123" s="278"/>
      <c r="BF123" s="278"/>
      <c r="BG123" s="278"/>
      <c r="BH123" s="278"/>
      <c r="BI123" s="278"/>
      <c r="BJ123" s="278"/>
      <c r="BK123" s="278"/>
      <c r="BL123" s="278"/>
      <c r="BM123" s="278"/>
      <c r="BN123" s="278"/>
      <c r="BO123" s="962" t="s">
        <v>481</v>
      </c>
      <c r="BP123" s="963"/>
      <c r="BQ123" s="917">
        <v>20899454</v>
      </c>
      <c r="BR123" s="918"/>
      <c r="BS123" s="918"/>
      <c r="BT123" s="918"/>
      <c r="BU123" s="918"/>
      <c r="BV123" s="918">
        <v>20860122</v>
      </c>
      <c r="BW123" s="918"/>
      <c r="BX123" s="918"/>
      <c r="BY123" s="918"/>
      <c r="BZ123" s="918"/>
      <c r="CA123" s="918">
        <v>20442164</v>
      </c>
      <c r="CB123" s="918"/>
      <c r="CC123" s="918"/>
      <c r="CD123" s="918"/>
      <c r="CE123" s="918"/>
      <c r="CF123" s="828"/>
      <c r="CG123" s="829"/>
      <c r="CH123" s="829"/>
      <c r="CI123" s="829"/>
      <c r="CJ123" s="919"/>
      <c r="CK123" s="954"/>
      <c r="CL123" s="940"/>
      <c r="CM123" s="940"/>
      <c r="CN123" s="940"/>
      <c r="CO123" s="941"/>
      <c r="CP123" s="920" t="s">
        <v>482</v>
      </c>
      <c r="CQ123" s="921"/>
      <c r="CR123" s="921"/>
      <c r="CS123" s="921"/>
      <c r="CT123" s="921"/>
      <c r="CU123" s="921"/>
      <c r="CV123" s="921"/>
      <c r="CW123" s="921"/>
      <c r="CX123" s="921"/>
      <c r="CY123" s="921"/>
      <c r="CZ123" s="921"/>
      <c r="DA123" s="921"/>
      <c r="DB123" s="921"/>
      <c r="DC123" s="921"/>
      <c r="DD123" s="921"/>
      <c r="DE123" s="921"/>
      <c r="DF123" s="922"/>
      <c r="DG123" s="861" t="s">
        <v>444</v>
      </c>
      <c r="DH123" s="862"/>
      <c r="DI123" s="862"/>
      <c r="DJ123" s="862"/>
      <c r="DK123" s="863"/>
      <c r="DL123" s="864" t="s">
        <v>441</v>
      </c>
      <c r="DM123" s="862"/>
      <c r="DN123" s="862"/>
      <c r="DO123" s="862"/>
      <c r="DP123" s="863"/>
      <c r="DQ123" s="864" t="s">
        <v>448</v>
      </c>
      <c r="DR123" s="862"/>
      <c r="DS123" s="862"/>
      <c r="DT123" s="862"/>
      <c r="DU123" s="863"/>
      <c r="DV123" s="909" t="s">
        <v>441</v>
      </c>
      <c r="DW123" s="910"/>
      <c r="DX123" s="910"/>
      <c r="DY123" s="910"/>
      <c r="DZ123" s="911"/>
    </row>
    <row r="124" spans="1:130" s="247" customFormat="1" ht="26.25" customHeight="1" thickBot="1" x14ac:dyDescent="0.2">
      <c r="A124" s="902"/>
      <c r="B124" s="903"/>
      <c r="C124" s="906" t="s">
        <v>468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183</v>
      </c>
      <c r="AB124" s="862"/>
      <c r="AC124" s="862"/>
      <c r="AD124" s="862"/>
      <c r="AE124" s="863"/>
      <c r="AF124" s="864" t="s">
        <v>444</v>
      </c>
      <c r="AG124" s="862"/>
      <c r="AH124" s="862"/>
      <c r="AI124" s="862"/>
      <c r="AJ124" s="863"/>
      <c r="AK124" s="864" t="s">
        <v>441</v>
      </c>
      <c r="AL124" s="862"/>
      <c r="AM124" s="862"/>
      <c r="AN124" s="862"/>
      <c r="AO124" s="863"/>
      <c r="AP124" s="909" t="s">
        <v>441</v>
      </c>
      <c r="AQ124" s="910"/>
      <c r="AR124" s="910"/>
      <c r="AS124" s="910"/>
      <c r="AT124" s="911"/>
      <c r="AU124" s="912" t="s">
        <v>483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30.5</v>
      </c>
      <c r="BR124" s="916"/>
      <c r="BS124" s="916"/>
      <c r="BT124" s="916"/>
      <c r="BU124" s="916"/>
      <c r="BV124" s="916">
        <v>27</v>
      </c>
      <c r="BW124" s="916"/>
      <c r="BX124" s="916"/>
      <c r="BY124" s="916"/>
      <c r="BZ124" s="916"/>
      <c r="CA124" s="916">
        <v>26.6</v>
      </c>
      <c r="CB124" s="916"/>
      <c r="CC124" s="916"/>
      <c r="CD124" s="916"/>
      <c r="CE124" s="916"/>
      <c r="CF124" s="806"/>
      <c r="CG124" s="807"/>
      <c r="CH124" s="807"/>
      <c r="CI124" s="807"/>
      <c r="CJ124" s="947"/>
      <c r="CK124" s="955"/>
      <c r="CL124" s="955"/>
      <c r="CM124" s="955"/>
      <c r="CN124" s="955"/>
      <c r="CO124" s="956"/>
      <c r="CP124" s="920" t="s">
        <v>484</v>
      </c>
      <c r="CQ124" s="921"/>
      <c r="CR124" s="921"/>
      <c r="CS124" s="921"/>
      <c r="CT124" s="921"/>
      <c r="CU124" s="921"/>
      <c r="CV124" s="921"/>
      <c r="CW124" s="921"/>
      <c r="CX124" s="921"/>
      <c r="CY124" s="921"/>
      <c r="CZ124" s="921"/>
      <c r="DA124" s="921"/>
      <c r="DB124" s="921"/>
      <c r="DC124" s="921"/>
      <c r="DD124" s="921"/>
      <c r="DE124" s="921"/>
      <c r="DF124" s="922"/>
      <c r="DG124" s="844">
        <v>6137078</v>
      </c>
      <c r="DH124" s="845"/>
      <c r="DI124" s="845"/>
      <c r="DJ124" s="845"/>
      <c r="DK124" s="846"/>
      <c r="DL124" s="847">
        <v>6193062</v>
      </c>
      <c r="DM124" s="845"/>
      <c r="DN124" s="845"/>
      <c r="DO124" s="845"/>
      <c r="DP124" s="846"/>
      <c r="DQ124" s="847" t="s">
        <v>442</v>
      </c>
      <c r="DR124" s="845"/>
      <c r="DS124" s="845"/>
      <c r="DT124" s="845"/>
      <c r="DU124" s="846"/>
      <c r="DV124" s="933" t="s">
        <v>447</v>
      </c>
      <c r="DW124" s="934"/>
      <c r="DX124" s="934"/>
      <c r="DY124" s="934"/>
      <c r="DZ124" s="935"/>
    </row>
    <row r="125" spans="1:130" s="247" customFormat="1" ht="26.25" customHeight="1" x14ac:dyDescent="0.15">
      <c r="A125" s="902"/>
      <c r="B125" s="903"/>
      <c r="C125" s="906" t="s">
        <v>470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447</v>
      </c>
      <c r="AB125" s="862"/>
      <c r="AC125" s="862"/>
      <c r="AD125" s="862"/>
      <c r="AE125" s="863"/>
      <c r="AF125" s="864" t="s">
        <v>442</v>
      </c>
      <c r="AG125" s="862"/>
      <c r="AH125" s="862"/>
      <c r="AI125" s="862"/>
      <c r="AJ125" s="863"/>
      <c r="AK125" s="864" t="s">
        <v>447</v>
      </c>
      <c r="AL125" s="862"/>
      <c r="AM125" s="862"/>
      <c r="AN125" s="862"/>
      <c r="AO125" s="863"/>
      <c r="AP125" s="909" t="s">
        <v>183</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485</v>
      </c>
      <c r="CL125" s="937"/>
      <c r="CM125" s="937"/>
      <c r="CN125" s="937"/>
      <c r="CO125" s="938"/>
      <c r="CP125" s="945" t="s">
        <v>486</v>
      </c>
      <c r="CQ125" s="890"/>
      <c r="CR125" s="890"/>
      <c r="CS125" s="890"/>
      <c r="CT125" s="890"/>
      <c r="CU125" s="890"/>
      <c r="CV125" s="890"/>
      <c r="CW125" s="890"/>
      <c r="CX125" s="890"/>
      <c r="CY125" s="890"/>
      <c r="CZ125" s="890"/>
      <c r="DA125" s="890"/>
      <c r="DB125" s="890"/>
      <c r="DC125" s="890"/>
      <c r="DD125" s="890"/>
      <c r="DE125" s="890"/>
      <c r="DF125" s="891"/>
      <c r="DG125" s="946" t="s">
        <v>441</v>
      </c>
      <c r="DH125" s="927"/>
      <c r="DI125" s="927"/>
      <c r="DJ125" s="927"/>
      <c r="DK125" s="927"/>
      <c r="DL125" s="927" t="s">
        <v>444</v>
      </c>
      <c r="DM125" s="927"/>
      <c r="DN125" s="927"/>
      <c r="DO125" s="927"/>
      <c r="DP125" s="927"/>
      <c r="DQ125" s="927" t="s">
        <v>447</v>
      </c>
      <c r="DR125" s="927"/>
      <c r="DS125" s="927"/>
      <c r="DT125" s="927"/>
      <c r="DU125" s="927"/>
      <c r="DV125" s="928" t="s">
        <v>441</v>
      </c>
      <c r="DW125" s="928"/>
      <c r="DX125" s="928"/>
      <c r="DY125" s="928"/>
      <c r="DZ125" s="929"/>
    </row>
    <row r="126" spans="1:130" s="247" customFormat="1" ht="26.25" customHeight="1" thickBot="1" x14ac:dyDescent="0.2">
      <c r="A126" s="902"/>
      <c r="B126" s="903"/>
      <c r="C126" s="906" t="s">
        <v>472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447</v>
      </c>
      <c r="AB126" s="862"/>
      <c r="AC126" s="862"/>
      <c r="AD126" s="862"/>
      <c r="AE126" s="863"/>
      <c r="AF126" s="864" t="s">
        <v>447</v>
      </c>
      <c r="AG126" s="862"/>
      <c r="AH126" s="862"/>
      <c r="AI126" s="862"/>
      <c r="AJ126" s="863"/>
      <c r="AK126" s="864" t="s">
        <v>447</v>
      </c>
      <c r="AL126" s="862"/>
      <c r="AM126" s="862"/>
      <c r="AN126" s="862"/>
      <c r="AO126" s="863"/>
      <c r="AP126" s="909" t="s">
        <v>441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487</v>
      </c>
      <c r="CQ126" s="832"/>
      <c r="CR126" s="832"/>
      <c r="CS126" s="832"/>
      <c r="CT126" s="832"/>
      <c r="CU126" s="832"/>
      <c r="CV126" s="832"/>
      <c r="CW126" s="832"/>
      <c r="CX126" s="832"/>
      <c r="CY126" s="832"/>
      <c r="CZ126" s="832"/>
      <c r="DA126" s="832"/>
      <c r="DB126" s="832"/>
      <c r="DC126" s="832"/>
      <c r="DD126" s="832"/>
      <c r="DE126" s="832"/>
      <c r="DF126" s="833"/>
      <c r="DG126" s="898" t="s">
        <v>441</v>
      </c>
      <c r="DH126" s="899"/>
      <c r="DI126" s="899"/>
      <c r="DJ126" s="899"/>
      <c r="DK126" s="899"/>
      <c r="DL126" s="899" t="s">
        <v>183</v>
      </c>
      <c r="DM126" s="899"/>
      <c r="DN126" s="899"/>
      <c r="DO126" s="899"/>
      <c r="DP126" s="899"/>
      <c r="DQ126" s="899" t="s">
        <v>448</v>
      </c>
      <c r="DR126" s="899"/>
      <c r="DS126" s="899"/>
      <c r="DT126" s="899"/>
      <c r="DU126" s="899"/>
      <c r="DV126" s="876" t="s">
        <v>442</v>
      </c>
      <c r="DW126" s="876"/>
      <c r="DX126" s="876"/>
      <c r="DY126" s="876"/>
      <c r="DZ126" s="877"/>
    </row>
    <row r="127" spans="1:130" s="247" customFormat="1" ht="26.25" customHeight="1" x14ac:dyDescent="0.15">
      <c r="A127" s="904"/>
      <c r="B127" s="905"/>
      <c r="C127" s="923" t="s">
        <v>488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442</v>
      </c>
      <c r="AB127" s="862"/>
      <c r="AC127" s="862"/>
      <c r="AD127" s="862"/>
      <c r="AE127" s="863"/>
      <c r="AF127" s="864" t="s">
        <v>447</v>
      </c>
      <c r="AG127" s="862"/>
      <c r="AH127" s="862"/>
      <c r="AI127" s="862"/>
      <c r="AJ127" s="863"/>
      <c r="AK127" s="864" t="s">
        <v>447</v>
      </c>
      <c r="AL127" s="862"/>
      <c r="AM127" s="862"/>
      <c r="AN127" s="862"/>
      <c r="AO127" s="863"/>
      <c r="AP127" s="909" t="s">
        <v>447</v>
      </c>
      <c r="AQ127" s="910"/>
      <c r="AR127" s="910"/>
      <c r="AS127" s="910"/>
      <c r="AT127" s="911"/>
      <c r="AU127" s="283"/>
      <c r="AV127" s="283"/>
      <c r="AW127" s="283"/>
      <c r="AX127" s="926" t="s">
        <v>489</v>
      </c>
      <c r="AY127" s="894"/>
      <c r="AZ127" s="894"/>
      <c r="BA127" s="894"/>
      <c r="BB127" s="894"/>
      <c r="BC127" s="894"/>
      <c r="BD127" s="894"/>
      <c r="BE127" s="895"/>
      <c r="BF127" s="893" t="s">
        <v>490</v>
      </c>
      <c r="BG127" s="894"/>
      <c r="BH127" s="894"/>
      <c r="BI127" s="894"/>
      <c r="BJ127" s="894"/>
      <c r="BK127" s="894"/>
      <c r="BL127" s="895"/>
      <c r="BM127" s="893" t="s">
        <v>491</v>
      </c>
      <c r="BN127" s="894"/>
      <c r="BO127" s="894"/>
      <c r="BP127" s="894"/>
      <c r="BQ127" s="894"/>
      <c r="BR127" s="894"/>
      <c r="BS127" s="895"/>
      <c r="BT127" s="893" t="s">
        <v>492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493</v>
      </c>
      <c r="CQ127" s="832"/>
      <c r="CR127" s="832"/>
      <c r="CS127" s="832"/>
      <c r="CT127" s="832"/>
      <c r="CU127" s="832"/>
      <c r="CV127" s="832"/>
      <c r="CW127" s="832"/>
      <c r="CX127" s="832"/>
      <c r="CY127" s="832"/>
      <c r="CZ127" s="832"/>
      <c r="DA127" s="832"/>
      <c r="DB127" s="832"/>
      <c r="DC127" s="832"/>
      <c r="DD127" s="832"/>
      <c r="DE127" s="832"/>
      <c r="DF127" s="833"/>
      <c r="DG127" s="898" t="s">
        <v>183</v>
      </c>
      <c r="DH127" s="899"/>
      <c r="DI127" s="899"/>
      <c r="DJ127" s="899"/>
      <c r="DK127" s="899"/>
      <c r="DL127" s="899" t="s">
        <v>183</v>
      </c>
      <c r="DM127" s="899"/>
      <c r="DN127" s="899"/>
      <c r="DO127" s="899"/>
      <c r="DP127" s="899"/>
      <c r="DQ127" s="899" t="s">
        <v>183</v>
      </c>
      <c r="DR127" s="899"/>
      <c r="DS127" s="899"/>
      <c r="DT127" s="899"/>
      <c r="DU127" s="899"/>
      <c r="DV127" s="876" t="s">
        <v>447</v>
      </c>
      <c r="DW127" s="876"/>
      <c r="DX127" s="876"/>
      <c r="DY127" s="876"/>
      <c r="DZ127" s="877"/>
    </row>
    <row r="128" spans="1:130" s="247" customFormat="1" ht="26.25" customHeight="1" thickBot="1" x14ac:dyDescent="0.2">
      <c r="A128" s="878" t="s">
        <v>494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495</v>
      </c>
      <c r="X128" s="880"/>
      <c r="Y128" s="880"/>
      <c r="Z128" s="881"/>
      <c r="AA128" s="882">
        <v>387324</v>
      </c>
      <c r="AB128" s="883"/>
      <c r="AC128" s="883"/>
      <c r="AD128" s="883"/>
      <c r="AE128" s="884"/>
      <c r="AF128" s="885">
        <v>372038</v>
      </c>
      <c r="AG128" s="883"/>
      <c r="AH128" s="883"/>
      <c r="AI128" s="883"/>
      <c r="AJ128" s="884"/>
      <c r="AK128" s="885">
        <v>391383</v>
      </c>
      <c r="AL128" s="883"/>
      <c r="AM128" s="883"/>
      <c r="AN128" s="883"/>
      <c r="AO128" s="884"/>
      <c r="AP128" s="886"/>
      <c r="AQ128" s="887"/>
      <c r="AR128" s="887"/>
      <c r="AS128" s="887"/>
      <c r="AT128" s="888"/>
      <c r="AU128" s="283"/>
      <c r="AV128" s="283"/>
      <c r="AW128" s="283"/>
      <c r="AX128" s="889" t="s">
        <v>496</v>
      </c>
      <c r="AY128" s="890"/>
      <c r="AZ128" s="890"/>
      <c r="BA128" s="890"/>
      <c r="BB128" s="890"/>
      <c r="BC128" s="890"/>
      <c r="BD128" s="890"/>
      <c r="BE128" s="891"/>
      <c r="BF128" s="868" t="s">
        <v>183</v>
      </c>
      <c r="BG128" s="869"/>
      <c r="BH128" s="869"/>
      <c r="BI128" s="869"/>
      <c r="BJ128" s="869"/>
      <c r="BK128" s="869"/>
      <c r="BL128" s="892"/>
      <c r="BM128" s="868">
        <v>13.44</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497</v>
      </c>
      <c r="CQ128" s="810"/>
      <c r="CR128" s="810"/>
      <c r="CS128" s="810"/>
      <c r="CT128" s="810"/>
      <c r="CU128" s="810"/>
      <c r="CV128" s="810"/>
      <c r="CW128" s="810"/>
      <c r="CX128" s="810"/>
      <c r="CY128" s="810"/>
      <c r="CZ128" s="810"/>
      <c r="DA128" s="810"/>
      <c r="DB128" s="810"/>
      <c r="DC128" s="810"/>
      <c r="DD128" s="810"/>
      <c r="DE128" s="810"/>
      <c r="DF128" s="811"/>
      <c r="DG128" s="872" t="s">
        <v>183</v>
      </c>
      <c r="DH128" s="873"/>
      <c r="DI128" s="873"/>
      <c r="DJ128" s="873"/>
      <c r="DK128" s="873"/>
      <c r="DL128" s="873" t="s">
        <v>448</v>
      </c>
      <c r="DM128" s="873"/>
      <c r="DN128" s="873"/>
      <c r="DO128" s="873"/>
      <c r="DP128" s="873"/>
      <c r="DQ128" s="873" t="s">
        <v>448</v>
      </c>
      <c r="DR128" s="873"/>
      <c r="DS128" s="873"/>
      <c r="DT128" s="873"/>
      <c r="DU128" s="873"/>
      <c r="DV128" s="874" t="s">
        <v>448</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498</v>
      </c>
      <c r="X129" s="859"/>
      <c r="Y129" s="859"/>
      <c r="Z129" s="860"/>
      <c r="AA129" s="861">
        <v>9093506</v>
      </c>
      <c r="AB129" s="862"/>
      <c r="AC129" s="862"/>
      <c r="AD129" s="862"/>
      <c r="AE129" s="863"/>
      <c r="AF129" s="864">
        <v>9399959</v>
      </c>
      <c r="AG129" s="862"/>
      <c r="AH129" s="862"/>
      <c r="AI129" s="862"/>
      <c r="AJ129" s="863"/>
      <c r="AK129" s="864">
        <v>9397966</v>
      </c>
      <c r="AL129" s="862"/>
      <c r="AM129" s="862"/>
      <c r="AN129" s="862"/>
      <c r="AO129" s="863"/>
      <c r="AP129" s="865"/>
      <c r="AQ129" s="866"/>
      <c r="AR129" s="866"/>
      <c r="AS129" s="866"/>
      <c r="AT129" s="867"/>
      <c r="AU129" s="285"/>
      <c r="AV129" s="285"/>
      <c r="AW129" s="285"/>
      <c r="AX129" s="831" t="s">
        <v>499</v>
      </c>
      <c r="AY129" s="832"/>
      <c r="AZ129" s="832"/>
      <c r="BA129" s="832"/>
      <c r="BB129" s="832"/>
      <c r="BC129" s="832"/>
      <c r="BD129" s="832"/>
      <c r="BE129" s="833"/>
      <c r="BF129" s="851" t="s">
        <v>398</v>
      </c>
      <c r="BG129" s="852"/>
      <c r="BH129" s="852"/>
      <c r="BI129" s="852"/>
      <c r="BJ129" s="852"/>
      <c r="BK129" s="852"/>
      <c r="BL129" s="853"/>
      <c r="BM129" s="851">
        <v>18.440000000000001</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501</v>
      </c>
      <c r="X130" s="859"/>
      <c r="Y130" s="859"/>
      <c r="Z130" s="860"/>
      <c r="AA130" s="861">
        <v>1038277</v>
      </c>
      <c r="AB130" s="862"/>
      <c r="AC130" s="862"/>
      <c r="AD130" s="862"/>
      <c r="AE130" s="863"/>
      <c r="AF130" s="864">
        <v>1086608</v>
      </c>
      <c r="AG130" s="862"/>
      <c r="AH130" s="862"/>
      <c r="AI130" s="862"/>
      <c r="AJ130" s="863"/>
      <c r="AK130" s="864">
        <v>1079062</v>
      </c>
      <c r="AL130" s="862"/>
      <c r="AM130" s="862"/>
      <c r="AN130" s="862"/>
      <c r="AO130" s="863"/>
      <c r="AP130" s="865"/>
      <c r="AQ130" s="866"/>
      <c r="AR130" s="866"/>
      <c r="AS130" s="866"/>
      <c r="AT130" s="867"/>
      <c r="AU130" s="285"/>
      <c r="AV130" s="285"/>
      <c r="AW130" s="285"/>
      <c r="AX130" s="831" t="s">
        <v>502</v>
      </c>
      <c r="AY130" s="832"/>
      <c r="AZ130" s="832"/>
      <c r="BA130" s="832"/>
      <c r="BB130" s="832"/>
      <c r="BC130" s="832"/>
      <c r="BD130" s="832"/>
      <c r="BE130" s="833"/>
      <c r="BF130" s="834">
        <v>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503</v>
      </c>
      <c r="X131" s="842"/>
      <c r="Y131" s="842"/>
      <c r="Z131" s="843"/>
      <c r="AA131" s="844">
        <v>8055229</v>
      </c>
      <c r="AB131" s="845"/>
      <c r="AC131" s="845"/>
      <c r="AD131" s="845"/>
      <c r="AE131" s="846"/>
      <c r="AF131" s="847">
        <v>8313351</v>
      </c>
      <c r="AG131" s="845"/>
      <c r="AH131" s="845"/>
      <c r="AI131" s="845"/>
      <c r="AJ131" s="846"/>
      <c r="AK131" s="847">
        <v>8318904</v>
      </c>
      <c r="AL131" s="845"/>
      <c r="AM131" s="845"/>
      <c r="AN131" s="845"/>
      <c r="AO131" s="846"/>
      <c r="AP131" s="848"/>
      <c r="AQ131" s="849"/>
      <c r="AR131" s="849"/>
      <c r="AS131" s="849"/>
      <c r="AT131" s="850"/>
      <c r="AU131" s="285"/>
      <c r="AV131" s="285"/>
      <c r="AW131" s="285"/>
      <c r="AX131" s="809" t="s">
        <v>504</v>
      </c>
      <c r="AY131" s="810"/>
      <c r="AZ131" s="810"/>
      <c r="BA131" s="810"/>
      <c r="BB131" s="810"/>
      <c r="BC131" s="810"/>
      <c r="BD131" s="810"/>
      <c r="BE131" s="811"/>
      <c r="BF131" s="812">
        <v>26.6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506</v>
      </c>
      <c r="W132" s="822"/>
      <c r="X132" s="822"/>
      <c r="Y132" s="822"/>
      <c r="Z132" s="823"/>
      <c r="AA132" s="824">
        <v>3.3002786140000002</v>
      </c>
      <c r="AB132" s="825"/>
      <c r="AC132" s="825"/>
      <c r="AD132" s="825"/>
      <c r="AE132" s="826"/>
      <c r="AF132" s="827">
        <v>4.1578660640000003</v>
      </c>
      <c r="AG132" s="825"/>
      <c r="AH132" s="825"/>
      <c r="AI132" s="825"/>
      <c r="AJ132" s="826"/>
      <c r="AK132" s="827">
        <v>4.7291806709999999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507</v>
      </c>
      <c r="W133" s="801"/>
      <c r="X133" s="801"/>
      <c r="Y133" s="801"/>
      <c r="Z133" s="802"/>
      <c r="AA133" s="803">
        <v>3.5</v>
      </c>
      <c r="AB133" s="804"/>
      <c r="AC133" s="804"/>
      <c r="AD133" s="804"/>
      <c r="AE133" s="805"/>
      <c r="AF133" s="803">
        <v>3.5</v>
      </c>
      <c r="AG133" s="804"/>
      <c r="AH133" s="804"/>
      <c r="AI133" s="804"/>
      <c r="AJ133" s="805"/>
      <c r="AK133" s="803">
        <v>4</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OFgj8GVY2IsJuRUpofvN1x6XAaVKXImdkz+tOZYujokqDIrkEo+UZzpJUHztpFhsSjVV71D3sg62DjjyKzW9uA==" saltValue="HKBIwizUVlHokkNULKmf1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gmGM+xMmt+005EEvFRvaWeNLpzb7PnNqt79cxfsba7JGB8amJRDfl2GgW5AHWboyn8N/n3eDwETFHrCJLbnJLw==" saltValue="nVfpCjDzm3JFYIjTAbp7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kcBr9LLns0UU7mNv/1Sv+x1rJVt6kDR+nWlLrfVzhqhtNPJpuT0uKeicS6m1KkksxolHqPIOV7Y6GoYQSjuXQ==" saltValue="GV8C/thk4ciDyapWTj97B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516</v>
      </c>
      <c r="AL9" s="1231"/>
      <c r="AM9" s="1231"/>
      <c r="AN9" s="1232"/>
      <c r="AO9" s="313">
        <v>2826214</v>
      </c>
      <c r="AP9" s="313">
        <v>58767</v>
      </c>
      <c r="AQ9" s="314">
        <v>70630</v>
      </c>
      <c r="AR9" s="315">
        <v>-16.8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517</v>
      </c>
      <c r="AL10" s="1231"/>
      <c r="AM10" s="1231"/>
      <c r="AN10" s="1232"/>
      <c r="AO10" s="316">
        <v>261891</v>
      </c>
      <c r="AP10" s="316">
        <v>5446</v>
      </c>
      <c r="AQ10" s="317">
        <v>8333</v>
      </c>
      <c r="AR10" s="318">
        <v>-34.6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518</v>
      </c>
      <c r="AL11" s="1231"/>
      <c r="AM11" s="1231"/>
      <c r="AN11" s="1232"/>
      <c r="AO11" s="316">
        <v>75964</v>
      </c>
      <c r="AP11" s="316">
        <v>1580</v>
      </c>
      <c r="AQ11" s="317">
        <v>8447</v>
      </c>
      <c r="AR11" s="318">
        <v>-81.3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519</v>
      </c>
      <c r="AL12" s="1231"/>
      <c r="AM12" s="1231"/>
      <c r="AN12" s="1232"/>
      <c r="AO12" s="316" t="s">
        <v>520</v>
      </c>
      <c r="AP12" s="316" t="s">
        <v>520</v>
      </c>
      <c r="AQ12" s="317">
        <v>1002</v>
      </c>
      <c r="AR12" s="318" t="s">
        <v>520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521</v>
      </c>
      <c r="AL13" s="1231"/>
      <c r="AM13" s="1231"/>
      <c r="AN13" s="1232"/>
      <c r="AO13" s="316" t="s">
        <v>520</v>
      </c>
      <c r="AP13" s="316" t="s">
        <v>520</v>
      </c>
      <c r="AQ13" s="317">
        <v>12</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522</v>
      </c>
      <c r="AL14" s="1231"/>
      <c r="AM14" s="1231"/>
      <c r="AN14" s="1232"/>
      <c r="AO14" s="316">
        <v>119335</v>
      </c>
      <c r="AP14" s="316">
        <v>2481</v>
      </c>
      <c r="AQ14" s="317">
        <v>2952</v>
      </c>
      <c r="AR14" s="318">
        <v>-16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523</v>
      </c>
      <c r="AL15" s="1231"/>
      <c r="AM15" s="1231"/>
      <c r="AN15" s="1232"/>
      <c r="AO15" s="316">
        <v>50254</v>
      </c>
      <c r="AP15" s="316">
        <v>1045</v>
      </c>
      <c r="AQ15" s="317">
        <v>1842</v>
      </c>
      <c r="AR15" s="318">
        <v>-43.3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524</v>
      </c>
      <c r="AL16" s="1234"/>
      <c r="AM16" s="1234"/>
      <c r="AN16" s="1235"/>
      <c r="AO16" s="316">
        <v>-204855</v>
      </c>
      <c r="AP16" s="316">
        <v>-4260</v>
      </c>
      <c r="AQ16" s="317">
        <v>-6186</v>
      </c>
      <c r="AR16" s="318">
        <v>-31.1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191</v>
      </c>
      <c r="AL17" s="1234"/>
      <c r="AM17" s="1234"/>
      <c r="AN17" s="1235"/>
      <c r="AO17" s="316">
        <v>3128803</v>
      </c>
      <c r="AP17" s="316">
        <v>65059</v>
      </c>
      <c r="AQ17" s="317">
        <v>87031</v>
      </c>
      <c r="AR17" s="318">
        <v>-25.2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529</v>
      </c>
      <c r="AL21" s="1228"/>
      <c r="AM21" s="1228"/>
      <c r="AN21" s="1229"/>
      <c r="AO21" s="328">
        <v>7.34</v>
      </c>
      <c r="AP21" s="329">
        <v>8.3000000000000007</v>
      </c>
      <c r="AQ21" s="330">
        <v>-0.96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530</v>
      </c>
      <c r="AL22" s="1228"/>
      <c r="AM22" s="1228"/>
      <c r="AN22" s="1229"/>
      <c r="AO22" s="333">
        <v>100.2</v>
      </c>
      <c r="AP22" s="334">
        <v>97.7</v>
      </c>
      <c r="AQ22" s="335">
        <v>2.5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534</v>
      </c>
      <c r="AL32" s="1219"/>
      <c r="AM32" s="1219"/>
      <c r="AN32" s="1220"/>
      <c r="AO32" s="343">
        <v>1191865</v>
      </c>
      <c r="AP32" s="343">
        <v>24783</v>
      </c>
      <c r="AQ32" s="344">
        <v>50496</v>
      </c>
      <c r="AR32" s="345">
        <v>-50.9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535</v>
      </c>
      <c r="AL33" s="1219"/>
      <c r="AM33" s="1219"/>
      <c r="AN33" s="1220"/>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536</v>
      </c>
      <c r="AL34" s="1219"/>
      <c r="AM34" s="1219"/>
      <c r="AN34" s="1220"/>
      <c r="AO34" s="343" t="s">
        <v>520</v>
      </c>
      <c r="AP34" s="343" t="s">
        <v>520</v>
      </c>
      <c r="AQ34" s="344">
        <v>40</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537</v>
      </c>
      <c r="AL35" s="1219"/>
      <c r="AM35" s="1219"/>
      <c r="AN35" s="1220"/>
      <c r="AO35" s="343">
        <v>495874</v>
      </c>
      <c r="AP35" s="343">
        <v>10311</v>
      </c>
      <c r="AQ35" s="344">
        <v>19688</v>
      </c>
      <c r="AR35" s="345">
        <v>-47.6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538</v>
      </c>
      <c r="AL36" s="1219"/>
      <c r="AM36" s="1219"/>
      <c r="AN36" s="1220"/>
      <c r="AO36" s="343">
        <v>176122</v>
      </c>
      <c r="AP36" s="343">
        <v>3662</v>
      </c>
      <c r="AQ36" s="344">
        <v>2838</v>
      </c>
      <c r="AR36" s="345">
        <v>29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539</v>
      </c>
      <c r="AL37" s="1219"/>
      <c r="AM37" s="1219"/>
      <c r="AN37" s="1220"/>
      <c r="AO37" s="343" t="s">
        <v>520</v>
      </c>
      <c r="AP37" s="343" t="s">
        <v>520</v>
      </c>
      <c r="AQ37" s="344">
        <v>486</v>
      </c>
      <c r="AR37" s="345" t="s">
        <v>520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540</v>
      </c>
      <c r="AL38" s="1222"/>
      <c r="AM38" s="1222"/>
      <c r="AN38" s="1223"/>
      <c r="AO38" s="346" t="s">
        <v>520</v>
      </c>
      <c r="AP38" s="346" t="s">
        <v>520</v>
      </c>
      <c r="AQ38" s="347">
        <v>3</v>
      </c>
      <c r="AR38" s="335" t="s">
        <v>520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541</v>
      </c>
      <c r="AL39" s="1222"/>
      <c r="AM39" s="1222"/>
      <c r="AN39" s="1223"/>
      <c r="AO39" s="343">
        <v>-391383</v>
      </c>
      <c r="AP39" s="343">
        <v>-8138</v>
      </c>
      <c r="AQ39" s="344">
        <v>-4320</v>
      </c>
      <c r="AR39" s="345">
        <v>88.4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542</v>
      </c>
      <c r="AL40" s="1219"/>
      <c r="AM40" s="1219"/>
      <c r="AN40" s="1220"/>
      <c r="AO40" s="343">
        <v>-1079062</v>
      </c>
      <c r="AP40" s="343">
        <v>-22437</v>
      </c>
      <c r="AQ40" s="344">
        <v>-47973</v>
      </c>
      <c r="AR40" s="345">
        <v>-53.2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303</v>
      </c>
      <c r="AL41" s="1225"/>
      <c r="AM41" s="1225"/>
      <c r="AN41" s="1226"/>
      <c r="AO41" s="343">
        <v>393416</v>
      </c>
      <c r="AP41" s="343">
        <v>8180</v>
      </c>
      <c r="AQ41" s="344">
        <v>21258</v>
      </c>
      <c r="AR41" s="345">
        <v>-61.5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511</v>
      </c>
      <c r="AN49" s="1213" t="s">
        <v>546</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2149767</v>
      </c>
      <c r="AN51" s="365">
        <v>45014</v>
      </c>
      <c r="AO51" s="366">
        <v>29.1</v>
      </c>
      <c r="AP51" s="367">
        <v>63727</v>
      </c>
      <c r="AQ51" s="368">
        <v>-40.200000000000003</v>
      </c>
      <c r="AR51" s="369">
        <v>69.3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1253870</v>
      </c>
      <c r="AN52" s="373">
        <v>26255</v>
      </c>
      <c r="AO52" s="374">
        <v>39.799999999999997</v>
      </c>
      <c r="AP52" s="375">
        <v>34577</v>
      </c>
      <c r="AQ52" s="376">
        <v>-24.1</v>
      </c>
      <c r="AR52" s="377">
        <v>63.9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2433977</v>
      </c>
      <c r="AN53" s="365">
        <v>50762</v>
      </c>
      <c r="AO53" s="366">
        <v>12.8</v>
      </c>
      <c r="AP53" s="367">
        <v>65876</v>
      </c>
      <c r="AQ53" s="368">
        <v>3.4</v>
      </c>
      <c r="AR53" s="369">
        <v>9.4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1822468</v>
      </c>
      <c r="AN54" s="373">
        <v>38008</v>
      </c>
      <c r="AO54" s="374">
        <v>44.8</v>
      </c>
      <c r="AP54" s="375">
        <v>36484</v>
      </c>
      <c r="AQ54" s="376">
        <v>5.5</v>
      </c>
      <c r="AR54" s="377">
        <v>39.299999999999997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847099</v>
      </c>
      <c r="AN55" s="365">
        <v>17629</v>
      </c>
      <c r="AO55" s="366">
        <v>-65.3</v>
      </c>
      <c r="AP55" s="367">
        <v>68468</v>
      </c>
      <c r="AQ55" s="368">
        <v>3.9</v>
      </c>
      <c r="AR55" s="369">
        <v>-69.2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549235</v>
      </c>
      <c r="AN56" s="373">
        <v>11430</v>
      </c>
      <c r="AO56" s="374">
        <v>-69.900000000000006</v>
      </c>
      <c r="AP56" s="375">
        <v>34140</v>
      </c>
      <c r="AQ56" s="376">
        <v>-6.4</v>
      </c>
      <c r="AR56" s="377">
        <v>-63.5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1158295</v>
      </c>
      <c r="AN57" s="365">
        <v>24102</v>
      </c>
      <c r="AO57" s="366">
        <v>36.700000000000003</v>
      </c>
      <c r="AP57" s="367">
        <v>69729</v>
      </c>
      <c r="AQ57" s="368">
        <v>1.8</v>
      </c>
      <c r="AR57" s="369">
        <v>34.9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875529</v>
      </c>
      <c r="AN58" s="373">
        <v>18218</v>
      </c>
      <c r="AO58" s="374">
        <v>59.4</v>
      </c>
      <c r="AP58" s="375">
        <v>38908</v>
      </c>
      <c r="AQ58" s="376">
        <v>14</v>
      </c>
      <c r="AR58" s="377">
        <v>45.4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1572336</v>
      </c>
      <c r="AN59" s="365">
        <v>32694</v>
      </c>
      <c r="AO59" s="366">
        <v>35.6</v>
      </c>
      <c r="AP59" s="367">
        <v>74581</v>
      </c>
      <c r="AQ59" s="368">
        <v>7</v>
      </c>
      <c r="AR59" s="369">
        <v>28.6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983360</v>
      </c>
      <c r="AN60" s="373">
        <v>20447</v>
      </c>
      <c r="AO60" s="374">
        <v>12.2</v>
      </c>
      <c r="AP60" s="375">
        <v>41563</v>
      </c>
      <c r="AQ60" s="376">
        <v>6.8</v>
      </c>
      <c r="AR60" s="377">
        <v>5.4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1632295</v>
      </c>
      <c r="AN61" s="380">
        <v>34040</v>
      </c>
      <c r="AO61" s="381">
        <v>9.8000000000000007</v>
      </c>
      <c r="AP61" s="382">
        <v>68476</v>
      </c>
      <c r="AQ61" s="383">
        <v>-4.8</v>
      </c>
      <c r="AR61" s="369">
        <v>14.6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1096892</v>
      </c>
      <c r="AN62" s="373">
        <v>22872</v>
      </c>
      <c r="AO62" s="374">
        <v>17.3</v>
      </c>
      <c r="AP62" s="375">
        <v>37134</v>
      </c>
      <c r="AQ62" s="376">
        <v>-0.8</v>
      </c>
      <c r="AR62" s="377">
        <v>18.100000000000001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0qb9PMmV/xISm0ZgykbUdYAdqRAgS1v0N6x1SxI9b7oXw+cpSk7FKy5s9b+ivGP420+nVKtQjCdEQdojpUPjuA==" saltValue="fs5mRpiOZUpij1fU11ZqA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Ume14PNdpatvK/xB4Wp28mTWjZqK+4m4g+UbgcTwH2tKwe1JGi6wORzt0N+wrmt6DczWDZHmwhRMMc9oXrgrtA==" saltValue="fOSxrXyA38tObAgAFnYqI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RKHDPxBJvKvGlSOFP9VehwIfYV89LFo2UT1NRKicSxc45PHywjTnnN4grWuPFHXjDHVoU3EIEfR2hMVFCuNyYg==" saltValue="KwTmw271SbNlsUe/g+600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6" t="s">
        <v>3</v>
      </c>
      <c r="D47" s="1236"/>
      <c r="E47" s="1237"/>
      <c r="F47" s="11">
        <v>10.45</v>
      </c>
      <c r="G47" s="12">
        <v>13.63</v>
      </c>
      <c r="H47" s="12">
        <v>14.08</v>
      </c>
      <c r="I47" s="12">
        <v>13.12</v>
      </c>
      <c r="J47" s="13">
        <v>11.22</v>
      </c>
    </row>
    <row r="48" spans="2:10" ht="57.75" customHeight="1" x14ac:dyDescent="0.15">
      <c r="B48" s="14"/>
      <c r="C48" s="1238" t="s">
        <v>4</v>
      </c>
      <c r="D48" s="1238"/>
      <c r="E48" s="1239"/>
      <c r="F48" s="15">
        <v>12.57</v>
      </c>
      <c r="G48" s="16">
        <v>10.65</v>
      </c>
      <c r="H48" s="16">
        <v>7.55</v>
      </c>
      <c r="I48" s="16">
        <v>8.06</v>
      </c>
      <c r="J48" s="17">
        <v>7.79</v>
      </c>
    </row>
    <row r="49" spans="2:10" ht="57.75" customHeight="1" thickBot="1" x14ac:dyDescent="0.2">
      <c r="B49" s="18"/>
      <c r="C49" s="1240" t="s">
        <v>5</v>
      </c>
      <c r="D49" s="1240"/>
      <c r="E49" s="1241"/>
      <c r="F49" s="19">
        <v>5.85</v>
      </c>
      <c r="G49" s="20">
        <v>1.65</v>
      </c>
      <c r="H49" s="20" t="s">
        <v>567</v>
      </c>
      <c r="I49" s="20">
        <v>0.26</v>
      </c>
      <c r="J49" s="21" t="s">
        <v>568</v>
      </c>
    </row>
    <row r="50" spans="2:10" ht="13.5" customHeight="1" x14ac:dyDescent="0.15"/>
  </sheetData>
  <sheetProtection algorithmName="SHA-512" hashValue="u4YB7mWWpPZZL/clUypsUSxSJq9LQi8OgtrOy9YN6hg2YFafYTdBwpPCGlARdsOyr5l3+qcsMmazUPVFsEO5bg==" saltValue="0F3OUBwpIgyg8Wm78bhu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2021-10-12T09:40:10Z</cp:lastPrinted>
  <dcterms:created xsi:type="dcterms:W3CDTF">2021-02-05T03:00:19Z</dcterms:created>
  <dcterms:modified xsi:type="dcterms:W3CDTF">2021-10-12T09:48:05Z</dcterms:modified>
  <cp:category/>
</cp:coreProperties>
</file>