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3財政状況資料集\01_地方公会計（R1決算分）\03_市町村回答\17 常滑市○\"/>
    </mc:Choice>
  </mc:AlternateContent>
  <bookViews>
    <workbookView xWindow="0" yWindow="0" windowWidth="20490" windowHeight="67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W36" i="10"/>
  <c r="BW37" i="10" s="1"/>
  <c r="BW38" i="10" s="1"/>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<sst xmlns="http://schemas.openxmlformats.org/spreadsheetml/2006/main" count="1107" uniqueCount="608">
  <si>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</si>
  <si>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</si>
  <si>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</si>
  <si>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</si>
  <si>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</si>
  <si>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</si>
  <si>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</si>
  <si>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</si>
  <si>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</si>
  <si>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</si>
  <si>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</si>
  <si>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</si>
  <si>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</si>
  <si>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</si>
  <si>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</si>
  <si>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</si>
  <si>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</si>
  <si>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</si>
  <si>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</si>
  <si>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</si>
  <si>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</si>
  <si>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</si>
  <si>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</si>
  <si>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</si>
  <si>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</si>
  <si>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</si>
  <si>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</si>
  <si>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</si>
  <si>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</si>
  <si>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</si>
  <si>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</si>
  <si>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</si>
  <si>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</si>
  <si>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</si>
  <si>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</si>
  <si>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</si>
  <si>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</si>
  <si>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</si>
  <si>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</si>
  <si>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</si>
  <si>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</si>
  <si>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</si>
  <si>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</si>
  <si>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</si>
  <si>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</si>
  <si>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</si>
  <si>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</si>
  <si>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</si>
  <si>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</si>
  <si>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</si>
  <si>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</si>
  <si>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</si>
  <si>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</si>
  <si>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</si>
  <si>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</si>
  <si>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</si>
  <si>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</si>
  <si>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</si>
  <si>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</si>
  <si>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</si>
  <si>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</si>
  <si>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</si>
  <si>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</si>
  <si>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</si>
  <si>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</si>
  <si>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</si>
  <si>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</si>
  <si>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</si>
  <si>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</si>
  <si>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</si>
  <si>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</si>
  <si>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</si>
  <si>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</si>
  <si>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</si>
  <si>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</si>
  <si>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</si>
  <si>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</si>
  <si>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</si>
  <si>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</si>
  <si>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</si>
  <si>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</si>
  <si>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</si>
  <si>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</si>
  <si>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</si>
  <si>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</si>
  <si>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</si>
  <si>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</si>
  <si>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</si>
  <si>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</si>
  <si>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</si>
  <si>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</si>
  <si>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</si>
  <si>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</si>
  <si>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</si>
  <si>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</si>
  <si>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</si>
  <si>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</si>
  <si>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</si>
  <si>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</si>
  <si>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</si>
  <si>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</si>
  <si>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</si>
  <si>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常滑市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</si>
  <si>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</si>
  <si>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</si>
  <si>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</si>
  <si>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</si>
  <si>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</si>
  <si>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</si>
  <si>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</si>
  <si>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</si>
  <si>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</si>
  <si>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</si>
  <si>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</si>
  <si>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</si>
  <si>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</si>
  <si>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</si>
  <si>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</si>
  <si>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</si>
  <si>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</si>
  <si>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</si>
  <si>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</si>
  <si>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</si>
  <si>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</si>
  <si>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</si>
  <si>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</si>
  <si>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</si>
  <si>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</si>
  <si>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</si>
  <si>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</si>
  <si>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</si>
  <si>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</si>
  <si>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</si>
  <si>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</si>
  <si>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</si>
  <si>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</si>
  <si>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</si>
  <si>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</si>
  <si>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</si>
  <si>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</si>
  <si>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</si>
  <si>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</si>
  <si>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</si>
  <si>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</si>
  <si>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</si>
  <si>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</si>
  <si>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</si>
  <si>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</si>
  <si>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</si>
  <si>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</si>
  <si>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</si>
  <si>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</si>
  <si>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</si>
  <si>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</si>
  <si>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</si>
  <si>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</si>
  <si>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</si>
  <si>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</si>
  <si>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</si>
  <si>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</si>
  <si>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</si>
  <si>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</si>
  <si>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</si>
  <si>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</si>
  <si>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</si>
  <si>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</si>
  <si>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</si>
  <si>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</si>
  <si>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</si>
  <si>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</si>
  <si>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</si>
  <si>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</si>
  <si>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</si>
  <si>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</si>
  <si>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</si>
  <si>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</si>
  <si>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</si>
  <si>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</si>
  <si>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</si>
  <si>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</si>
  <si>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</si>
  <si>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</si>
  <si>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</si>
  <si>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</si>
  <si>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</si>
  <si>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</si>
  <si>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</si>
  <si>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</si>
  <si>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</si>
  <si>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</si>
  <si>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</si>
  <si>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</si>
  <si>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</si>
  <si>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</si>
  <si>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</si>
  <si>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</si>
  <si>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</si>
  <si>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</si>
  <si>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</si>
  <si>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</si>
  <si>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</si>
  <si>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</si>
  <si>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</si>
  <si>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</si>
  <si>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</si>
  <si>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</si>
  <si>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</si>
  <si>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</si>
  <si>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</si>
  <si>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</si>
  <si>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</si>
  <si>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</si>
  <si>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</si>
  <si>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</si>
  <si>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</si>
  <si>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愛知県常滑市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</si>
  <si>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</si>
  <si>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</si>
  <si>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</si>
  <si>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</si>
  <si>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</si>
  <si>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</si>
  <si>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</si>
  <si>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</si>
  <si>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</si>
  <si>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</si>
  <si>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</si>
  <si>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</si>
  <si>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</si>
  <si>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</si>
  <si>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</si>
  <si>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</si>
  <si>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</si>
  <si>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</si>
  <si>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</si>
  <si>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</si>
  <si>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</si>
  <si>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</si>
  <si>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</si>
  <si>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</si>
  <si>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</si>
  <si>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</si>
  <si>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</si>
  <si>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</si>
  <si>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</si>
  <si>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</si>
  <si>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</si>
  <si>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</si>
  <si>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</si>
  <si>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</si>
  <si>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</si>
  <si>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</si>
  <si>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</si>
  <si>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</si>
  <si>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</si>
  <si>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</si>
  <si>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</si>
  <si>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</si>
  <si>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</si>
  <si>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</si>
  <si>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</si>
  <si>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</si>
  <si>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</si>
  <si>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</si>
  <si>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</si>
  <si>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</si>
  <si>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</si>
  <si>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</si>
  <si>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</si>
  <si>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</si>
  <si>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</si>
  <si>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</si>
  <si>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</si>
  <si>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</si>
  <si>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</si>
  <si>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</si>
  <si>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</si>
  <si>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</si>
  <si>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</si>
  <si>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</si>
  <si>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</si>
  <si>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</si>
  <si>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</si>
  <si>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</si>
  <si>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</si>
  <si>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</si>
  <si>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</si>
  <si>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</si>
  <si>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</si>
  <si>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</si>
  <si>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</si>
  <si>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</si>
  <si>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</si>
  <si>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</si>
  <si>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</si>
  <si>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</si>
  <si>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</si>
  <si>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</si>
  <si>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</si>
  <si>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</si>
  <si>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</si>
  <si>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</si>
  <si>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</si>
  <si>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</si>
  <si>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</si>
  <si>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</si>
  <si>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</si>
  <si>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</si>
  <si>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</si>
  <si>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</si>
  <si>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</si>
  <si>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</si>
  <si>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</si>
  <si>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</si>
  <si>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</si>
  <si>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</si>
  <si>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</si>
  <si>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</si>
  <si>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</si>
  <si>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</si>
  <si>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</si>
  <si>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</si>
  <si>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</si>
  <si>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</si>
  <si>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</si>
  <si>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</si>
  <si>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</si>
  <si>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</si>
  <si>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</si>
  <si>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</si>
  <si>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</si>
  <si>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</si>
  <si>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</si>
  <si>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</si>
  <si>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</si>
  <si>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</si>
  <si>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</si>
  <si>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</si>
  <si>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</si>
  <si>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</si>
  <si>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</si>
  <si>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</si>
  <si>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</si>
  <si>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</si>
  <si>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</si>
  <si>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</si>
  <si>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</si>
  <si>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</si>
  <si>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</si>
  <si>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</si>
  <si>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</si>
  <si>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</si>
  <si>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</si>
  <si>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</si>
  <si>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</si>
  <si>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</si>
  <si>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</si>
  <si>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</si>
  <si>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</si>
  <si>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</si>
  <si>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</si>
  <si>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</si>
  <si>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</si>
  <si>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</si>
  <si>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</si>
  <si>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</si>
  <si>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</si>
  <si>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</si>
  <si>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</si>
  <si>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愛知県常滑市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</si>
  <si>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</si>
  <si>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</si>
  <si>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</si>
  <si>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</si>
  <si>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</si>
  <si>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</si>
  <si>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</si>
  <si>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</si>
  <si>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</si>
  <si>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</si>
  <si>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</si>
  <si>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</si>
  <si>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</si>
  <si>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</si>
  <si>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</si>
  <si>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</si>
  <si>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</si>
  <si>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</si>
  <si>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</si>
  <si>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</si>
  <si>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常滑駅周辺土地区画整理事業特別会計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</si>
  <si>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</si>
  <si>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</si>
  <si>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</si>
  <si>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</si>
  <si>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</si>
  <si>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</si>
  <si>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</si>
  <si>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</si>
  <si>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</si>
  <si>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</si>
  <si>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</si>
  <si>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</si>
  <si>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</si>
  <si>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</si>
  <si>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</si>
  <si>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</si>
  <si>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</si>
  <si>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</si>
  <si>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病院事業会計</t>
    <phoneticPr fontId="5"/>
  </si>
  <si>
    <t>法適用企業</t>
    <phoneticPr fontId="5"/>
  </si>
  <si>
    <t>モーターボート競走事業会計</t>
    <phoneticPr fontId="5"/>
  </si>
  <si>
    <t>下水道事業特別会計</t>
    <phoneticPr fontId="5"/>
  </si>
  <si>
    <t>法非適用企業</t>
    <phoneticPr fontId="5"/>
  </si>
  <si>
    <t>農業集落家庭排水処理施設特別会計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</si>
  <si>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</si>
  <si>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</si>
  <si>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</si>
  <si>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</si>
  <si>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</si>
  <si>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</si>
  <si>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</si>
  <si>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</si>
  <si>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</si>
  <si>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</si>
  <si>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</si>
  <si>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</si>
  <si>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</si>
  <si>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</si>
  <si>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</si>
  <si>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</si>
  <si>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</si>
  <si>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</si>
  <si>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</si>
  <si>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</si>
  <si>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</si>
  <si>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</si>
  <si>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</si>
  <si>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</si>
  <si>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</si>
  <si>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</si>
  <si>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</si>
  <si>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</si>
  <si>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</si>
  <si>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</si>
  <si>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</si>
  <si>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</si>
  <si>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</si>
  <si>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</si>
  <si>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</si>
  <si>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</si>
  <si>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</si>
  <si>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</si>
  <si>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</si>
  <si>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</si>
  <si>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</si>
  <si>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</si>
  <si>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</si>
  <si>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</si>
  <si>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</si>
  <si>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</si>
  <si>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</si>
  <si>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</si>
  <si>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</si>
  <si>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</si>
  <si>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</si>
  <si>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</si>
  <si>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</si>
  <si>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</si>
  <si>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</si>
  <si>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</si>
  <si>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</si>
  <si>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</si>
  <si>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</si>
  <si>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</si>
  <si>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</si>
  <si>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</si>
  <si>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</si>
  <si>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</si>
  <si>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</si>
  <si>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農業集落家庭排水処理施設特別会計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</si>
  <si>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</si>
  <si>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</si>
  <si>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</si>
  <si>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</si>
  <si>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</si>
  <si>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</si>
  <si>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</si>
  <si>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</si>
  <si>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</si>
  <si>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</si>
  <si>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</si>
  <si>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</si>
  <si>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</si>
  <si>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</si>
  <si>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</si>
  <si>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</si>
  <si>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</si>
  <si>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</si>
  <si>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</si>
  <si>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</si>
  <si>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</si>
  <si>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</si>
  <si>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</si>
  <si>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</si>
  <si>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</si>
  <si>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</si>
  <si>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</si>
  <si>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</si>
  <si>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</si>
  <si>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</si>
  <si>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</si>
  <si>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</si>
  <si>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</si>
  <si>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</si>
  <si>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</si>
  <si>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</si>
  <si>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</si>
  <si>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</si>
  <si>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</si>
  <si>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</si>
  <si>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</si>
  <si>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</si>
  <si>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</si>
  <si>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</si>
  <si>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</si>
  <si>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</si>
  <si>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</si>
  <si>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</si>
  <si>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</si>
  <si>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</si>
  <si>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</si>
  <si>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</si>
  <si>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</si>
  <si>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</si>
  <si>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</si>
  <si>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</si>
  <si>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</si>
  <si>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</si>
  <si>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</si>
  <si>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</si>
  <si>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</si>
  <si>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</si>
  <si>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</si>
  <si>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</si>
  <si>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</si>
  <si>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</si>
  <si>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</si>
  <si>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</si>
  <si>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</si>
  <si>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</si>
  <si>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</si>
  <si>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</si>
  <si>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</si>
  <si>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</si>
  <si>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</si>
  <si>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</si>
  <si>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</si>
  <si>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</si>
  <si>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</si>
  <si>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</si>
  <si>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</si>
  <si>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</si>
  <si>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</si>
  <si>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</si>
  <si>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</si>
  <si>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</si>
  <si>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5.33</t>
  </si>
  <si>
    <t>▲ 0.50</t>
  </si>
  <si>
    <t>▲ 7.39</t>
  </si>
  <si>
    <t>モーターボート競走事業会計</t>
  </si>
  <si>
    <t>水道事業会計</t>
  </si>
  <si>
    <t>下水道事業特別会計</t>
  </si>
  <si>
    <t>一般会計</t>
  </si>
  <si>
    <t>病院事業会計</t>
  </si>
  <si>
    <t>介護保険事業特別会計</t>
  </si>
  <si>
    <t>国民健康保険事業特別会計</t>
  </si>
  <si>
    <t>農業集落家庭排水処理施設特別会計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</si>
  <si>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</si>
  <si>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</si>
  <si>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</si>
  <si>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</si>
  <si>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</si>
  <si>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</si>
  <si>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</si>
  <si>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</si>
  <si>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</si>
  <si>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半田常滑看護専門学校</t>
    <rPh sb="0" eb="2">
      <t>ハンダ</t>
    </rPh>
    <rPh sb="2" eb="4">
      <t>トコナメ</t>
    </rPh>
    <rPh sb="4" eb="6">
      <t>カンゴ</t>
    </rPh>
    <rPh sb="6" eb="8">
      <t>センモン</t>
    </rPh>
    <rPh sb="8" eb="10">
      <t>ガッコウ</t>
    </rPh>
    <phoneticPr fontId="2"/>
  </si>
  <si>
    <t>中部知多衛生組合</t>
    <rPh sb="0" eb="8">
      <t>チュウブチタエイセイクミアイ</t>
    </rPh>
    <phoneticPr fontId="2"/>
  </si>
  <si>
    <t>愛知県後期高齢者広域連合（一般会計）</t>
    <rPh sb="0" eb="3">
      <t>アイチケン</t>
    </rPh>
    <rPh sb="3" eb="5">
      <t>コウキ</t>
    </rPh>
    <rPh sb="5" eb="7">
      <t>コウレイ</t>
    </rPh>
    <rPh sb="7" eb="8">
      <t>シャ</t>
    </rPh>
    <rPh sb="8" eb="10">
      <t>コウイキ</t>
    </rPh>
    <rPh sb="10" eb="12">
      <t>レンゴウ</t>
    </rPh>
    <rPh sb="13" eb="15">
      <t>イッパン</t>
    </rPh>
    <rPh sb="15" eb="17">
      <t>カイケイ</t>
    </rPh>
    <phoneticPr fontId="2"/>
  </si>
  <si>
    <t>愛知県後期高齢者広域連合（後期高齢者医療特別会計）</t>
    <rPh sb="0" eb="3">
      <t>アイチケン</t>
    </rPh>
    <rPh sb="3" eb="5">
      <t>コウキ</t>
    </rPh>
    <rPh sb="5" eb="8">
      <t>コウレイシャ</t>
    </rPh>
    <rPh sb="8" eb="10">
      <t>コウイキ</t>
    </rPh>
    <rPh sb="10" eb="12">
      <t>レンゴウ</t>
    </rPh>
    <rPh sb="13" eb="15">
      <t>コウキ</t>
    </rPh>
    <rPh sb="15" eb="18">
      <t>コウレイシャ</t>
    </rPh>
    <rPh sb="18" eb="20">
      <t>イリョウ</t>
    </rPh>
    <rPh sb="20" eb="22">
      <t>トクベツ</t>
    </rPh>
    <rPh sb="22" eb="24">
      <t>カイケイ</t>
    </rPh>
    <phoneticPr fontId="2"/>
  </si>
  <si>
    <t>常滑武豊衛生組合</t>
    <rPh sb="0" eb="4">
      <t>トコナメタケトヨ</t>
    </rPh>
    <rPh sb="4" eb="8">
      <t>エイセイクミアイ</t>
    </rPh>
    <phoneticPr fontId="2"/>
  </si>
  <si>
    <t>知多南部広域環境組合</t>
    <rPh sb="0" eb="4">
      <t>チタナンブ</t>
    </rPh>
    <rPh sb="4" eb="6">
      <t>コウイキ</t>
    </rPh>
    <rPh sb="6" eb="8">
      <t>カンキョウ</t>
    </rPh>
    <rPh sb="8" eb="10">
      <t>クミアイ</t>
    </rPh>
    <phoneticPr fontId="2"/>
  </si>
  <si>
    <t>常滑駅ビル株式会社</t>
    <rPh sb="0" eb="2">
      <t>トコナメ</t>
    </rPh>
    <rPh sb="2" eb="3">
      <t>エキ</t>
    </rPh>
    <rPh sb="5" eb="7">
      <t>カブシキ</t>
    </rPh>
    <rPh sb="7" eb="9">
      <t>カイシャ</t>
    </rPh>
    <phoneticPr fontId="2"/>
  </si>
  <si>
    <t>常滑市土地開発公社</t>
    <rPh sb="0" eb="3">
      <t>トコナメシ</t>
    </rPh>
    <rPh sb="3" eb="9">
      <t>トチカイハツコウシャ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</si>
  <si>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</si>
  <si>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</si>
  <si>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</si>
  <si>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</si>
  <si>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</si>
  <si>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</si>
  <si>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</si>
  <si>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</si>
  <si>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</si>
  <si>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</si>
  <si>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</si>
  <si>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地方債の新規発行を抑制してきた結果、将来負担比率は低下しているが、類似団体より高い水準にある。また、有形固定資産減価償却率についても、昭和40年代後半から昭和50年代後半に整備した施設が多いため、類似団体より高くなっている。今後は、新庁舎の整備、常滑市公共施設等総合管理計画に基づく施設の老朽化対策に努める一方で、事業に係る借入により地方債残高が増加する見込みであることから、将来負担比率は上昇することが見込まれる。</t>
    <rPh sb="0" eb="3">
      <t>チホウサイ</t>
    </rPh>
    <rPh sb="4" eb="6">
      <t>シンキ</t>
    </rPh>
    <rPh sb="6" eb="8">
      <t>ハッコウ</t>
    </rPh>
    <rPh sb="9" eb="11">
      <t>ヨクセイ</t>
    </rPh>
    <rPh sb="15" eb="17">
      <t>ケッカ</t>
    </rPh>
    <rPh sb="18" eb="20">
      <t>ショウライ</t>
    </rPh>
    <rPh sb="20" eb="22">
      <t>フタン</t>
    </rPh>
    <rPh sb="22" eb="24">
      <t>ヒリツ</t>
    </rPh>
    <rPh sb="25" eb="27">
      <t>テイカ</t>
    </rPh>
    <rPh sb="33" eb="35">
      <t>ルイジ</t>
    </rPh>
    <rPh sb="35" eb="37">
      <t>ダンタイ</t>
    </rPh>
    <rPh sb="39" eb="40">
      <t>タカ</t>
    </rPh>
    <rPh sb="41" eb="43">
      <t>スイジュン</t>
    </rPh>
    <rPh sb="50" eb="52">
      <t>ユウケイ</t>
    </rPh>
    <rPh sb="52" eb="54">
      <t>コテイ</t>
    </rPh>
    <rPh sb="54" eb="56">
      <t>シサン</t>
    </rPh>
    <rPh sb="56" eb="58">
      <t>ゲンカ</t>
    </rPh>
    <rPh sb="58" eb="60">
      <t>ショウキャク</t>
    </rPh>
    <rPh sb="60" eb="61">
      <t>リツ</t>
    </rPh>
    <rPh sb="67" eb="69">
      <t>ショウワ</t>
    </rPh>
    <rPh sb="71" eb="72">
      <t>ネン</t>
    </rPh>
    <rPh sb="72" eb="73">
      <t>ダイ</t>
    </rPh>
    <rPh sb="73" eb="75">
      <t>コウハン</t>
    </rPh>
    <rPh sb="77" eb="79">
      <t>ショウワ</t>
    </rPh>
    <rPh sb="81" eb="83">
      <t>ネンダイ</t>
    </rPh>
    <rPh sb="83" eb="85">
      <t>コウハン</t>
    </rPh>
    <rPh sb="86" eb="88">
      <t>セイビ</t>
    </rPh>
    <rPh sb="90" eb="92">
      <t>シセツ</t>
    </rPh>
    <rPh sb="93" eb="94">
      <t>オオ</t>
    </rPh>
    <rPh sb="98" eb="100">
      <t>ルイジ</t>
    </rPh>
    <rPh sb="100" eb="102">
      <t>ダンタイ</t>
    </rPh>
    <rPh sb="104" eb="105">
      <t>タカ</t>
    </rPh>
    <rPh sb="112" eb="114">
      <t>コンゴ</t>
    </rPh>
    <rPh sb="116" eb="119">
      <t>シンチョウシャ</t>
    </rPh>
    <rPh sb="120" eb="122">
      <t>セイビ</t>
    </rPh>
    <rPh sb="123" eb="126">
      <t>トコナメシ</t>
    </rPh>
    <rPh sb="126" eb="128">
      <t>コウキョウ</t>
    </rPh>
    <rPh sb="128" eb="130">
      <t>シセツ</t>
    </rPh>
    <rPh sb="130" eb="131">
      <t>トウ</t>
    </rPh>
    <rPh sb="131" eb="133">
      <t>ソウゴウ</t>
    </rPh>
    <rPh sb="133" eb="135">
      <t>カンリ</t>
    </rPh>
    <rPh sb="135" eb="137">
      <t>ケイカク</t>
    </rPh>
    <rPh sb="138" eb="139">
      <t>モト</t>
    </rPh>
    <rPh sb="141" eb="143">
      <t>シセツ</t>
    </rPh>
    <rPh sb="144" eb="147">
      <t>ロウキュウカ</t>
    </rPh>
    <rPh sb="147" eb="149">
      <t>タイサク</t>
    </rPh>
    <rPh sb="150" eb="151">
      <t>ツト</t>
    </rPh>
    <rPh sb="153" eb="155">
      <t>イッポウ</t>
    </rPh>
    <rPh sb="157" eb="159">
      <t>ジギョウ</t>
    </rPh>
    <rPh sb="160" eb="161">
      <t>カカ</t>
    </rPh>
    <rPh sb="162" eb="164">
      <t>カリイレ</t>
    </rPh>
    <rPh sb="167" eb="170">
      <t>チホウサイ</t>
    </rPh>
    <rPh sb="170" eb="172">
      <t>ザンダカ</t>
    </rPh>
    <rPh sb="173" eb="175">
      <t>ゾウカ</t>
    </rPh>
    <rPh sb="177" eb="179">
      <t>ミコ</t>
    </rPh>
    <rPh sb="188" eb="190">
      <t>ショウライ</t>
    </rPh>
    <rPh sb="190" eb="192">
      <t>フタン</t>
    </rPh>
    <rPh sb="192" eb="194">
      <t>ヒリツ</t>
    </rPh>
    <rPh sb="195" eb="197">
      <t>ジョウショウ</t>
    </rPh>
    <rPh sb="202" eb="204">
      <t>ミコ</t>
    </rPh>
    <phoneticPr fontId="5"/>
  </si>
  <si>
    <t>中部国際空港の開港に合わせて進めてきた宅地開発等の基盤整備に係る市債及び公債費に準ずる債務負担行為により、将来負担比率、実質公債費比率いずれも類似団体と比べて高い水準にある。将来負担比率、実質公債費比率ともに平成25年度以降、行財政改革による投資事業の抑制や新規発行債の抑制などにより徐々に改善している。今後は、市庁舎の移転新築により、一般会計等に係る地方債現在高が大幅に増となる見通しであることから、将来負担比率、実質公債費比率ともに上昇が見込まれる。</t>
    <rPh sb="0" eb="2">
      <t>チュウブ</t>
    </rPh>
    <rPh sb="2" eb="4">
      <t>コクサイ</t>
    </rPh>
    <rPh sb="4" eb="6">
      <t>クウコウ</t>
    </rPh>
    <rPh sb="7" eb="9">
      <t>カイコウ</t>
    </rPh>
    <rPh sb="10" eb="11">
      <t>ア</t>
    </rPh>
    <rPh sb="14" eb="15">
      <t>スス</t>
    </rPh>
    <rPh sb="19" eb="21">
      <t>タクチ</t>
    </rPh>
    <rPh sb="21" eb="23">
      <t>カイハツ</t>
    </rPh>
    <rPh sb="23" eb="24">
      <t>トウ</t>
    </rPh>
    <rPh sb="25" eb="27">
      <t>キバン</t>
    </rPh>
    <rPh sb="27" eb="29">
      <t>セイビ</t>
    </rPh>
    <rPh sb="30" eb="31">
      <t>カカ</t>
    </rPh>
    <rPh sb="32" eb="34">
      <t>シサイ</t>
    </rPh>
    <rPh sb="34" eb="35">
      <t>オヨ</t>
    </rPh>
    <rPh sb="36" eb="39">
      <t>コウサイヒ</t>
    </rPh>
    <rPh sb="40" eb="41">
      <t>ジュン</t>
    </rPh>
    <rPh sb="43" eb="45">
      <t>サイム</t>
    </rPh>
    <rPh sb="45" eb="47">
      <t>フタン</t>
    </rPh>
    <rPh sb="47" eb="49">
      <t>コウイ</t>
    </rPh>
    <rPh sb="53" eb="55">
      <t>ショウライ</t>
    </rPh>
    <rPh sb="55" eb="57">
      <t>フタン</t>
    </rPh>
    <rPh sb="57" eb="59">
      <t>ヒリツ</t>
    </rPh>
    <rPh sb="60" eb="62">
      <t>ジッシツ</t>
    </rPh>
    <rPh sb="62" eb="65">
      <t>コウサイヒ</t>
    </rPh>
    <rPh sb="65" eb="67">
      <t>ヒリツ</t>
    </rPh>
    <rPh sb="71" eb="73">
      <t>ルイジ</t>
    </rPh>
    <rPh sb="73" eb="75">
      <t>ダンタイ</t>
    </rPh>
    <rPh sb="76" eb="77">
      <t>クラ</t>
    </rPh>
    <rPh sb="79" eb="80">
      <t>タカ</t>
    </rPh>
    <rPh sb="81" eb="83">
      <t>スイジュン</t>
    </rPh>
    <rPh sb="87" eb="93">
      <t>ショウライフタンヒリツ</t>
    </rPh>
    <rPh sb="94" eb="96">
      <t>ジッシツ</t>
    </rPh>
    <rPh sb="96" eb="99">
      <t>コウサイヒ</t>
    </rPh>
    <rPh sb="99" eb="101">
      <t>ヒリツ</t>
    </rPh>
    <rPh sb="104" eb="106">
      <t>ヘイセイ</t>
    </rPh>
    <rPh sb="108" eb="110">
      <t>ネンド</t>
    </rPh>
    <rPh sb="110" eb="112">
      <t>イコウ</t>
    </rPh>
    <rPh sb="113" eb="116">
      <t>ギョウザイセイ</t>
    </rPh>
    <rPh sb="116" eb="118">
      <t>カイカク</t>
    </rPh>
    <rPh sb="121" eb="123">
      <t>トウシ</t>
    </rPh>
    <rPh sb="123" eb="125">
      <t>ジギョウ</t>
    </rPh>
    <rPh sb="126" eb="128">
      <t>ヨクセイ</t>
    </rPh>
    <rPh sb="129" eb="131">
      <t>シンキ</t>
    </rPh>
    <rPh sb="131" eb="133">
      <t>ハッコウ</t>
    </rPh>
    <rPh sb="133" eb="134">
      <t>サイ</t>
    </rPh>
    <rPh sb="135" eb="137">
      <t>ヨクセイ</t>
    </rPh>
    <rPh sb="142" eb="144">
      <t>ジョジョ</t>
    </rPh>
    <rPh sb="145" eb="147">
      <t>カイゼン</t>
    </rPh>
    <rPh sb="152" eb="154">
      <t>コンゴ</t>
    </rPh>
    <rPh sb="156" eb="159">
      <t>シチョウシャ</t>
    </rPh>
    <rPh sb="160" eb="162">
      <t>イテン</t>
    </rPh>
    <rPh sb="162" eb="164">
      <t>シンチク</t>
    </rPh>
    <rPh sb="168" eb="170">
      <t>イッパン</t>
    </rPh>
    <rPh sb="170" eb="172">
      <t>カイケイ</t>
    </rPh>
    <rPh sb="172" eb="173">
      <t>トウ</t>
    </rPh>
    <rPh sb="174" eb="175">
      <t>カカ</t>
    </rPh>
    <rPh sb="176" eb="179">
      <t>チホウサイ</t>
    </rPh>
    <rPh sb="179" eb="181">
      <t>ゲンザイ</t>
    </rPh>
    <rPh sb="181" eb="182">
      <t>ダカ</t>
    </rPh>
    <rPh sb="183" eb="185">
      <t>オオハバ</t>
    </rPh>
    <rPh sb="186" eb="187">
      <t>ゾウ</t>
    </rPh>
    <rPh sb="190" eb="192">
      <t>ミトオ</t>
    </rPh>
    <rPh sb="201" eb="207">
      <t>ショウライフタンヒリツ</t>
    </rPh>
    <rPh sb="208" eb="215">
      <t>ジッシツコウサイヒヒリツ</t>
    </rPh>
    <rPh sb="218" eb="220">
      <t>ジョウショウ</t>
    </rPh>
    <rPh sb="221" eb="223">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</si>
</sst>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8CDC-4F66-A424-6D0DA557804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46910</c:v>
                </c:pt>
                <c:pt idx="1">
                  <c:v>47121</c:v>
                </c:pt>
                <c:pt idx="2">
                  <c:v>59324</c:v>
                </c:pt>
                <c:pt idx="3">
                  <c:v>51990</c:v>
                </c:pt>
                <c:pt idx="4">
                  <c:v>64077</c:v>
                </c:pt>
              </c:numCache>
            </c:numRef>
          </c:val>
          <c:smooth val="0"/>
          <c:extLst>
            <c:ext xmlns:c16="http://schemas.microsoft.com/office/drawing/2014/chart" uri="{C3380CC4-5D6E-409C-BE32-E72D297353CC}">
              <c16:uniqueId val="{00000001-8CDC-4F66-A424-6D0DA557804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5.85</c:v>
                </c:pt>
                <c:pt idx="1">
                  <c:v>5.83</c:v>
                </c:pt>
                <c:pt idx="2">
                  <c:v>6.38</c:v>
                </c:pt>
                <c:pt idx="3">
                  <c:v>6.96</c:v>
                </c:pt>
                <c:pt idx="4">
                  <c:v>7.01</c:v>
                </c:pt>
              </c:numCache>
            </c:numRef>
          </c:val>
          <c:extLst>
            <c:ext xmlns:c16="http://schemas.microsoft.com/office/drawing/2014/chart" uri="{C3380CC4-5D6E-409C-BE32-E72D297353CC}">
              <c16:uniqueId val="{00000000-248E-4E12-BE27-26082B732D6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14.38</c:v>
                </c:pt>
                <c:pt idx="1">
                  <c:v>15.05</c:v>
                </c:pt>
                <c:pt idx="2">
                  <c:v>16.34</c:v>
                </c:pt>
                <c:pt idx="3">
                  <c:v>11.62</c:v>
                </c:pt>
                <c:pt idx="4">
                  <c:v>15.12</c:v>
                </c:pt>
              </c:numCache>
            </c:numRef>
          </c:val>
          <c:extLst>
            <c:ext xmlns:c16="http://schemas.microsoft.com/office/drawing/2014/chart" uri="{C3380CC4-5D6E-409C-BE32-E72D297353CC}">
              <c16:uniqueId val="{00000001-248E-4E12-BE27-26082B732D6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-5.33</c:v>
                </c:pt>
                <c:pt idx="1">
                  <c:v>0.32</c:v>
                </c:pt>
                <c:pt idx="2">
                  <c:v>-0.5</c:v>
                </c:pt>
                <c:pt idx="3">
                  <c:v>-7.39</c:v>
                </c:pt>
                <c:pt idx="4">
                  <c:v>0.14000000000000001</c:v>
                </c:pt>
              </c:numCache>
            </c:numRef>
          </c:val>
          <c:smooth val="0"/>
          <c:extLst>
            <c:ext xmlns:c16="http://schemas.microsoft.com/office/drawing/2014/chart" uri="{C3380CC4-5D6E-409C-BE32-E72D297353CC}">
              <c16:uniqueId val="{00000002-248E-4E12-BE27-26082B732D6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11.23</c:v>
                </c:pt>
                <c:pt idx="2">
                  <c:v>#N/A</c:v>
                </c:pt>
                <c:pt idx="3">
                  <c:v>0.47</c:v>
                </c:pt>
                <c:pt idx="4">
                  <c:v>#N/A</c:v>
                </c:pt>
                <c:pt idx="5">
                  <c:v>0.09</c:v>
                </c:pt>
                <c:pt idx="6">
                  <c:v>#N/A</c:v>
                </c:pt>
                <c:pt idx="7">
                  <c:v>0.1</c:v>
                </c:pt>
                <c:pt idx="8">
                  <c:v>#N/A</c:v>
                </c:pt>
                <c:pt idx="9">
                  <c:v>0.06</c:v>
                </c:pt>
              </c:numCache>
            </c:numRef>
          </c:val>
          <c:extLst>
            <c:ext xmlns:c16="http://schemas.microsoft.com/office/drawing/2014/chart" uri="{C3380CC4-5D6E-409C-BE32-E72D297353CC}">
              <c16:uniqueId val="{00000000-553B-465A-9C63-FCD552CA71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53B-465A-9C63-FCD552CA715E}"/>
            </c:ext>
          </c:extLst>
        </c:ser>
        <c:ser>
          <c:idx val="2"/>
          <c:order val="2"/>
          <c:tx>
            <c:strRef>
              <c:f>データシート!$A$29</c:f>
              <c:strCache>
                <c:ptCount val="1"/>
                <c:pt idx="0">
                  <c:v>農業集落家庭排水処理施設特別会計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0.08</c:v>
                </c:pt>
                <c:pt idx="2">
                  <c:v>#N/A</c:v>
                </c:pt>
                <c:pt idx="3">
                  <c:v>0.12</c:v>
                </c:pt>
                <c:pt idx="4">
                  <c:v>#N/A</c:v>
                </c:pt>
                <c:pt idx="5">
                  <c:v>0.18</c:v>
                </c:pt>
                <c:pt idx="6">
                  <c:v>#N/A</c:v>
                </c:pt>
                <c:pt idx="7">
                  <c:v>0.21</c:v>
                </c:pt>
                <c:pt idx="8">
                  <c:v>#N/A</c:v>
                </c:pt>
                <c:pt idx="9">
                  <c:v>0.23</c:v>
                </c:pt>
              </c:numCache>
            </c:numRef>
          </c:val>
          <c:extLst>
            <c:ext xmlns:c16="http://schemas.microsoft.com/office/drawing/2014/chart" uri="{C3380CC4-5D6E-409C-BE32-E72D297353CC}">
              <c16:uniqueId val="{00000002-553B-465A-9C63-FCD552CA715E}"/>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3.52</c:v>
                </c:pt>
                <c:pt idx="2">
                  <c:v>#N/A</c:v>
                </c:pt>
                <c:pt idx="3">
                  <c:v>3.01</c:v>
                </c:pt>
                <c:pt idx="4">
                  <c:v>#N/A</c:v>
                </c:pt>
                <c:pt idx="5">
                  <c:v>3.1</c:v>
                </c:pt>
                <c:pt idx="6">
                  <c:v>#N/A</c:v>
                </c:pt>
                <c:pt idx="7">
                  <c:v>0.91</c:v>
                </c:pt>
                <c:pt idx="8">
                  <c:v>#N/A</c:v>
                </c:pt>
                <c:pt idx="9">
                  <c:v>0.41</c:v>
                </c:pt>
              </c:numCache>
            </c:numRef>
          </c:val>
          <c:extLst>
            <c:ext xmlns:c16="http://schemas.microsoft.com/office/drawing/2014/chart" uri="{C3380CC4-5D6E-409C-BE32-E72D297353CC}">
              <c16:uniqueId val="{00000003-553B-465A-9C63-FCD552CA715E}"/>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0.94</c:v>
                </c:pt>
                <c:pt idx="2">
                  <c:v>#N/A</c:v>
                </c:pt>
                <c:pt idx="3">
                  <c:v>0.98</c:v>
                </c:pt>
                <c:pt idx="4">
                  <c:v>#N/A</c:v>
                </c:pt>
                <c:pt idx="5">
                  <c:v>0.7</c:v>
                </c:pt>
                <c:pt idx="6">
                  <c:v>#N/A</c:v>
                </c:pt>
                <c:pt idx="7">
                  <c:v>1.08</c:v>
                </c:pt>
                <c:pt idx="8">
                  <c:v>#N/A</c:v>
                </c:pt>
                <c:pt idx="9">
                  <c:v>0.56999999999999995</c:v>
                </c:pt>
              </c:numCache>
            </c:numRef>
          </c:val>
          <c:extLst>
            <c:ext xmlns:c16="http://schemas.microsoft.com/office/drawing/2014/chart" uri="{C3380CC4-5D6E-409C-BE32-E72D297353CC}">
              <c16:uniqueId val="{00000004-553B-465A-9C63-FCD552CA715E}"/>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11.1</c:v>
                </c:pt>
                <c:pt idx="2">
                  <c:v>#N/A</c:v>
                </c:pt>
                <c:pt idx="3">
                  <c:v>11.66</c:v>
                </c:pt>
                <c:pt idx="4">
                  <c:v>#N/A</c:v>
                </c:pt>
                <c:pt idx="5">
                  <c:v>10.33</c:v>
                </c:pt>
                <c:pt idx="6">
                  <c:v>#N/A</c:v>
                </c:pt>
                <c:pt idx="7">
                  <c:v>8.86</c:v>
                </c:pt>
                <c:pt idx="8">
                  <c:v>#N/A</c:v>
                </c:pt>
                <c:pt idx="9">
                  <c:v>5.56</c:v>
                </c:pt>
              </c:numCache>
            </c:numRef>
          </c:val>
          <c:extLst>
            <c:ext xmlns:c16="http://schemas.microsoft.com/office/drawing/2014/chart" uri="{C3380CC4-5D6E-409C-BE32-E72D297353CC}">
              <c16:uniqueId val="{00000005-553B-465A-9C63-FCD552CA715E}"/>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5.61</c:v>
                </c:pt>
                <c:pt idx="2">
                  <c:v>#N/A</c:v>
                </c:pt>
                <c:pt idx="3">
                  <c:v>5.82</c:v>
                </c:pt>
                <c:pt idx="4">
                  <c:v>#N/A</c:v>
                </c:pt>
                <c:pt idx="5">
                  <c:v>6.29</c:v>
                </c:pt>
                <c:pt idx="6">
                  <c:v>#N/A</c:v>
                </c:pt>
                <c:pt idx="7">
                  <c:v>6.86</c:v>
                </c:pt>
                <c:pt idx="8">
                  <c:v>#N/A</c:v>
                </c:pt>
                <c:pt idx="9">
                  <c:v>6.96</c:v>
                </c:pt>
              </c:numCache>
            </c:numRef>
          </c:val>
          <c:extLst>
            <c:ext xmlns:c16="http://schemas.microsoft.com/office/drawing/2014/chart" uri="{C3380CC4-5D6E-409C-BE32-E72D297353CC}">
              <c16:uniqueId val="{00000006-553B-465A-9C63-FCD552CA715E}"/>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1.08</c:v>
                </c:pt>
                <c:pt idx="2">
                  <c:v>#N/A</c:v>
                </c:pt>
                <c:pt idx="3">
                  <c:v>1</c:v>
                </c:pt>
                <c:pt idx="4">
                  <c:v>#N/A</c:v>
                </c:pt>
                <c:pt idx="5">
                  <c:v>0.74</c:v>
                </c:pt>
                <c:pt idx="6">
                  <c:v>#N/A</c:v>
                </c:pt>
                <c:pt idx="7">
                  <c:v>0.26</c:v>
                </c:pt>
                <c:pt idx="8">
                  <c:v>#N/A</c:v>
                </c:pt>
                <c:pt idx="9">
                  <c:v>8.16</c:v>
                </c:pt>
              </c:numCache>
            </c:numRef>
          </c:val>
          <c:extLst>
            <c:ext xmlns:c16="http://schemas.microsoft.com/office/drawing/2014/chart" uri="{C3380CC4-5D6E-409C-BE32-E72D297353CC}">
              <c16:uniqueId val="{00000007-553B-465A-9C63-FCD552CA715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8.39</c:v>
                </c:pt>
                <c:pt idx="2">
                  <c:v>#N/A</c:v>
                </c:pt>
                <c:pt idx="3">
                  <c:v>8.8000000000000007</c:v>
                </c:pt>
                <c:pt idx="4">
                  <c:v>#N/A</c:v>
                </c:pt>
                <c:pt idx="5">
                  <c:v>9.74</c:v>
                </c:pt>
                <c:pt idx="6">
                  <c:v>#N/A</c:v>
                </c:pt>
                <c:pt idx="7">
                  <c:v>10.8</c:v>
                </c:pt>
                <c:pt idx="8">
                  <c:v>#N/A</c:v>
                </c:pt>
                <c:pt idx="9">
                  <c:v>10.63</c:v>
                </c:pt>
              </c:numCache>
            </c:numRef>
          </c:val>
          <c:extLst>
            <c:ext xmlns:c16="http://schemas.microsoft.com/office/drawing/2014/chart" uri="{C3380CC4-5D6E-409C-BE32-E72D297353CC}">
              <c16:uniqueId val="{00000008-553B-465A-9C63-FCD552CA715E}"/>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c:v>
                </c:pt>
                <c:pt idx="1">
                  <c:v>0</c:v>
                </c:pt>
                <c:pt idx="2">
                  <c:v>#N/A</c:v>
                </c:pt>
                <c:pt idx="3">
                  <c:v>12.2</c:v>
                </c:pt>
                <c:pt idx="4">
                  <c:v>#N/A</c:v>
                </c:pt>
                <c:pt idx="5">
                  <c:v>25.81</c:v>
                </c:pt>
                <c:pt idx="6">
                  <c:v>#N/A</c:v>
                </c:pt>
                <c:pt idx="7">
                  <c:v>40.07</c:v>
                </c:pt>
                <c:pt idx="8">
                  <c:v>#N/A</c:v>
                </c:pt>
                <c:pt idx="9">
                  <c:v>59.82</c:v>
                </c:pt>
              </c:numCache>
            </c:numRef>
          </c:val>
          <c:extLst>
            <c:ext xmlns:c16="http://schemas.microsoft.com/office/drawing/2014/chart" uri="{C3380CC4-5D6E-409C-BE32-E72D297353CC}">
              <c16:uniqueId val="{00000009-553B-465A-9C63-FCD552CA715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2339</c:v>
                </c:pt>
                <c:pt idx="5">
                  <c:v>2654</c:v>
                </c:pt>
                <c:pt idx="8">
                  <c:v>2809</c:v>
                </c:pt>
                <c:pt idx="11">
                  <c:v>2707</c:v>
                </c:pt>
                <c:pt idx="14">
                  <c:v>2696</c:v>
                </c:pt>
              </c:numCache>
            </c:numRef>
          </c:val>
          <c:extLst>
            <c:ext xmlns:c16="http://schemas.microsoft.com/office/drawing/2014/chart" uri="{C3380CC4-5D6E-409C-BE32-E72D297353CC}">
              <c16:uniqueId val="{00000000-FCBC-4549-94B7-4F6A9CC49BF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CBC-4549-94B7-4F6A9CC49BF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895</c:v>
                </c:pt>
                <c:pt idx="3">
                  <c:v>611</c:v>
                </c:pt>
                <c:pt idx="6">
                  <c:v>586</c:v>
                </c:pt>
                <c:pt idx="9">
                  <c:v>559</c:v>
                </c:pt>
                <c:pt idx="12">
                  <c:v>538</c:v>
                </c:pt>
              </c:numCache>
            </c:numRef>
          </c:val>
          <c:extLst>
            <c:ext xmlns:c16="http://schemas.microsoft.com/office/drawing/2014/chart" uri="{C3380CC4-5D6E-409C-BE32-E72D297353CC}">
              <c16:uniqueId val="{00000002-FCBC-4549-94B7-4F6A9CC49BF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7</c:v>
                </c:pt>
                <c:pt idx="12">
                  <c:v>6</c:v>
                </c:pt>
              </c:numCache>
            </c:numRef>
          </c:val>
          <c:extLst>
            <c:ext xmlns:c16="http://schemas.microsoft.com/office/drawing/2014/chart" uri="{C3380CC4-5D6E-409C-BE32-E72D297353CC}">
              <c16:uniqueId val="{00000003-FCBC-4549-94B7-4F6A9CC49BF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1069</c:v>
                </c:pt>
                <c:pt idx="3">
                  <c:v>1356</c:v>
                </c:pt>
                <c:pt idx="6">
                  <c:v>1494</c:v>
                </c:pt>
                <c:pt idx="9">
                  <c:v>1570</c:v>
                </c:pt>
                <c:pt idx="12">
                  <c:v>1525</c:v>
                </c:pt>
              </c:numCache>
            </c:numRef>
          </c:val>
          <c:extLst>
            <c:ext xmlns:c16="http://schemas.microsoft.com/office/drawing/2014/chart" uri="{C3380CC4-5D6E-409C-BE32-E72D297353CC}">
              <c16:uniqueId val="{00000004-FCBC-4549-94B7-4F6A9CC49BF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CBC-4549-94B7-4F6A9CC49BF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CBC-4549-94B7-4F6A9CC49BF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2087</c:v>
                </c:pt>
                <c:pt idx="3">
                  <c:v>2092</c:v>
                </c:pt>
                <c:pt idx="6">
                  <c:v>2142</c:v>
                </c:pt>
                <c:pt idx="9">
                  <c:v>2109</c:v>
                </c:pt>
                <c:pt idx="12">
                  <c:v>2085</c:v>
                </c:pt>
              </c:numCache>
            </c:numRef>
          </c:val>
          <c:extLst>
            <c:ext xmlns:c16="http://schemas.microsoft.com/office/drawing/2014/chart" uri="{C3380CC4-5D6E-409C-BE32-E72D297353CC}">
              <c16:uniqueId val="{00000007-FCBC-4549-94B7-4F6A9CC49BF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1712</c:v>
                </c:pt>
                <c:pt idx="2">
                  <c:v>#N/A</c:v>
                </c:pt>
                <c:pt idx="3">
                  <c:v>#N/A</c:v>
                </c:pt>
                <c:pt idx="4">
                  <c:v>1405</c:v>
                </c:pt>
                <c:pt idx="5">
                  <c:v>#N/A</c:v>
                </c:pt>
                <c:pt idx="6">
                  <c:v>#N/A</c:v>
                </c:pt>
                <c:pt idx="7">
                  <c:v>1413</c:v>
                </c:pt>
                <c:pt idx="8">
                  <c:v>#N/A</c:v>
                </c:pt>
                <c:pt idx="9">
                  <c:v>#N/A</c:v>
                </c:pt>
                <c:pt idx="10">
                  <c:v>1538</c:v>
                </c:pt>
                <c:pt idx="11">
                  <c:v>#N/A</c:v>
                </c:pt>
                <c:pt idx="12">
                  <c:v>#N/A</c:v>
                </c:pt>
                <c:pt idx="13">
                  <c:v>1458</c:v>
                </c:pt>
                <c:pt idx="14">
                  <c:v>#N/A</c:v>
                </c:pt>
              </c:numCache>
            </c:numRef>
          </c:val>
          <c:smooth val="0"/>
          <c:extLst>
            <c:ext xmlns:c16="http://schemas.microsoft.com/office/drawing/2014/chart" uri="{C3380CC4-5D6E-409C-BE32-E72D297353CC}">
              <c16:uniqueId val="{00000008-FCBC-4549-94B7-4F6A9CC49BF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20617</c:v>
                </c:pt>
                <c:pt idx="5">
                  <c:v>20046</c:v>
                </c:pt>
                <c:pt idx="8">
                  <c:v>19547</c:v>
                </c:pt>
                <c:pt idx="11">
                  <c:v>19076</c:v>
                </c:pt>
                <c:pt idx="14">
                  <c:v>19536</c:v>
                </c:pt>
              </c:numCache>
            </c:numRef>
          </c:val>
          <c:extLst>
            <c:ext xmlns:c16="http://schemas.microsoft.com/office/drawing/2014/chart" uri="{C3380CC4-5D6E-409C-BE32-E72D297353CC}">
              <c16:uniqueId val="{00000000-BF76-4AC4-817B-6E51270853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9891</c:v>
                </c:pt>
                <c:pt idx="5">
                  <c:v>9416</c:v>
                </c:pt>
                <c:pt idx="8">
                  <c:v>9756</c:v>
                </c:pt>
                <c:pt idx="11">
                  <c:v>10165</c:v>
                </c:pt>
                <c:pt idx="14">
                  <c:v>10305</c:v>
                </c:pt>
              </c:numCache>
            </c:numRef>
          </c:val>
          <c:extLst>
            <c:ext xmlns:c16="http://schemas.microsoft.com/office/drawing/2014/chart" uri="{C3380CC4-5D6E-409C-BE32-E72D297353CC}">
              <c16:uniqueId val="{00000001-BF76-4AC4-817B-6E51270853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7186</c:v>
                </c:pt>
                <c:pt idx="5">
                  <c:v>3316</c:v>
                </c:pt>
                <c:pt idx="8">
                  <c:v>4189</c:v>
                </c:pt>
                <c:pt idx="11">
                  <c:v>5164</c:v>
                </c:pt>
                <c:pt idx="14">
                  <c:v>5984</c:v>
                </c:pt>
              </c:numCache>
            </c:numRef>
          </c:val>
          <c:extLst>
            <c:ext xmlns:c16="http://schemas.microsoft.com/office/drawing/2014/chart" uri="{C3380CC4-5D6E-409C-BE32-E72D297353CC}">
              <c16:uniqueId val="{00000002-BF76-4AC4-817B-6E51270853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F76-4AC4-817B-6E51270853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F76-4AC4-817B-6E51270853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1834</c:v>
                </c:pt>
                <c:pt idx="3">
                  <c:v>892</c:v>
                </c:pt>
                <c:pt idx="6">
                  <c:v>249</c:v>
                </c:pt>
                <c:pt idx="9">
                  <c:v>191</c:v>
                </c:pt>
                <c:pt idx="12">
                  <c:v>153</c:v>
                </c:pt>
              </c:numCache>
            </c:numRef>
          </c:val>
          <c:extLst>
            <c:ext xmlns:c16="http://schemas.microsoft.com/office/drawing/2014/chart" uri="{C3380CC4-5D6E-409C-BE32-E72D297353CC}">
              <c16:uniqueId val="{00000005-BF76-4AC4-817B-6E51270853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2458</c:v>
                </c:pt>
                <c:pt idx="3">
                  <c:v>2391</c:v>
                </c:pt>
                <c:pt idx="6">
                  <c:v>2218</c:v>
                </c:pt>
                <c:pt idx="9">
                  <c:v>2244</c:v>
                </c:pt>
                <c:pt idx="12">
                  <c:v>2321</c:v>
                </c:pt>
              </c:numCache>
            </c:numRef>
          </c:val>
          <c:extLst>
            <c:ext xmlns:c16="http://schemas.microsoft.com/office/drawing/2014/chart" uri="{C3380CC4-5D6E-409C-BE32-E72D297353CC}">
              <c16:uniqueId val="{00000006-BF76-4AC4-817B-6E51270853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223</c:v>
                </c:pt>
                <c:pt idx="9">
                  <c:v>210</c:v>
                </c:pt>
                <c:pt idx="12">
                  <c:v>344</c:v>
                </c:pt>
              </c:numCache>
            </c:numRef>
          </c:val>
          <c:extLst>
            <c:ext xmlns:c16="http://schemas.microsoft.com/office/drawing/2014/chart" uri="{C3380CC4-5D6E-409C-BE32-E72D297353CC}">
              <c16:uniqueId val="{00000007-BF76-4AC4-817B-6E51270853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15486</c:v>
                </c:pt>
                <c:pt idx="3">
                  <c:v>14832</c:v>
                </c:pt>
                <c:pt idx="6">
                  <c:v>16294</c:v>
                </c:pt>
                <c:pt idx="9">
                  <c:v>17968</c:v>
                </c:pt>
                <c:pt idx="12">
                  <c:v>18277</c:v>
                </c:pt>
              </c:numCache>
            </c:numRef>
          </c:val>
          <c:extLst>
            <c:ext xmlns:c16="http://schemas.microsoft.com/office/drawing/2014/chart" uri="{C3380CC4-5D6E-409C-BE32-E72D297353CC}">
              <c16:uniqueId val="{00000008-BF76-4AC4-817B-6E51270853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6677</c:v>
                </c:pt>
                <c:pt idx="3">
                  <c:v>6371</c:v>
                </c:pt>
                <c:pt idx="6">
                  <c:v>6057</c:v>
                </c:pt>
                <c:pt idx="9">
                  <c:v>5734</c:v>
                </c:pt>
                <c:pt idx="12">
                  <c:v>5771</c:v>
                </c:pt>
              </c:numCache>
            </c:numRef>
          </c:val>
          <c:extLst>
            <c:ext xmlns:c16="http://schemas.microsoft.com/office/drawing/2014/chart" uri="{C3380CC4-5D6E-409C-BE32-E72D297353CC}">
              <c16:uniqueId val="{00000009-BF76-4AC4-817B-6E51270853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23101</c:v>
                </c:pt>
                <c:pt idx="3">
                  <c:v>22892</c:v>
                </c:pt>
                <c:pt idx="6">
                  <c:v>22702</c:v>
                </c:pt>
                <c:pt idx="9">
                  <c:v>22354</c:v>
                </c:pt>
                <c:pt idx="12">
                  <c:v>22243</c:v>
                </c:pt>
              </c:numCache>
            </c:numRef>
          </c:val>
          <c:extLst>
            <c:ext xmlns:c16="http://schemas.microsoft.com/office/drawing/2014/chart" uri="{C3380CC4-5D6E-409C-BE32-E72D297353CC}">
              <c16:uniqueId val="{0000000A-BF76-4AC4-817B-6E51270853C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11863</c:v>
                </c:pt>
                <c:pt idx="2">
                  <c:v>#N/A</c:v>
                </c:pt>
                <c:pt idx="3">
                  <c:v>#N/A</c:v>
                </c:pt>
                <c:pt idx="4">
                  <c:v>14600</c:v>
                </c:pt>
                <c:pt idx="5">
                  <c:v>#N/A</c:v>
                </c:pt>
                <c:pt idx="6">
                  <c:v>#N/A</c:v>
                </c:pt>
                <c:pt idx="7">
                  <c:v>14251</c:v>
                </c:pt>
                <c:pt idx="8">
                  <c:v>#N/A</c:v>
                </c:pt>
                <c:pt idx="9">
                  <c:v>#N/A</c:v>
                </c:pt>
                <c:pt idx="10">
                  <c:v>14296</c:v>
                </c:pt>
                <c:pt idx="11">
                  <c:v>#N/A</c:v>
                </c:pt>
                <c:pt idx="12">
                  <c:v>#N/A</c:v>
                </c:pt>
                <c:pt idx="13">
                  <c:v>13284</c:v>
                </c:pt>
                <c:pt idx="14">
                  <c:v>#N/A</c:v>
                </c:pt>
              </c:numCache>
            </c:numRef>
          </c:val>
          <c:smooth val="0"/>
          <c:extLst>
            <c:ext xmlns:c16="http://schemas.microsoft.com/office/drawing/2014/chart" uri="{C3380CC4-5D6E-409C-BE32-E72D297353CC}">
              <c16:uniqueId val="{0000000B-BF76-4AC4-817B-6E51270853C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2200</c:v>
                </c:pt>
                <c:pt idx="1">
                  <c:v>1570</c:v>
                </c:pt>
                <c:pt idx="2">
                  <c:v>2070</c:v>
                </c:pt>
              </c:numCache>
            </c:numRef>
          </c:val>
          <c:extLst>
            <c:ext xmlns:c16="http://schemas.microsoft.com/office/drawing/2014/chart" uri="{C3380CC4-5D6E-409C-BE32-E72D297353CC}">
              <c16:uniqueId val="{00000000-C02E-4802-B6D8-2BFF1835227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C02E-4802-B6D8-2BFF1835227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1058</c:v>
                </c:pt>
                <c:pt idx="1">
                  <c:v>2463</c:v>
                </c:pt>
                <c:pt idx="2">
                  <c:v>2753</c:v>
                </c:pt>
              </c:numCache>
            </c:numRef>
          </c:val>
          <c:extLst>
            <c:ext xmlns:c16="http://schemas.microsoft.com/office/drawing/2014/chart" uri="{C3380CC4-5D6E-409C-BE32-E72D297353CC}">
              <c16:uniqueId val="{00000002-C02E-4802-B6D8-2BFF1835227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{6F83FC90-3BB2-4D06-B48D-82EDF7AD8DAC}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AF6-4BDF-A68B-9489DB06D76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{29A4BDA0-0924-424A-83D5-892AF9493B4E}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AF6-4BDF-A68B-9489DB06D76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{7372DE35-59AC-4A44-92E7-4B473F127A00}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AF6-4BDF-A68B-9489DB06D76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{00C43231-D09A-47B2-A013-A42F5D4E1F6E}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AF6-4BDF-A68B-9489DB06D76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{3FEBC12D-A1E8-4348-AE07-ED3E637880B5}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AF6-4BDF-A68B-9489DB06D763}"/>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{AA0167AA-81B2-45BF-B310-AEBC6DEDDC02}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AF6-4BDF-A68B-9489DB06D763}"/>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{FB64D919-A392-4A9E-9B88-13C777B47E8F}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AF6-4BDF-A68B-9489DB06D763}"/>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{68441DBA-3E15-44E5-8122-D6D64CA84689}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AF6-4BDF-A68B-9489DB06D763}"/>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{2DB74766-76D7-44F6-87DD-DDD307EC2809}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AF6-4BDF-A68B-9489DB06D76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71.2</c:v>
                </c:pt>
                <c:pt idx="16">
                  <c:v>72.2</c:v>
                </c:pt>
                <c:pt idx="24">
                  <c:v>73.099999999999994</c:v>
                </c:pt>
                <c:pt idx="32">
                  <c:v>73.3</c:v>
                </c:pt>
              </c:numCache>
            </c:numRef>
          </c:xVal>
          <c:yVal>
            <c:numRef>
              <c:f>公会計指標分析・財政指標組合せ分析表!$BP$51:$DC$51</c:f>
              <c:numCache>
                <c:formatCode>#,##0.0;"▲ "#,##0.0</c:formatCode>
                <c:ptCount val="40"/>
                <c:pt idx="8">
                  <c:v>126.7</c:v>
                </c:pt>
                <c:pt idx="16">
                  <c:v>121.9</c:v>
                </c:pt>
                <c:pt idx="24">
                  <c:v>121.7</c:v>
                </c:pt>
                <c:pt idx="32">
                  <c:v>111</c:v>
                </c:pt>
              </c:numCache>
            </c:numRef>
          </c:yVal>
          <c:smooth val="0"/>
          <c:extLst>
            <c:ext xmlns:c16="http://schemas.microsoft.com/office/drawing/2014/chart" uri="{C3380CC4-5D6E-409C-BE32-E72D297353CC}">
              <c16:uniqueId val="{00000009-BAF6-4BDF-A68B-9489DB06D76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{9BA2535A-A84A-4281-BC92-ABB126AEB2D3}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AF6-4BDF-A68B-9489DB06D76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{4E00E327-9193-4D96-BBEC-198C6061E938}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AF6-4BDF-A68B-9489DB06D76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{BDBBB014-01B8-44FC-98E8-A5D63EDB7390}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AF6-4BDF-A68B-9489DB06D76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{729899AD-A0AB-49B1-AE68-26881D39E5A3}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AF6-4BDF-A68B-9489DB06D76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{81C4C54A-1FF0-4B63-B392-00DB039A4434}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AF6-4BDF-A68B-9489DB06D763}"/>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{1AD8B11E-3F81-45B7-8654-5C9B41DB70D4}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AF6-4BDF-A68B-9489DB06D763}"/>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{5E5B5094-343D-4206-8DEC-8F06B0EAF6A4}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AF6-4BDF-A68B-9489DB06D763}"/>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{435CECE0-1450-4084-B418-B6534053B8B5}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AF6-4BDF-A68B-9489DB06D763}"/>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{98AFEAB7-1A75-4D61-85F2-1E7AABB0A871}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AF6-4BDF-A68B-9489DB06D76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58.5</c:v>
                </c:pt>
                <c:pt idx="24">
                  <c:v>59.8</c:v>
                </c:pt>
                <c:pt idx="32">
                  <c:v>60.6</c:v>
                </c:pt>
              </c:numCache>
            </c:numRef>
          </c:xVal>
          <c:yVal>
            <c:numRef>
              <c:f>公会計指標分析・財政指標組合せ分析表!$BP$55:$DC$55</c:f>
              <c:numCache>
                <c:formatCode>#,##0.0;"▲ "#,##0.0</c:formatCode>
                <c:ptCount val="40"/>
                <c:pt idx="8">
                  <c:v>33.1</c:v>
                </c:pt>
                <c:pt idx="16">
                  <c:v>31.3</c:v>
                </c:pt>
                <c:pt idx="24">
                  <c:v>25.3</c:v>
                </c:pt>
                <c:pt idx="32">
                  <c:v>25.5</c:v>
                </c:pt>
              </c:numCache>
            </c:numRef>
          </c:yVal>
          <c:smooth val="0"/>
          <c:extLst>
            <c:ext xmlns:c16="http://schemas.microsoft.com/office/drawing/2014/chart" uri="{C3380CC4-5D6E-409C-BE32-E72D297353CC}">
              <c16:uniqueId val="{00000013-BAF6-4BDF-A68B-9489DB06D763}"/>
            </c:ext>
          </c:extLst>
        </c:ser>
        <c:dLbls>
          <c:showLegendKey val="0"/>
          <c:showVal val="1"/>
          <c:showCatName val="0"/>
          <c:showSerName val="0"/>
          <c:showPercent val="0"/>
          <c:showBubbleSize val="0"/>
        </c:dLbls>
        <c:axId val="46179840"/>
        <c:axId val="46181760"/>
      </c:scatterChart>
      <c:valAx>
        <c:axId val="46179840"/>
        <c:scaling>
          <c:orientation val="minMax"/>
          <c:max val="75"/>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{A3FD97C4-2476-448B-AECE-4D90D32DB6AD}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7F6-4F0D-A8CD-C444EF0958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{A4034CA3-02C4-48C9-88C9-87179CA4D1A3}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7F6-4F0D-A8CD-C444EF0958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{5C5C3EB4-E1B3-48A0-96CD-3E54CF334141}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7F6-4F0D-A8CD-C444EF0958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{0CA7B7F4-8C87-4E97-A6C3-AA4E19A14677}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7F6-4F0D-A8CD-C444EF0958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{FADC736D-E5C5-4BA6-AB1A-ED394488F7D8}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7F6-4F0D-A8CD-C444EF0958E7}"/>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{36E07BE4-90E1-4405-8AE3-53C9A753CED6}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7F6-4F0D-A8CD-C444EF0958E7}"/>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{F896BFBD-7C58-4F87-BF8C-4E51B45B8624}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7F6-4F0D-A8CD-C444EF0958E7}"/>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{ACDB9428-35A4-43BC-9B54-431F3B3F0822}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7F6-4F0D-A8CD-C444EF0958E7}"/>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{7E93B7EE-DFED-4B08-BE8C-825DF49363DE}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7F6-4F0D-A8CD-C444EF0958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14.7</c:v>
                </c:pt>
                <c:pt idx="8">
                  <c:v>13.9</c:v>
                </c:pt>
                <c:pt idx="16">
                  <c:v>13.2</c:v>
                </c:pt>
                <c:pt idx="24">
                  <c:v>12.4</c:v>
                </c:pt>
                <c:pt idx="32">
                  <c:v>12.4</c:v>
                </c:pt>
              </c:numCache>
            </c:numRef>
          </c:xVal>
          <c:yVal>
            <c:numRef>
              <c:f>公会計指標分析・財政指標組合せ分析表!$BP$73:$DC$73</c:f>
              <c:numCache>
                <c:formatCode>#,##0.0;"▲ "#,##0.0</c:formatCode>
                <c:ptCount val="40"/>
                <c:pt idx="0">
                  <c:v>107.3</c:v>
                </c:pt>
                <c:pt idx="8">
                  <c:v>126.7</c:v>
                </c:pt>
                <c:pt idx="16">
                  <c:v>121.9</c:v>
                </c:pt>
                <c:pt idx="24">
                  <c:v>121.7</c:v>
                </c:pt>
                <c:pt idx="32">
                  <c:v>111</c:v>
                </c:pt>
              </c:numCache>
            </c:numRef>
          </c:yVal>
          <c:smooth val="0"/>
          <c:extLst>
            <c:ext xmlns:c16="http://schemas.microsoft.com/office/drawing/2014/chart" uri="{C3380CC4-5D6E-409C-BE32-E72D297353CC}">
              <c16:uniqueId val="{00000009-67F6-4F0D-A8CD-C444EF0958E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{4933F6E0-EBC9-4081-BF43-2AA97FE0B718}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7F6-4F0D-A8CD-C444EF0958E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{8C5B35D1-B36F-4455-B619-9527B540F462}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7F6-4F0D-A8CD-C444EF0958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{6187D57C-9957-4944-9A4A-2592FB7B04D1}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7F6-4F0D-A8CD-C444EF0958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{731B85F8-1B35-4EA6-9C3F-9383C639BE16}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7F6-4F0D-A8CD-C444EF0958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{2CFADF1E-3875-4F2C-B074-929EFA8839FD}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7F6-4F0D-A8CD-C444EF0958E7}"/>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{13400B1C-FB9B-4FBF-94AA-3D8094A5F009}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7F6-4F0D-A8CD-C444EF0958E7}"/>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{A72510F5-B700-4A64-BACD-902FBD33143A}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7F6-4F0D-A8CD-C444EF0958E7}"/>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{B65A0CC1-A45B-4613-B5E5-8B0ED54B3140}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7F6-4F0D-A8CD-C444EF0958E7}"/>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{CEE1D5B2-DA31-4F14-BCC7-F17A5F763951}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7F6-4F0D-A8CD-C444EF0958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67F6-4F0D-A8CD-C444EF0958E7}"/>
            </c:ext>
          </c:extLst>
        </c:ser>
        <c:dLbls>
          <c:showLegendKey val="0"/>
          <c:showVal val="1"/>
          <c:showCatName val="0"/>
          <c:showSerName val="0"/>
          <c:showPercent val="0"/>
          <c:showBubbleSize val="0"/>
        </c:dLbls>
        <c:axId val="84219776"/>
        <c:axId val="84234240"/>
      </c:scatterChart>
      <c:valAx>
        <c:axId val="84219776"/>
        <c:scaling>
          <c:orientation val="minMax"/>
          <c:max val="15.4"/>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5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愛知県常滑市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過去に借り入れた市債の償還終了等により、地方債元利償還金が減となったことから、実質公債費比率の分子は前年度に比べて減となった。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下水道事業について順次整備を進めていく計画であることから、公営企業債の元利償還金に対する繰入金は増加傾向となる見込み。また、債務負担行為に基づく支出額は今後も減少していく見込であり、全体のバランスを見ながらの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愛知県常滑市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空港開港に合わせて進めてきた地域整備事業に伴う市債、市民病院及び消防本部等移転のための公益的施設用地取得のための債務負担行為の設定などにより、類似団体と比較して将来負担額が大き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令和元年度は、充当可能基金が歳計剰余金の積立による財政調整基金の増などにより増となったことで、将来負担比率の分子は減となった。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今後は、現在事業を進めている市庁舎の移転新築により、一般会計等に係る地方債の現在高が大幅に増となる見通しであり、将来負担比率も大きくなる見込み。</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愛知県常滑市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財政調整基金は、当初予算で計上した取崩しによる繰入を行っていないこと、歳計剰余金を積み立てたことにより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その他特定目的基金については、ふるさとづくり事業基金への積立が臨時的な高額のふるさと納税により増となり、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施設整備に係る計画等も踏まえながら公共施設等整備基金の残高を確保しつつ、財政調整基金については引き続き標準財政規模の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％程度の残高確保を目指し財政運営を進めていく。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・常滑市庁舎整備基金：市庁舎の移転新築に充当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・常滑市公共施設等整備基金：公共施設等の整備・改修等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・常滑市陶業陶芸振興基金：陶業陶芸振興事業に充当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・常滑市ごみ減量化推進基金：ごみ減量化推進事業及び広域ごみ処理施設整備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・ふるさとづくり事業基金：教育文化・環境・観光等に係る事業に充当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ふるさとづくり事業基金への積立が臨時的な高額のふるさと納税により増となり、その他特定目的基金全体も増となった。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常滑市庁舎整備基金について、新庁舎建設事業の実施に伴い取崩しを実施する。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取崩しによる繰入を行っていないこと、歳計剰余金を積み立てたことにより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前年度に引き続き、財政調整基金残高として概ね標準財政規模の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％程度の残高確保を目指し財政運営を進めていく。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愛知県常滑市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59,313
57,836
55.90
24,311,330
23,327,931
960,098
13,689,342
22,242,709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有形固定資産減価償却率については、昭和</a:t>
          </a:r>
          <a:r>
            <a:rPr kumimoji="1" lang="en-US" altLang="ja-JP" sz="1100" baseline="0">
              <a:latin typeface="ＭＳ Ｐゴシック" panose="020B0600070205080204" pitchFamily="50" charset="-128"/>
              <a:ea typeface="ＭＳ Ｐゴシック" panose="020B0600070205080204" pitchFamily="50" charset="-128"/>
            </a:rPr>
            <a:t>40</a:t>
          </a:r>
          <a:r>
            <a:rPr kumimoji="1" lang="ja-JP" altLang="en-US" sz="1100" baseline="0">
              <a:latin typeface="ＭＳ Ｐゴシック" panose="020B0600070205080204" pitchFamily="50" charset="-128"/>
              <a:ea typeface="ＭＳ Ｐゴシック" panose="020B0600070205080204" pitchFamily="50" charset="-128"/>
            </a:rPr>
            <a:t>年代後半から昭和</a:t>
          </a:r>
          <a:r>
            <a:rPr kumimoji="1" lang="en-US" altLang="ja-JP" sz="1100" baseline="0">
              <a:latin typeface="ＭＳ Ｐゴシック" panose="020B0600070205080204" pitchFamily="50" charset="-128"/>
              <a:ea typeface="ＭＳ Ｐゴシック" panose="020B0600070205080204" pitchFamily="50" charset="-128"/>
            </a:rPr>
            <a:t>50</a:t>
          </a:r>
          <a:r>
            <a:rPr kumimoji="1" lang="ja-JP" altLang="en-US" sz="1100" baseline="0">
              <a:latin typeface="ＭＳ Ｐゴシック" panose="020B0600070205080204" pitchFamily="50" charset="-128"/>
              <a:ea typeface="ＭＳ Ｐゴシック" panose="020B0600070205080204" pitchFamily="50" charset="-128"/>
            </a:rPr>
            <a:t>年代後半に整備された資産が多く、整備から</a:t>
          </a:r>
          <a:r>
            <a:rPr kumimoji="1" lang="en-US" altLang="ja-JP" sz="1100" baseline="0">
              <a:latin typeface="ＭＳ Ｐゴシック" panose="020B0600070205080204" pitchFamily="50" charset="-128"/>
              <a:ea typeface="ＭＳ Ｐゴシック" panose="020B0600070205080204" pitchFamily="50" charset="-128"/>
            </a:rPr>
            <a:t>40</a:t>
          </a:r>
          <a:r>
            <a:rPr kumimoji="1" lang="ja-JP" altLang="en-US" sz="1100" baseline="0">
              <a:latin typeface="ＭＳ Ｐゴシック" panose="020B0600070205080204" pitchFamily="50" charset="-128"/>
              <a:ea typeface="ＭＳ Ｐゴシック" panose="020B0600070205080204" pitchFamily="50" charset="-128"/>
            </a:rPr>
            <a:t>年以上経過して更新時期を迎えていることなどから、類似団体より高い水準にある。今後は、常滑市公共施設等総合管理計画に基づき、老朽化した施設についての統廃合の検討や、計画的な予防保全による長寿命化を進めていくなど、公共施設の適正管理に努める。</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116749</xdr:rowOff>
    </xdr:from>
    <xdr:to>
      <xdr:col>23</xdr:col>
      <xdr:colOff>136525</xdr:colOff>
      <xdr:row>34</xdr:row>
      <xdr:rowOff>46899</xdr:rowOff>
    </xdr:to>
    <xdr:sp macro="" textlink="">
      <xdr:nvSpPr>
        <xdr:cNvPr id="83" name="楕円 82"/>
        <xdr:cNvSpPr/>
      </xdr:nvSpPr>
      <xdr:spPr>
        <a:xfrm>
          <a:off x="4711700" y="654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31676</xdr:rowOff>
    </xdr:from>
    <xdr:ext cx="405111" cy="259045"/>
    <xdr:sp macro="" textlink="">
      <xdr:nvSpPr>
        <xdr:cNvPr id="84" name="有形固定資産減価償却率該当値テキスト"/>
        <xdr:cNvSpPr txBox="1"/>
      </xdr:nvSpPr>
      <xdr:spPr>
        <a:xfrm>
          <a:off x="4813300" y="646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110581</xdr:rowOff>
    </xdr:from>
    <xdr:to>
      <xdr:col>19</xdr:col>
      <xdr:colOff>187325</xdr:colOff>
      <xdr:row>34</xdr:row>
      <xdr:rowOff>40731</xdr:rowOff>
    </xdr:to>
    <xdr:sp macro="" textlink="">
      <xdr:nvSpPr>
        <xdr:cNvPr id="85" name="楕円 84"/>
        <xdr:cNvSpPr/>
      </xdr:nvSpPr>
      <xdr:spPr>
        <a:xfrm>
          <a:off x="4000500" y="653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161381</xdr:rowOff>
    </xdr:from>
    <xdr:to>
      <xdr:col>23</xdr:col>
      <xdr:colOff>85725</xdr:colOff>
      <xdr:row>33</xdr:row>
      <xdr:rowOff>167549</xdr:rowOff>
    </xdr:to>
    <xdr:cxnSp macro="">
      <xdr:nvCxnSpPr>
        <xdr:cNvPr id="86" name="直線コネクタ 85"/>
        <xdr:cNvCxnSpPr/>
      </xdr:nvCxnSpPr>
      <xdr:spPr>
        <a:xfrm>
          <a:off x="4051300" y="6590756"/>
          <a:ext cx="7112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82822</xdr:rowOff>
    </xdr:from>
    <xdr:to>
      <xdr:col>15</xdr:col>
      <xdr:colOff>187325</xdr:colOff>
      <xdr:row>34</xdr:row>
      <xdr:rowOff>12972</xdr:rowOff>
    </xdr:to>
    <xdr:sp macro="" textlink="">
      <xdr:nvSpPr>
        <xdr:cNvPr id="87" name="楕円 86"/>
        <xdr:cNvSpPr/>
      </xdr:nvSpPr>
      <xdr:spPr>
        <a:xfrm>
          <a:off x="3238500" y="65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133622</xdr:rowOff>
    </xdr:from>
    <xdr:to>
      <xdr:col>19</xdr:col>
      <xdr:colOff>136525</xdr:colOff>
      <xdr:row>33</xdr:row>
      <xdr:rowOff>161381</xdr:rowOff>
    </xdr:to>
    <xdr:cxnSp macro="">
      <xdr:nvCxnSpPr>
        <xdr:cNvPr id="88" name="直線コネクタ 87"/>
        <xdr:cNvCxnSpPr/>
      </xdr:nvCxnSpPr>
      <xdr:spPr>
        <a:xfrm>
          <a:off x="3289300" y="6562997"/>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51979</xdr:rowOff>
    </xdr:from>
    <xdr:to>
      <xdr:col>11</xdr:col>
      <xdr:colOff>187325</xdr:colOff>
      <xdr:row>33</xdr:row>
      <xdr:rowOff>153580</xdr:rowOff>
    </xdr:to>
    <xdr:sp macro="" textlink="">
      <xdr:nvSpPr>
        <xdr:cNvPr id="89" name="楕円 88"/>
        <xdr:cNvSpPr/>
      </xdr:nvSpPr>
      <xdr:spPr>
        <a:xfrm>
          <a:off x="2476500" y="64813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102779</xdr:rowOff>
    </xdr:from>
    <xdr:to>
      <xdr:col>15</xdr:col>
      <xdr:colOff>136525</xdr:colOff>
      <xdr:row>33</xdr:row>
      <xdr:rowOff>133622</xdr:rowOff>
    </xdr:to>
    <xdr:cxnSp macro="">
      <xdr:nvCxnSpPr>
        <xdr:cNvPr id="90" name="直線コネクタ 89"/>
        <xdr:cNvCxnSpPr/>
      </xdr:nvCxnSpPr>
      <xdr:spPr>
        <a:xfrm>
          <a:off x="2527300" y="6532154"/>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91" name="n_1aveValue有形固定資産減価償却率"/>
        <xdr:cNvSpPr txBox="1"/>
      </xdr:nvSpPr>
      <xdr:spPr>
        <a:xfrm>
          <a:off x="38360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2"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93" name="n_3aveValue有形固定資産減価償却率"/>
        <xdr:cNvSpPr txBox="1"/>
      </xdr:nvSpPr>
      <xdr:spPr>
        <a:xfrm>
          <a:off x="2324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94" name="n_4aveValue有形固定資産減価償却率"/>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31858</xdr:rowOff>
    </xdr:from>
    <xdr:ext cx="405111" cy="259045"/>
    <xdr:sp macro="" textlink="">
      <xdr:nvSpPr>
        <xdr:cNvPr id="95" name="n_1mainValue有形固定資産減価償却率"/>
        <xdr:cNvSpPr txBox="1"/>
      </xdr:nvSpPr>
      <xdr:spPr>
        <a:xfrm>
          <a:off x="3836044" y="663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4099</xdr:rowOff>
    </xdr:from>
    <xdr:ext cx="405111" cy="259045"/>
    <xdr:sp macro="" textlink="">
      <xdr:nvSpPr>
        <xdr:cNvPr id="96" name="n_2mainValue有形固定資産減価償却率"/>
        <xdr:cNvSpPr txBox="1"/>
      </xdr:nvSpPr>
      <xdr:spPr>
        <a:xfrm>
          <a:off x="3086744" y="6604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144706</xdr:rowOff>
    </xdr:from>
    <xdr:ext cx="405111" cy="259045"/>
    <xdr:sp macro="" textlink="">
      <xdr:nvSpPr>
        <xdr:cNvPr id="97" name="n_3mainValue有形固定資産減価償却率"/>
        <xdr:cNvSpPr txBox="1"/>
      </xdr:nvSpPr>
      <xdr:spPr>
        <a:xfrm>
          <a:off x="2324744" y="6574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上回っており、主な要因としては、市民病院及び消防本部庁舎の移転のための公益的施設用地取得に係る債務負担行為の設定、農業基盤整備事業に係る債務負担行為の設定などが挙げられる。今後は、市庁舎の移転新築により地方債残高が増となることから、比率の上昇が見込ま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7" name="テキスト ボックス 116"/>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5" name="テキスト ボックス 124"/>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28" name="直線コネクタ 127"/>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29" name="債務償還比率最小値テキスト"/>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0" name="直線コネクタ 129"/>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1"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2" name="直線コネクタ 131"/>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144519</xdr:rowOff>
    </xdr:from>
    <xdr:ext cx="469744" cy="259045"/>
    <xdr:sp macro="" textlink="">
      <xdr:nvSpPr>
        <xdr:cNvPr id="133" name="債務償還比率平均値テキスト"/>
        <xdr:cNvSpPr txBox="1"/>
      </xdr:nvSpPr>
      <xdr:spPr>
        <a:xfrm>
          <a:off x="14846300" y="5716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4" name="フローチャート: 判断 133"/>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5" name="フローチャート: 判断 134"/>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6" name="フローチャート: 判断 135"/>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37" name="フローチャート: 判断 136"/>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38" name="フローチャート: 判断 137"/>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138914</xdr:rowOff>
    </xdr:from>
    <xdr:to>
      <xdr:col>76</xdr:col>
      <xdr:colOff>73025</xdr:colOff>
      <xdr:row>30</xdr:row>
      <xdr:rowOff>69064</xdr:rowOff>
    </xdr:to>
    <xdr:sp macro="" textlink="">
      <xdr:nvSpPr>
        <xdr:cNvPr id="144" name="楕円 143"/>
        <xdr:cNvSpPr/>
      </xdr:nvSpPr>
      <xdr:spPr>
        <a:xfrm>
          <a:off x="14744700" y="588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117341</xdr:rowOff>
    </xdr:from>
    <xdr:ext cx="469744" cy="259045"/>
    <xdr:sp macro="" textlink="">
      <xdr:nvSpPr>
        <xdr:cNvPr id="145" name="債務償還比率該当値テキスト"/>
        <xdr:cNvSpPr txBox="1"/>
      </xdr:nvSpPr>
      <xdr:spPr>
        <a:xfrm>
          <a:off x="14846300" y="586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147036</xdr:rowOff>
    </xdr:from>
    <xdr:to>
      <xdr:col>72</xdr:col>
      <xdr:colOff>123825</xdr:colOff>
      <xdr:row>30</xdr:row>
      <xdr:rowOff>77186</xdr:rowOff>
    </xdr:to>
    <xdr:sp macro="" textlink="">
      <xdr:nvSpPr>
        <xdr:cNvPr id="146" name="楕円 145"/>
        <xdr:cNvSpPr/>
      </xdr:nvSpPr>
      <xdr:spPr>
        <a:xfrm>
          <a:off x="14033500" y="589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18264</xdr:rowOff>
    </xdr:from>
    <xdr:to>
      <xdr:col>76</xdr:col>
      <xdr:colOff>22225</xdr:colOff>
      <xdr:row>30</xdr:row>
      <xdr:rowOff>26386</xdr:rowOff>
    </xdr:to>
    <xdr:cxnSp macro="">
      <xdr:nvCxnSpPr>
        <xdr:cNvPr id="147" name="直線コネクタ 146"/>
        <xdr:cNvCxnSpPr/>
      </xdr:nvCxnSpPr>
      <xdr:spPr>
        <a:xfrm flipV="1">
          <a:off x="14084300" y="5933289"/>
          <a:ext cx="711200" cy="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114137</xdr:rowOff>
    </xdr:from>
    <xdr:to>
      <xdr:col>68</xdr:col>
      <xdr:colOff>123825</xdr:colOff>
      <xdr:row>30</xdr:row>
      <xdr:rowOff>44287</xdr:rowOff>
    </xdr:to>
    <xdr:sp macro="" textlink="">
      <xdr:nvSpPr>
        <xdr:cNvPr id="148" name="楕円 147"/>
        <xdr:cNvSpPr/>
      </xdr:nvSpPr>
      <xdr:spPr>
        <a:xfrm>
          <a:off x="13271500" y="585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164937</xdr:rowOff>
    </xdr:from>
    <xdr:to>
      <xdr:col>72</xdr:col>
      <xdr:colOff>73025</xdr:colOff>
      <xdr:row>30</xdr:row>
      <xdr:rowOff>26386</xdr:rowOff>
    </xdr:to>
    <xdr:cxnSp macro="">
      <xdr:nvCxnSpPr>
        <xdr:cNvPr id="149" name="直線コネクタ 148"/>
        <xdr:cNvCxnSpPr/>
      </xdr:nvCxnSpPr>
      <xdr:spPr>
        <a:xfrm>
          <a:off x="13322300" y="5908512"/>
          <a:ext cx="762000" cy="3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30795</xdr:rowOff>
    </xdr:from>
    <xdr:to>
      <xdr:col>64</xdr:col>
      <xdr:colOff>123825</xdr:colOff>
      <xdr:row>30</xdr:row>
      <xdr:rowOff>132395</xdr:rowOff>
    </xdr:to>
    <xdr:sp macro="" textlink="">
      <xdr:nvSpPr>
        <xdr:cNvPr id="150" name="楕円 149"/>
        <xdr:cNvSpPr/>
      </xdr:nvSpPr>
      <xdr:spPr>
        <a:xfrm>
          <a:off x="12509500" y="594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164937</xdr:rowOff>
    </xdr:from>
    <xdr:to>
      <xdr:col>68</xdr:col>
      <xdr:colOff>73025</xdr:colOff>
      <xdr:row>30</xdr:row>
      <xdr:rowOff>81595</xdr:rowOff>
    </xdr:to>
    <xdr:cxnSp macro="">
      <xdr:nvCxnSpPr>
        <xdr:cNvPr id="151" name="直線コネクタ 150"/>
        <xdr:cNvCxnSpPr/>
      </xdr:nvCxnSpPr>
      <xdr:spPr>
        <a:xfrm flipV="1">
          <a:off x="12560300" y="5908512"/>
          <a:ext cx="762000" cy="8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51562</xdr:rowOff>
    </xdr:from>
    <xdr:to>
      <xdr:col>60</xdr:col>
      <xdr:colOff>123825</xdr:colOff>
      <xdr:row>30</xdr:row>
      <xdr:rowOff>153162</xdr:rowOff>
    </xdr:to>
    <xdr:sp macro="" textlink="">
      <xdr:nvSpPr>
        <xdr:cNvPr id="152" name="楕円 151"/>
        <xdr:cNvSpPr/>
      </xdr:nvSpPr>
      <xdr:spPr>
        <a:xfrm>
          <a:off x="11747500" y="596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81595</xdr:rowOff>
    </xdr:from>
    <xdr:to>
      <xdr:col>64</xdr:col>
      <xdr:colOff>73025</xdr:colOff>
      <xdr:row>30</xdr:row>
      <xdr:rowOff>102362</xdr:rowOff>
    </xdr:to>
    <xdr:cxnSp macro="">
      <xdr:nvCxnSpPr>
        <xdr:cNvPr id="153" name="直線コネクタ 152"/>
        <xdr:cNvCxnSpPr/>
      </xdr:nvCxnSpPr>
      <xdr:spPr>
        <a:xfrm flipV="1">
          <a:off x="11798300" y="5996620"/>
          <a:ext cx="762000" cy="2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4" name="n_1aveValue債務償還比率"/>
        <xdr:cNvSpPr txBox="1"/>
      </xdr:nvSpPr>
      <xdr:spPr>
        <a:xfrm>
          <a:off x="13836727" y="562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47339</xdr:rowOff>
    </xdr:from>
    <xdr:ext cx="469744" cy="259045"/>
    <xdr:sp macro="" textlink="">
      <xdr:nvSpPr>
        <xdr:cNvPr id="155" name="n_2aveValue債務償還比率"/>
        <xdr:cNvSpPr txBox="1"/>
      </xdr:nvSpPr>
      <xdr:spPr>
        <a:xfrm>
          <a:off x="13087427" y="596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56" name="n_3aveValue債務償還比率"/>
        <xdr:cNvSpPr txBox="1"/>
      </xdr:nvSpPr>
      <xdr:spPr>
        <a:xfrm>
          <a:off x="12325427" y="565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34700</xdr:rowOff>
    </xdr:from>
    <xdr:ext cx="469744" cy="259045"/>
    <xdr:sp macro="" textlink="">
      <xdr:nvSpPr>
        <xdr:cNvPr id="157" name="n_4aveValue債務償還比率"/>
        <xdr:cNvSpPr txBox="1"/>
      </xdr:nvSpPr>
      <xdr:spPr>
        <a:xfrm>
          <a:off x="11563427" y="560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68313</xdr:rowOff>
    </xdr:from>
    <xdr:ext cx="469744" cy="259045"/>
    <xdr:sp macro="" textlink="">
      <xdr:nvSpPr>
        <xdr:cNvPr id="158" name="n_1mainValue債務償還比率"/>
        <xdr:cNvSpPr txBox="1"/>
      </xdr:nvSpPr>
      <xdr:spPr>
        <a:xfrm>
          <a:off x="13836727" y="598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60814</xdr:rowOff>
    </xdr:from>
    <xdr:ext cx="469744" cy="259045"/>
    <xdr:sp macro="" textlink="">
      <xdr:nvSpPr>
        <xdr:cNvPr id="159" name="n_2mainValue債務償還比率"/>
        <xdr:cNvSpPr txBox="1"/>
      </xdr:nvSpPr>
      <xdr:spPr>
        <a:xfrm>
          <a:off x="13087427" y="563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123522</xdr:rowOff>
    </xdr:from>
    <xdr:ext cx="469744" cy="259045"/>
    <xdr:sp macro="" textlink="">
      <xdr:nvSpPr>
        <xdr:cNvPr id="160" name="n_3mainValue債務償還比率"/>
        <xdr:cNvSpPr txBox="1"/>
      </xdr:nvSpPr>
      <xdr:spPr>
        <a:xfrm>
          <a:off x="12325427" y="603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144289</xdr:rowOff>
    </xdr:from>
    <xdr:ext cx="469744" cy="259045"/>
    <xdr:sp macro="" textlink="">
      <xdr:nvSpPr>
        <xdr:cNvPr id="161" name="n_4mainValue債務償還比率"/>
        <xdr:cNvSpPr txBox="1"/>
      </xdr:nvSpPr>
      <xdr:spPr>
        <a:xfrm>
          <a:off x="11563427" y="605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愛知県常滑市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59,313
57,836
55.90
24,311,330
23,327,931
960,098
13,689,342
22,242,709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52849</xdr:rowOff>
    </xdr:from>
    <xdr:ext cx="405111" cy="259045"/>
    <xdr:sp macro="" textlink="">
      <xdr:nvSpPr>
        <xdr:cNvPr id="60" name="【道路】&#10;有形固定資産減価償却率平均値テキスト"/>
        <xdr:cNvSpPr txBox="1"/>
      </xdr:nvSpPr>
      <xdr:spPr>
        <a:xfrm>
          <a:off x="4673600" y="6053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18542</xdr:rowOff>
    </xdr:from>
    <xdr:to>
      <xdr:col>24</xdr:col>
      <xdr:colOff>114300</xdr:colOff>
      <xdr:row>38</xdr:row>
      <xdr:rowOff>120142</xdr:rowOff>
    </xdr:to>
    <xdr:sp macro="" textlink="">
      <xdr:nvSpPr>
        <xdr:cNvPr id="71" name="楕円 70"/>
        <xdr:cNvSpPr/>
      </xdr:nvSpPr>
      <xdr:spPr>
        <a:xfrm>
          <a:off x="45847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168419</xdr:rowOff>
    </xdr:from>
    <xdr:ext cx="405111" cy="259045"/>
    <xdr:sp macro="" textlink="">
      <xdr:nvSpPr>
        <xdr:cNvPr id="72" name="【道路】&#10;有形固定資産減価償却率該当値テキスト"/>
        <xdr:cNvSpPr txBox="1"/>
      </xdr:nvSpPr>
      <xdr:spPr>
        <a:xfrm>
          <a:off x="4673600" y="651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xdr:rowOff>
    </xdr:from>
    <xdr:to>
      <xdr:col>20</xdr:col>
      <xdr:colOff>38100</xdr:colOff>
      <xdr:row>38</xdr:row>
      <xdr:rowOff>104140</xdr:rowOff>
    </xdr:to>
    <xdr:sp macro="" textlink="">
      <xdr:nvSpPr>
        <xdr:cNvPr id="73" name="楕円 72"/>
        <xdr:cNvSpPr/>
      </xdr:nvSpPr>
      <xdr:spPr>
        <a:xfrm>
          <a:off x="3746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53340</xdr:rowOff>
    </xdr:from>
    <xdr:to>
      <xdr:col>24</xdr:col>
      <xdr:colOff>63500</xdr:colOff>
      <xdr:row>38</xdr:row>
      <xdr:rowOff>69342</xdr:rowOff>
    </xdr:to>
    <xdr:cxnSp macro="">
      <xdr:nvCxnSpPr>
        <xdr:cNvPr id="74" name="直線コネクタ 73"/>
        <xdr:cNvCxnSpPr/>
      </xdr:nvCxnSpPr>
      <xdr:spPr>
        <a:xfrm>
          <a:off x="3797300" y="656844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155702</xdr:rowOff>
    </xdr:from>
    <xdr:to>
      <xdr:col>15</xdr:col>
      <xdr:colOff>101600</xdr:colOff>
      <xdr:row>38</xdr:row>
      <xdr:rowOff>85852</xdr:rowOff>
    </xdr:to>
    <xdr:sp macro="" textlink="">
      <xdr:nvSpPr>
        <xdr:cNvPr id="75" name="楕円 74"/>
        <xdr:cNvSpPr/>
      </xdr:nvSpPr>
      <xdr:spPr>
        <a:xfrm>
          <a:off x="2857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35052</xdr:rowOff>
    </xdr:from>
    <xdr:to>
      <xdr:col>19</xdr:col>
      <xdr:colOff>177800</xdr:colOff>
      <xdr:row>38</xdr:row>
      <xdr:rowOff>53340</xdr:rowOff>
    </xdr:to>
    <xdr:cxnSp macro="">
      <xdr:nvCxnSpPr>
        <xdr:cNvPr id="76" name="直線コネクタ 75"/>
        <xdr:cNvCxnSpPr/>
      </xdr:nvCxnSpPr>
      <xdr:spPr>
        <a:xfrm>
          <a:off x="2908300" y="65501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139700</xdr:rowOff>
    </xdr:from>
    <xdr:to>
      <xdr:col>10</xdr:col>
      <xdr:colOff>165100</xdr:colOff>
      <xdr:row>38</xdr:row>
      <xdr:rowOff>69850</xdr:rowOff>
    </xdr:to>
    <xdr:sp macro="" textlink="">
      <xdr:nvSpPr>
        <xdr:cNvPr id="77" name="楕円 76"/>
        <xdr:cNvSpPr/>
      </xdr:nvSpPr>
      <xdr:spPr>
        <a:xfrm>
          <a:off x="1968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19050</xdr:rowOff>
    </xdr:from>
    <xdr:to>
      <xdr:col>15</xdr:col>
      <xdr:colOff>50800</xdr:colOff>
      <xdr:row>38</xdr:row>
      <xdr:rowOff>35052</xdr:rowOff>
    </xdr:to>
    <xdr:cxnSp macro="">
      <xdr:nvCxnSpPr>
        <xdr:cNvPr id="78" name="直線コネクタ 77"/>
        <xdr:cNvCxnSpPr/>
      </xdr:nvCxnSpPr>
      <xdr:spPr>
        <a:xfrm>
          <a:off x="2019300" y="653415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79" name="n_1aveValue【道路】&#10;有形固定資産減価償却率"/>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0" name="n_2aveValue【道路】&#10;有形固定資産減価償却率"/>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81" name="n_3aveValue【道路】&#10;有形固定資産減価償却率"/>
        <xdr:cNvSpPr txBox="1"/>
      </xdr:nvSpPr>
      <xdr:spPr>
        <a:xfrm>
          <a:off x="1816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2" name="n_4aveValue【道路】&#10;有形固定資産減価償却率"/>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95267</xdr:rowOff>
    </xdr:from>
    <xdr:ext cx="405111" cy="259045"/>
    <xdr:sp macro="" textlink="">
      <xdr:nvSpPr>
        <xdr:cNvPr id="83" name="n_1mainValue【道路】&#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76979</xdr:rowOff>
    </xdr:from>
    <xdr:ext cx="405111" cy="259045"/>
    <xdr:sp macro="" textlink="">
      <xdr:nvSpPr>
        <xdr:cNvPr id="84" name="n_2mainValue【道路】&#10;有形固定資産減価償却率"/>
        <xdr:cNvSpPr txBox="1"/>
      </xdr:nvSpPr>
      <xdr:spPr>
        <a:xfrm>
          <a:off x="2705744" y="659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60977</xdr:rowOff>
    </xdr:from>
    <xdr:ext cx="405111" cy="259045"/>
    <xdr:sp macro="" textlink="">
      <xdr:nvSpPr>
        <xdr:cNvPr id="85" name="n_3mainValue【道路】&#10;有形固定資産減価償却率"/>
        <xdr:cNvSpPr txBox="1"/>
      </xdr:nvSpPr>
      <xdr:spPr>
        <a:xfrm>
          <a:off x="1816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09" name="直線コネクタ 108"/>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0"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1" name="直線コネクタ 110"/>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2"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3" name="直線コネクタ 112"/>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4" name="【道路】&#10;一人当たり延長平均値テキスト"/>
        <xdr:cNvSpPr txBox="1"/>
      </xdr:nvSpPr>
      <xdr:spPr>
        <a:xfrm>
          <a:off x="10515600" y="67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5" name="フローチャート: 判断 114"/>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6" name="フローチャート: 判断 115"/>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17" name="フローチャート: 判断 116"/>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18" name="フローチャート: 判断 117"/>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19" name="フローチャート: 判断 118"/>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85979</xdr:rowOff>
    </xdr:from>
    <xdr:to>
      <xdr:col>55</xdr:col>
      <xdr:colOff>50800</xdr:colOff>
      <xdr:row>41</xdr:row>
      <xdr:rowOff>16129</xdr:rowOff>
    </xdr:to>
    <xdr:sp macro="" textlink="">
      <xdr:nvSpPr>
        <xdr:cNvPr id="125" name="楕円 124"/>
        <xdr:cNvSpPr/>
      </xdr:nvSpPr>
      <xdr:spPr>
        <a:xfrm>
          <a:off x="10426700" y="69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64406</xdr:rowOff>
    </xdr:from>
    <xdr:ext cx="534377" cy="259045"/>
    <xdr:sp macro="" textlink="">
      <xdr:nvSpPr>
        <xdr:cNvPr id="126" name="【道路】&#10;一人当たり延長該当値テキスト"/>
        <xdr:cNvSpPr txBox="1"/>
      </xdr:nvSpPr>
      <xdr:spPr>
        <a:xfrm>
          <a:off x="10515600" y="692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85027</xdr:rowOff>
    </xdr:from>
    <xdr:to>
      <xdr:col>50</xdr:col>
      <xdr:colOff>165100</xdr:colOff>
      <xdr:row>41</xdr:row>
      <xdr:rowOff>15177</xdr:rowOff>
    </xdr:to>
    <xdr:sp macro="" textlink="">
      <xdr:nvSpPr>
        <xdr:cNvPr id="127" name="楕円 126"/>
        <xdr:cNvSpPr/>
      </xdr:nvSpPr>
      <xdr:spPr>
        <a:xfrm>
          <a:off x="9588500" y="694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135827</xdr:rowOff>
    </xdr:from>
    <xdr:to>
      <xdr:col>55</xdr:col>
      <xdr:colOff>0</xdr:colOff>
      <xdr:row>40</xdr:row>
      <xdr:rowOff>136779</xdr:rowOff>
    </xdr:to>
    <xdr:cxnSp macro="">
      <xdr:nvCxnSpPr>
        <xdr:cNvPr id="128" name="直線コネクタ 127"/>
        <xdr:cNvCxnSpPr/>
      </xdr:nvCxnSpPr>
      <xdr:spPr>
        <a:xfrm>
          <a:off x="9639300" y="6993827"/>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84703</xdr:rowOff>
    </xdr:from>
    <xdr:to>
      <xdr:col>46</xdr:col>
      <xdr:colOff>38100</xdr:colOff>
      <xdr:row>41</xdr:row>
      <xdr:rowOff>14853</xdr:rowOff>
    </xdr:to>
    <xdr:sp macro="" textlink="">
      <xdr:nvSpPr>
        <xdr:cNvPr id="129" name="楕円 128"/>
        <xdr:cNvSpPr/>
      </xdr:nvSpPr>
      <xdr:spPr>
        <a:xfrm>
          <a:off x="8699500" y="694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135503</xdr:rowOff>
    </xdr:from>
    <xdr:to>
      <xdr:col>50</xdr:col>
      <xdr:colOff>114300</xdr:colOff>
      <xdr:row>40</xdr:row>
      <xdr:rowOff>135827</xdr:rowOff>
    </xdr:to>
    <xdr:cxnSp macro="">
      <xdr:nvCxnSpPr>
        <xdr:cNvPr id="130" name="直線コネクタ 129"/>
        <xdr:cNvCxnSpPr/>
      </xdr:nvCxnSpPr>
      <xdr:spPr>
        <a:xfrm>
          <a:off x="8750300" y="6993503"/>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82264</xdr:rowOff>
    </xdr:from>
    <xdr:to>
      <xdr:col>41</xdr:col>
      <xdr:colOff>101600</xdr:colOff>
      <xdr:row>41</xdr:row>
      <xdr:rowOff>12414</xdr:rowOff>
    </xdr:to>
    <xdr:sp macro="" textlink="">
      <xdr:nvSpPr>
        <xdr:cNvPr id="131" name="楕円 130"/>
        <xdr:cNvSpPr/>
      </xdr:nvSpPr>
      <xdr:spPr>
        <a:xfrm>
          <a:off x="7810500" y="694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133064</xdr:rowOff>
    </xdr:from>
    <xdr:to>
      <xdr:col>45</xdr:col>
      <xdr:colOff>177800</xdr:colOff>
      <xdr:row>40</xdr:row>
      <xdr:rowOff>135503</xdr:rowOff>
    </xdr:to>
    <xdr:cxnSp macro="">
      <xdr:nvCxnSpPr>
        <xdr:cNvPr id="132" name="直線コネクタ 131"/>
        <xdr:cNvCxnSpPr/>
      </xdr:nvCxnSpPr>
      <xdr:spPr>
        <a:xfrm>
          <a:off x="7861300" y="6991064"/>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3" name="n_1aveValue【道路】&#10;一人当たり延長"/>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4" name="n_2aveValue【道路】&#10;一人当たり延長"/>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35" name="n_3aveValue【道路】&#10;一人当たり延長"/>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36" name="n_4aveValue【道路】&#10;一人当たり延長"/>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6304</xdr:rowOff>
    </xdr:from>
    <xdr:ext cx="534377" cy="259045"/>
    <xdr:sp macro="" textlink="">
      <xdr:nvSpPr>
        <xdr:cNvPr id="137" name="n_1mainValue【道路】&#10;一人当たり延長"/>
        <xdr:cNvSpPr txBox="1"/>
      </xdr:nvSpPr>
      <xdr:spPr>
        <a:xfrm>
          <a:off x="9359411" y="703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5980</xdr:rowOff>
    </xdr:from>
    <xdr:ext cx="534377" cy="259045"/>
    <xdr:sp macro="" textlink="">
      <xdr:nvSpPr>
        <xdr:cNvPr id="138" name="n_2mainValue【道路】&#10;一人当たり延長"/>
        <xdr:cNvSpPr txBox="1"/>
      </xdr:nvSpPr>
      <xdr:spPr>
        <a:xfrm>
          <a:off x="8483111" y="703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3541</xdr:rowOff>
    </xdr:from>
    <xdr:ext cx="534377" cy="259045"/>
    <xdr:sp macro="" textlink="">
      <xdr:nvSpPr>
        <xdr:cNvPr id="139" name="n_3mainValue【道路】&#10;一人当たり延長"/>
        <xdr:cNvSpPr txBox="1"/>
      </xdr:nvSpPr>
      <xdr:spPr>
        <a:xfrm>
          <a:off x="7594111" y="703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64" name="直線コネクタ 163"/>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65"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66" name="直線コネクタ 165"/>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67"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68" name="直線コネクタ 167"/>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151147</xdr:rowOff>
    </xdr:from>
    <xdr:ext cx="405111" cy="259045"/>
    <xdr:sp macro="" textlink="">
      <xdr:nvSpPr>
        <xdr:cNvPr id="169" name="【橋りょう・トンネル】&#10;有形固定資産減価償却率平均値テキスト"/>
        <xdr:cNvSpPr txBox="1"/>
      </xdr:nvSpPr>
      <xdr:spPr>
        <a:xfrm>
          <a:off x="4673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0" name="フローチャート: 判断 169"/>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1" name="フローチャート: 判断 170"/>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2" name="フローチャート: 判断 171"/>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74" name="フローチャート: 判断 173"/>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80" name="楕円 179"/>
        <xdr:cNvSpPr/>
      </xdr:nvSpPr>
      <xdr:spPr>
        <a:xfrm>
          <a:off x="45847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118127</xdr:rowOff>
    </xdr:from>
    <xdr:ext cx="405111" cy="259045"/>
    <xdr:sp macro="" textlink="">
      <xdr:nvSpPr>
        <xdr:cNvPr id="181" name="【橋りょう・トンネル】&#10;有形固定資産減価償却率該当値テキスト"/>
        <xdr:cNvSpPr txBox="1"/>
      </xdr:nvSpPr>
      <xdr:spPr>
        <a:xfrm>
          <a:off x="4673600"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111125</xdr:rowOff>
    </xdr:from>
    <xdr:to>
      <xdr:col>20</xdr:col>
      <xdr:colOff>38100</xdr:colOff>
      <xdr:row>60</xdr:row>
      <xdr:rowOff>41275</xdr:rowOff>
    </xdr:to>
    <xdr:sp macro="" textlink="">
      <xdr:nvSpPr>
        <xdr:cNvPr id="182" name="楕円 181"/>
        <xdr:cNvSpPr/>
      </xdr:nvSpPr>
      <xdr:spPr>
        <a:xfrm>
          <a:off x="3746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161925</xdr:rowOff>
    </xdr:from>
    <xdr:to>
      <xdr:col>24</xdr:col>
      <xdr:colOff>63500</xdr:colOff>
      <xdr:row>60</xdr:row>
      <xdr:rowOff>19050</xdr:rowOff>
    </xdr:to>
    <xdr:cxnSp macro="">
      <xdr:nvCxnSpPr>
        <xdr:cNvPr id="183" name="直線コネクタ 182"/>
        <xdr:cNvCxnSpPr/>
      </xdr:nvCxnSpPr>
      <xdr:spPr>
        <a:xfrm>
          <a:off x="3797300" y="102774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80645</xdr:rowOff>
    </xdr:from>
    <xdr:to>
      <xdr:col>15</xdr:col>
      <xdr:colOff>101600</xdr:colOff>
      <xdr:row>60</xdr:row>
      <xdr:rowOff>10795</xdr:rowOff>
    </xdr:to>
    <xdr:sp macro="" textlink="">
      <xdr:nvSpPr>
        <xdr:cNvPr id="184" name="楕円 183"/>
        <xdr:cNvSpPr/>
      </xdr:nvSpPr>
      <xdr:spPr>
        <a:xfrm>
          <a:off x="2857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131445</xdr:rowOff>
    </xdr:from>
    <xdr:to>
      <xdr:col>19</xdr:col>
      <xdr:colOff>177800</xdr:colOff>
      <xdr:row>59</xdr:row>
      <xdr:rowOff>161925</xdr:rowOff>
    </xdr:to>
    <xdr:cxnSp macro="">
      <xdr:nvCxnSpPr>
        <xdr:cNvPr id="185" name="直線コネクタ 184"/>
        <xdr:cNvCxnSpPr/>
      </xdr:nvCxnSpPr>
      <xdr:spPr>
        <a:xfrm>
          <a:off x="2908300" y="102469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50165</xdr:rowOff>
    </xdr:from>
    <xdr:to>
      <xdr:col>10</xdr:col>
      <xdr:colOff>165100</xdr:colOff>
      <xdr:row>59</xdr:row>
      <xdr:rowOff>151765</xdr:rowOff>
    </xdr:to>
    <xdr:sp macro="" textlink="">
      <xdr:nvSpPr>
        <xdr:cNvPr id="186" name="楕円 185"/>
        <xdr:cNvSpPr/>
      </xdr:nvSpPr>
      <xdr:spPr>
        <a:xfrm>
          <a:off x="1968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100965</xdr:rowOff>
    </xdr:from>
    <xdr:to>
      <xdr:col>15</xdr:col>
      <xdr:colOff>50800</xdr:colOff>
      <xdr:row>59</xdr:row>
      <xdr:rowOff>131445</xdr:rowOff>
    </xdr:to>
    <xdr:cxnSp macro="">
      <xdr:nvCxnSpPr>
        <xdr:cNvPr id="187" name="直線コネクタ 186"/>
        <xdr:cNvCxnSpPr/>
      </xdr:nvCxnSpPr>
      <xdr:spPr>
        <a:xfrm>
          <a:off x="2019300" y="102165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50182</xdr:rowOff>
    </xdr:from>
    <xdr:ext cx="405111" cy="259045"/>
    <xdr:sp macro="" textlink="">
      <xdr:nvSpPr>
        <xdr:cNvPr id="188" name="n_1aveValue【橋りょう・トンネル】&#10;有形固定資産減価償却率"/>
        <xdr:cNvSpPr txBox="1"/>
      </xdr:nvSpPr>
      <xdr:spPr>
        <a:xfrm>
          <a:off x="3582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89" name="n_2aveValue【橋りょう・トンネル】&#10;有形固定資産減価償却率"/>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90" name="n_3aveValue【橋りょう・トンネ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1" name="n_4aveValue【橋りょう・トンネル】&#10;有形固定資産減価償却率"/>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32402</xdr:rowOff>
    </xdr:from>
    <xdr:ext cx="405111" cy="259045"/>
    <xdr:sp macro="" textlink="">
      <xdr:nvSpPr>
        <xdr:cNvPr id="192" name="n_1mainValue【橋りょう・トンネル】&#10;有形固定資産減価償却率"/>
        <xdr:cNvSpPr txBox="1"/>
      </xdr:nvSpPr>
      <xdr:spPr>
        <a:xfrm>
          <a:off x="3582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1922</xdr:rowOff>
    </xdr:from>
    <xdr:ext cx="405111" cy="259045"/>
    <xdr:sp macro="" textlink="">
      <xdr:nvSpPr>
        <xdr:cNvPr id="193" name="n_2mainValue【橋りょう・トンネル】&#10;有形固定資産減価償却率"/>
        <xdr:cNvSpPr txBox="1"/>
      </xdr:nvSpPr>
      <xdr:spPr>
        <a:xfrm>
          <a:off x="2705744"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142892</xdr:rowOff>
    </xdr:from>
    <xdr:ext cx="405111" cy="259045"/>
    <xdr:sp macro="" textlink="">
      <xdr:nvSpPr>
        <xdr:cNvPr id="194" name="n_3mainValue【橋りょう・トンネル】&#10;有形固定資産減価償却率"/>
        <xdr:cNvSpPr txBox="1"/>
      </xdr:nvSpPr>
      <xdr:spPr>
        <a:xfrm>
          <a:off x="181674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0" name="テキスト ボックス 20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2" name="テキスト ボックス 21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16" name="直線コネクタ 215"/>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17"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18" name="直線コネクタ 217"/>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19"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0" name="直線コネクタ 219"/>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21" name="【橋りょう・トンネル】&#10;一人当たり有形固定資産（償却資産）額平均値テキスト"/>
        <xdr:cNvSpPr txBox="1"/>
      </xdr:nvSpPr>
      <xdr:spPr>
        <a:xfrm>
          <a:off x="10515600" y="10301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22" name="フローチャート: 判断 221"/>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23" name="フローチャート: 判断 222"/>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24" name="フローチャート: 判断 223"/>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25" name="フローチャート: 判断 224"/>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26" name="フローチャート: 判断 225"/>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49507</xdr:rowOff>
    </xdr:from>
    <xdr:to>
      <xdr:col>55</xdr:col>
      <xdr:colOff>50800</xdr:colOff>
      <xdr:row>62</xdr:row>
      <xdr:rowOff>151107</xdr:rowOff>
    </xdr:to>
    <xdr:sp macro="" textlink="">
      <xdr:nvSpPr>
        <xdr:cNvPr id="232" name="楕円 231"/>
        <xdr:cNvSpPr/>
      </xdr:nvSpPr>
      <xdr:spPr>
        <a:xfrm>
          <a:off x="10426700" y="1067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27934</xdr:rowOff>
    </xdr:from>
    <xdr:ext cx="599010" cy="259045"/>
    <xdr:sp macro="" textlink="">
      <xdr:nvSpPr>
        <xdr:cNvPr id="233" name="【橋りょう・トンネル】&#10;一人当たり有形固定資産（償却資産）額該当値テキスト"/>
        <xdr:cNvSpPr txBox="1"/>
      </xdr:nvSpPr>
      <xdr:spPr>
        <a:xfrm>
          <a:off x="10515600" y="1065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49361</xdr:rowOff>
    </xdr:from>
    <xdr:to>
      <xdr:col>50</xdr:col>
      <xdr:colOff>165100</xdr:colOff>
      <xdr:row>62</xdr:row>
      <xdr:rowOff>150961</xdr:rowOff>
    </xdr:to>
    <xdr:sp macro="" textlink="">
      <xdr:nvSpPr>
        <xdr:cNvPr id="234" name="楕円 233"/>
        <xdr:cNvSpPr/>
      </xdr:nvSpPr>
      <xdr:spPr>
        <a:xfrm>
          <a:off x="9588500" y="1067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100161</xdr:rowOff>
    </xdr:from>
    <xdr:to>
      <xdr:col>55</xdr:col>
      <xdr:colOff>0</xdr:colOff>
      <xdr:row>62</xdr:row>
      <xdr:rowOff>100307</xdr:rowOff>
    </xdr:to>
    <xdr:cxnSp macro="">
      <xdr:nvCxnSpPr>
        <xdr:cNvPr id="235" name="直線コネクタ 234"/>
        <xdr:cNvCxnSpPr/>
      </xdr:nvCxnSpPr>
      <xdr:spPr>
        <a:xfrm>
          <a:off x="9639300" y="10730061"/>
          <a:ext cx="8382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49135</xdr:rowOff>
    </xdr:from>
    <xdr:to>
      <xdr:col>46</xdr:col>
      <xdr:colOff>38100</xdr:colOff>
      <xdr:row>62</xdr:row>
      <xdr:rowOff>150735</xdr:rowOff>
    </xdr:to>
    <xdr:sp macro="" textlink="">
      <xdr:nvSpPr>
        <xdr:cNvPr id="236" name="楕円 235"/>
        <xdr:cNvSpPr/>
      </xdr:nvSpPr>
      <xdr:spPr>
        <a:xfrm>
          <a:off x="8699500" y="1067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99935</xdr:rowOff>
    </xdr:from>
    <xdr:to>
      <xdr:col>50</xdr:col>
      <xdr:colOff>114300</xdr:colOff>
      <xdr:row>62</xdr:row>
      <xdr:rowOff>100161</xdr:rowOff>
    </xdr:to>
    <xdr:cxnSp macro="">
      <xdr:nvCxnSpPr>
        <xdr:cNvPr id="237" name="直線コネクタ 236"/>
        <xdr:cNvCxnSpPr/>
      </xdr:nvCxnSpPr>
      <xdr:spPr>
        <a:xfrm>
          <a:off x="8750300" y="10729835"/>
          <a:ext cx="889000" cy="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47758</xdr:rowOff>
    </xdr:from>
    <xdr:to>
      <xdr:col>41</xdr:col>
      <xdr:colOff>101600</xdr:colOff>
      <xdr:row>62</xdr:row>
      <xdr:rowOff>149358</xdr:rowOff>
    </xdr:to>
    <xdr:sp macro="" textlink="">
      <xdr:nvSpPr>
        <xdr:cNvPr id="238" name="楕円 237"/>
        <xdr:cNvSpPr/>
      </xdr:nvSpPr>
      <xdr:spPr>
        <a:xfrm>
          <a:off x="7810500" y="1067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98558</xdr:rowOff>
    </xdr:from>
    <xdr:to>
      <xdr:col>45</xdr:col>
      <xdr:colOff>177800</xdr:colOff>
      <xdr:row>62</xdr:row>
      <xdr:rowOff>99935</xdr:rowOff>
    </xdr:to>
    <xdr:cxnSp macro="">
      <xdr:nvCxnSpPr>
        <xdr:cNvPr id="239" name="直線コネクタ 238"/>
        <xdr:cNvCxnSpPr/>
      </xdr:nvCxnSpPr>
      <xdr:spPr>
        <a:xfrm>
          <a:off x="7861300" y="10728458"/>
          <a:ext cx="889000" cy="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40" name="n_1aveValue【橋りょう・トンネル】&#10;一人当たり有形固定資産（償却資産）額"/>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41" name="n_2aveValue【橋りょう・トンネル】&#10;一人当たり有形固定資産（償却資産）額"/>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42" name="n_3aveValue【橋りょう・トンネル】&#10;一人当たり有形固定資産（償却資産）額"/>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43" name="n_4aveValue【橋りょう・トンネル】&#10;一人当たり有形固定資産（償却資産）額"/>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142088</xdr:rowOff>
    </xdr:from>
    <xdr:ext cx="599010" cy="259045"/>
    <xdr:sp macro="" textlink="">
      <xdr:nvSpPr>
        <xdr:cNvPr id="244" name="n_1mainValue【橋りょう・トンネル】&#10;一人当たり有形固定資産（償却資産）額"/>
        <xdr:cNvSpPr txBox="1"/>
      </xdr:nvSpPr>
      <xdr:spPr>
        <a:xfrm>
          <a:off x="9327095" y="10771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141862</xdr:rowOff>
    </xdr:from>
    <xdr:ext cx="599010" cy="259045"/>
    <xdr:sp macro="" textlink="">
      <xdr:nvSpPr>
        <xdr:cNvPr id="245" name="n_2mainValue【橋りょう・トンネル】&#10;一人当たり有形固定資産（償却資産）額"/>
        <xdr:cNvSpPr txBox="1"/>
      </xdr:nvSpPr>
      <xdr:spPr>
        <a:xfrm>
          <a:off x="8450795" y="1077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140485</xdr:rowOff>
    </xdr:from>
    <xdr:ext cx="599010" cy="259045"/>
    <xdr:sp macro="" textlink="">
      <xdr:nvSpPr>
        <xdr:cNvPr id="246" name="n_3mainValue【橋りょう・トンネル】&#10;一人当たり有形固定資産（償却資産）額"/>
        <xdr:cNvSpPr txBox="1"/>
      </xdr:nvSpPr>
      <xdr:spPr>
        <a:xfrm>
          <a:off x="7561795" y="1077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8" name="直線コネクタ 25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9" name="テキスト ボックス 258"/>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0" name="直線コネクタ 25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1" name="テキスト ボックス 26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2" name="直線コネクタ 26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3" name="テキスト ボックス 26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4" name="直線コネクタ 26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5" name="テキスト ボックス 26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6" name="直線コネクタ 26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7" name="テキスト ボックス 26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8" name="直線コネクタ 26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9" name="テキスト ボックス 268"/>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72" name="直線コネクタ 271"/>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73"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74" name="直線コネクタ 273"/>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75"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76" name="直線コネクタ 275"/>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142439</xdr:rowOff>
    </xdr:from>
    <xdr:ext cx="405111" cy="259045"/>
    <xdr:sp macro="" textlink="">
      <xdr:nvSpPr>
        <xdr:cNvPr id="277" name="【公営住宅】&#10;有形固定資産減価償却率平均値テキスト"/>
        <xdr:cNvSpPr txBox="1"/>
      </xdr:nvSpPr>
      <xdr:spPr>
        <a:xfrm>
          <a:off x="4673600" y="1420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78" name="フローチャート: 判断 277"/>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79" name="フローチャート: 判断 278"/>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80" name="フローチャート: 判断 279"/>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81" name="フローチャート: 判断 280"/>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82" name="フローチャート: 判断 281"/>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39551</xdr:rowOff>
    </xdr:from>
    <xdr:to>
      <xdr:col>24</xdr:col>
      <xdr:colOff>114300</xdr:colOff>
      <xdr:row>85</xdr:row>
      <xdr:rowOff>141151</xdr:rowOff>
    </xdr:to>
    <xdr:sp macro="" textlink="">
      <xdr:nvSpPr>
        <xdr:cNvPr id="288" name="楕円 287"/>
        <xdr:cNvSpPr/>
      </xdr:nvSpPr>
      <xdr:spPr>
        <a:xfrm>
          <a:off x="4584700" y="146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17978</xdr:rowOff>
    </xdr:from>
    <xdr:ext cx="405111" cy="259045"/>
    <xdr:sp macro="" textlink="">
      <xdr:nvSpPr>
        <xdr:cNvPr id="289" name="【公営住宅】&#10;有形固定資産減価償却率該当値テキスト"/>
        <xdr:cNvSpPr txBox="1"/>
      </xdr:nvSpPr>
      <xdr:spPr>
        <a:xfrm>
          <a:off x="4673600" y="1459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19957</xdr:rowOff>
    </xdr:from>
    <xdr:to>
      <xdr:col>20</xdr:col>
      <xdr:colOff>38100</xdr:colOff>
      <xdr:row>85</xdr:row>
      <xdr:rowOff>121557</xdr:rowOff>
    </xdr:to>
    <xdr:sp macro="" textlink="">
      <xdr:nvSpPr>
        <xdr:cNvPr id="290" name="楕円 289"/>
        <xdr:cNvSpPr/>
      </xdr:nvSpPr>
      <xdr:spPr>
        <a:xfrm>
          <a:off x="3746500" y="1459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70757</xdr:rowOff>
    </xdr:from>
    <xdr:to>
      <xdr:col>24</xdr:col>
      <xdr:colOff>63500</xdr:colOff>
      <xdr:row>85</xdr:row>
      <xdr:rowOff>90351</xdr:rowOff>
    </xdr:to>
    <xdr:cxnSp macro="">
      <xdr:nvCxnSpPr>
        <xdr:cNvPr id="291" name="直線コネクタ 290"/>
        <xdr:cNvCxnSpPr/>
      </xdr:nvCxnSpPr>
      <xdr:spPr>
        <a:xfrm>
          <a:off x="3797300" y="1464400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23223</xdr:rowOff>
    </xdr:from>
    <xdr:to>
      <xdr:col>15</xdr:col>
      <xdr:colOff>101600</xdr:colOff>
      <xdr:row>85</xdr:row>
      <xdr:rowOff>124823</xdr:rowOff>
    </xdr:to>
    <xdr:sp macro="" textlink="">
      <xdr:nvSpPr>
        <xdr:cNvPr id="292" name="楕円 291"/>
        <xdr:cNvSpPr/>
      </xdr:nvSpPr>
      <xdr:spPr>
        <a:xfrm>
          <a:off x="2857500" y="14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70757</xdr:rowOff>
    </xdr:from>
    <xdr:to>
      <xdr:col>19</xdr:col>
      <xdr:colOff>177800</xdr:colOff>
      <xdr:row>85</xdr:row>
      <xdr:rowOff>74023</xdr:rowOff>
    </xdr:to>
    <xdr:cxnSp macro="">
      <xdr:nvCxnSpPr>
        <xdr:cNvPr id="293" name="直線コネクタ 292"/>
        <xdr:cNvCxnSpPr/>
      </xdr:nvCxnSpPr>
      <xdr:spPr>
        <a:xfrm flipV="1">
          <a:off x="2908300" y="1464400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1995</xdr:rowOff>
    </xdr:from>
    <xdr:to>
      <xdr:col>10</xdr:col>
      <xdr:colOff>165100</xdr:colOff>
      <xdr:row>85</xdr:row>
      <xdr:rowOff>103595</xdr:rowOff>
    </xdr:to>
    <xdr:sp macro="" textlink="">
      <xdr:nvSpPr>
        <xdr:cNvPr id="294" name="楕円 293"/>
        <xdr:cNvSpPr/>
      </xdr:nvSpPr>
      <xdr:spPr>
        <a:xfrm>
          <a:off x="19685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52795</xdr:rowOff>
    </xdr:from>
    <xdr:to>
      <xdr:col>15</xdr:col>
      <xdr:colOff>50800</xdr:colOff>
      <xdr:row>85</xdr:row>
      <xdr:rowOff>74023</xdr:rowOff>
    </xdr:to>
    <xdr:cxnSp macro="">
      <xdr:nvCxnSpPr>
        <xdr:cNvPr id="295" name="直線コネクタ 294"/>
        <xdr:cNvCxnSpPr/>
      </xdr:nvCxnSpPr>
      <xdr:spPr>
        <a:xfrm>
          <a:off x="2019300" y="14626045"/>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28683</xdr:rowOff>
    </xdr:from>
    <xdr:ext cx="405111" cy="259045"/>
    <xdr:sp macro="" textlink="">
      <xdr:nvSpPr>
        <xdr:cNvPr id="296" name="n_1aveValue【公営住宅】&#10;有形固定資産減価償却率"/>
        <xdr:cNvSpPr txBox="1"/>
      </xdr:nvSpPr>
      <xdr:spPr>
        <a:xfrm>
          <a:off x="35820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297" name="n_2aveValue【公営住宅】&#10;有形固定資産減価償却率"/>
        <xdr:cNvSpPr txBox="1"/>
      </xdr:nvSpPr>
      <xdr:spPr>
        <a:xfrm>
          <a:off x="2705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160945</xdr:rowOff>
    </xdr:from>
    <xdr:ext cx="405111" cy="259045"/>
    <xdr:sp macro="" textlink="">
      <xdr:nvSpPr>
        <xdr:cNvPr id="298" name="n_3aveValue【公営住宅】&#10;有形固定資産減価償却率"/>
        <xdr:cNvSpPr txBox="1"/>
      </xdr:nvSpPr>
      <xdr:spPr>
        <a:xfrm>
          <a:off x="1816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299" name="n_4aveValue【公営住宅】&#10;有形固定資産減価償却率"/>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112684</xdr:rowOff>
    </xdr:from>
    <xdr:ext cx="405111" cy="259045"/>
    <xdr:sp macro="" textlink="">
      <xdr:nvSpPr>
        <xdr:cNvPr id="300" name="n_1mainValue【公営住宅】&#10;有形固定資産減価償却率"/>
        <xdr:cNvSpPr txBox="1"/>
      </xdr:nvSpPr>
      <xdr:spPr>
        <a:xfrm>
          <a:off x="3582044" y="1468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115950</xdr:rowOff>
    </xdr:from>
    <xdr:ext cx="405111" cy="259045"/>
    <xdr:sp macro="" textlink="">
      <xdr:nvSpPr>
        <xdr:cNvPr id="301" name="n_2mainValue【公営住宅】&#10;有形固定資産減価償却率"/>
        <xdr:cNvSpPr txBox="1"/>
      </xdr:nvSpPr>
      <xdr:spPr>
        <a:xfrm>
          <a:off x="2705744" y="1468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94722</xdr:rowOff>
    </xdr:from>
    <xdr:ext cx="405111" cy="259045"/>
    <xdr:sp macro="" textlink="">
      <xdr:nvSpPr>
        <xdr:cNvPr id="302" name="n_3mainValue【公営住宅】&#10;有形固定資産減価償却率"/>
        <xdr:cNvSpPr txBox="1"/>
      </xdr:nvSpPr>
      <xdr:spPr>
        <a:xfrm>
          <a:off x="1816744" y="1466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26" name="直線コネクタ 325"/>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27"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28" name="直線コネクタ 327"/>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29"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30" name="直線コネクタ 329"/>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31"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32" name="フローチャート: 判断 331"/>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33" name="フローチャート: 判断 332"/>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34" name="フローチャート: 判断 333"/>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35" name="フローチャート: 判断 334"/>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36" name="フローチャート: 判断 335"/>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90170</xdr:rowOff>
    </xdr:from>
    <xdr:to>
      <xdr:col>55</xdr:col>
      <xdr:colOff>50800</xdr:colOff>
      <xdr:row>85</xdr:row>
      <xdr:rowOff>20320</xdr:rowOff>
    </xdr:to>
    <xdr:sp macro="" textlink="">
      <xdr:nvSpPr>
        <xdr:cNvPr id="342" name="楕円 341"/>
        <xdr:cNvSpPr/>
      </xdr:nvSpPr>
      <xdr:spPr>
        <a:xfrm>
          <a:off x="104267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68597</xdr:rowOff>
    </xdr:from>
    <xdr:ext cx="469744" cy="259045"/>
    <xdr:sp macro="" textlink="">
      <xdr:nvSpPr>
        <xdr:cNvPr id="343" name="【公営住宅】&#10;一人当たり面積該当値テキスト"/>
        <xdr:cNvSpPr txBox="1"/>
      </xdr:nvSpPr>
      <xdr:spPr>
        <a:xfrm>
          <a:off x="10515600"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75692</xdr:rowOff>
    </xdr:from>
    <xdr:to>
      <xdr:col>50</xdr:col>
      <xdr:colOff>165100</xdr:colOff>
      <xdr:row>85</xdr:row>
      <xdr:rowOff>5842</xdr:rowOff>
    </xdr:to>
    <xdr:sp macro="" textlink="">
      <xdr:nvSpPr>
        <xdr:cNvPr id="344" name="楕円 343"/>
        <xdr:cNvSpPr/>
      </xdr:nvSpPr>
      <xdr:spPr>
        <a:xfrm>
          <a:off x="9588500" y="1447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126492</xdr:rowOff>
    </xdr:from>
    <xdr:to>
      <xdr:col>55</xdr:col>
      <xdr:colOff>0</xdr:colOff>
      <xdr:row>84</xdr:row>
      <xdr:rowOff>140970</xdr:rowOff>
    </xdr:to>
    <xdr:cxnSp macro="">
      <xdr:nvCxnSpPr>
        <xdr:cNvPr id="345" name="直線コネクタ 344"/>
        <xdr:cNvCxnSpPr/>
      </xdr:nvCxnSpPr>
      <xdr:spPr>
        <a:xfrm>
          <a:off x="9639300" y="1452829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71882</xdr:rowOff>
    </xdr:from>
    <xdr:to>
      <xdr:col>46</xdr:col>
      <xdr:colOff>38100</xdr:colOff>
      <xdr:row>85</xdr:row>
      <xdr:rowOff>2032</xdr:rowOff>
    </xdr:to>
    <xdr:sp macro="" textlink="">
      <xdr:nvSpPr>
        <xdr:cNvPr id="346" name="楕円 345"/>
        <xdr:cNvSpPr/>
      </xdr:nvSpPr>
      <xdr:spPr>
        <a:xfrm>
          <a:off x="86995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122682</xdr:rowOff>
    </xdr:from>
    <xdr:to>
      <xdr:col>50</xdr:col>
      <xdr:colOff>114300</xdr:colOff>
      <xdr:row>84</xdr:row>
      <xdr:rowOff>126492</xdr:rowOff>
    </xdr:to>
    <xdr:cxnSp macro="">
      <xdr:nvCxnSpPr>
        <xdr:cNvPr id="347" name="直線コネクタ 346"/>
        <xdr:cNvCxnSpPr/>
      </xdr:nvCxnSpPr>
      <xdr:spPr>
        <a:xfrm>
          <a:off x="8750300" y="1452448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81787</xdr:rowOff>
    </xdr:from>
    <xdr:to>
      <xdr:col>41</xdr:col>
      <xdr:colOff>101600</xdr:colOff>
      <xdr:row>85</xdr:row>
      <xdr:rowOff>11937</xdr:rowOff>
    </xdr:to>
    <xdr:sp macro="" textlink="">
      <xdr:nvSpPr>
        <xdr:cNvPr id="348" name="楕円 347"/>
        <xdr:cNvSpPr/>
      </xdr:nvSpPr>
      <xdr:spPr>
        <a:xfrm>
          <a:off x="7810500" y="1448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122682</xdr:rowOff>
    </xdr:from>
    <xdr:to>
      <xdr:col>45</xdr:col>
      <xdr:colOff>177800</xdr:colOff>
      <xdr:row>84</xdr:row>
      <xdr:rowOff>132587</xdr:rowOff>
    </xdr:to>
    <xdr:cxnSp macro="">
      <xdr:nvCxnSpPr>
        <xdr:cNvPr id="349" name="直線コネクタ 348"/>
        <xdr:cNvCxnSpPr/>
      </xdr:nvCxnSpPr>
      <xdr:spPr>
        <a:xfrm flipV="1">
          <a:off x="7861300" y="14524482"/>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50" name="n_1aveValue【公営住宅】&#10;一人当たり面積"/>
        <xdr:cNvSpPr txBox="1"/>
      </xdr:nvSpPr>
      <xdr:spPr>
        <a:xfrm>
          <a:off x="93917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51" name="n_2aveValue【公営住宅】&#10;一人当たり面積"/>
        <xdr:cNvSpPr txBox="1"/>
      </xdr:nvSpPr>
      <xdr:spPr>
        <a:xfrm>
          <a:off x="8515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52" name="n_3aveValue【公営住宅】&#10;一人当たり面積"/>
        <xdr:cNvSpPr txBox="1"/>
      </xdr:nvSpPr>
      <xdr:spPr>
        <a:xfrm>
          <a:off x="7626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53" name="n_4aveValue【公営住宅】&#10;一人当たり面積"/>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168419</xdr:rowOff>
    </xdr:from>
    <xdr:ext cx="469744" cy="259045"/>
    <xdr:sp macro="" textlink="">
      <xdr:nvSpPr>
        <xdr:cNvPr id="354" name="n_1mainValue【公営住宅】&#10;一人当たり面積"/>
        <xdr:cNvSpPr txBox="1"/>
      </xdr:nvSpPr>
      <xdr:spPr>
        <a:xfrm>
          <a:off x="9391727" y="1457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164609</xdr:rowOff>
    </xdr:from>
    <xdr:ext cx="469744" cy="259045"/>
    <xdr:sp macro="" textlink="">
      <xdr:nvSpPr>
        <xdr:cNvPr id="355" name="n_2mainValue【公営住宅】&#10;一人当たり面積"/>
        <xdr:cNvSpPr txBox="1"/>
      </xdr:nvSpPr>
      <xdr:spPr>
        <a:xfrm>
          <a:off x="8515427" y="1456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3064</xdr:rowOff>
    </xdr:from>
    <xdr:ext cx="469744" cy="259045"/>
    <xdr:sp macro="" textlink="">
      <xdr:nvSpPr>
        <xdr:cNvPr id="356" name="n_3mainValue【公営住宅】&#10;一人当たり面積"/>
        <xdr:cNvSpPr txBox="1"/>
      </xdr:nvSpPr>
      <xdr:spPr>
        <a:xfrm>
          <a:off x="7626427" y="1457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8" name="直線コネクタ 36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9" name="テキスト ボックス 36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0" name="直線コネクタ 36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1" name="テキスト ボックス 37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2" name="直線コネクタ 37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3" name="テキスト ボックス 37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4" name="直線コネクタ 37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5" name="テキスト ボックス 37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6" name="直線コネクタ 37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7" name="テキスト ボックス 37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9" name="テキスト ボックス 37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165736</xdr:rowOff>
    </xdr:from>
    <xdr:to>
      <xdr:col>24</xdr:col>
      <xdr:colOff>62865</xdr:colOff>
      <xdr:row>108</xdr:row>
      <xdr:rowOff>38100</xdr:rowOff>
    </xdr:to>
    <xdr:cxnSp macro="">
      <xdr:nvCxnSpPr>
        <xdr:cNvPr id="381" name="直線コネクタ 380"/>
        <xdr:cNvCxnSpPr/>
      </xdr:nvCxnSpPr>
      <xdr:spPr>
        <a:xfrm flipV="1">
          <a:off x="4634865" y="17310736"/>
          <a:ext cx="0" cy="1243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41927</xdr:rowOff>
    </xdr:from>
    <xdr:ext cx="405111" cy="259045"/>
    <xdr:sp macro="" textlink="">
      <xdr:nvSpPr>
        <xdr:cNvPr id="382" name="【港湾・漁港】&#10;有形固定資産減価償却率最小値テキスト"/>
        <xdr:cNvSpPr txBox="1"/>
      </xdr:nvSpPr>
      <xdr:spPr>
        <a:xfrm>
          <a:off x="4673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38100</xdr:rowOff>
    </xdr:from>
    <xdr:to>
      <xdr:col>24</xdr:col>
      <xdr:colOff>152400</xdr:colOff>
      <xdr:row>108</xdr:row>
      <xdr:rowOff>38100</xdr:rowOff>
    </xdr:to>
    <xdr:cxnSp macro="">
      <xdr:nvCxnSpPr>
        <xdr:cNvPr id="383" name="直線コネクタ 382"/>
        <xdr:cNvCxnSpPr/>
      </xdr:nvCxnSpPr>
      <xdr:spPr>
        <a:xfrm>
          <a:off x="4546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112413</xdr:rowOff>
    </xdr:from>
    <xdr:ext cx="405111" cy="259045"/>
    <xdr:sp macro="" textlink="">
      <xdr:nvSpPr>
        <xdr:cNvPr id="384" name="【港湾・漁港】&#10;有形固定資産減価償却率最大値テキスト"/>
        <xdr:cNvSpPr txBox="1"/>
      </xdr:nvSpPr>
      <xdr:spPr>
        <a:xfrm>
          <a:off x="4673600" y="1708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165736</xdr:rowOff>
    </xdr:from>
    <xdr:to>
      <xdr:col>24</xdr:col>
      <xdr:colOff>152400</xdr:colOff>
      <xdr:row>100</xdr:row>
      <xdr:rowOff>165736</xdr:rowOff>
    </xdr:to>
    <xdr:cxnSp macro="">
      <xdr:nvCxnSpPr>
        <xdr:cNvPr id="385" name="直線コネクタ 384"/>
        <xdr:cNvCxnSpPr/>
      </xdr:nvCxnSpPr>
      <xdr:spPr>
        <a:xfrm>
          <a:off x="4546600" y="1731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95266</xdr:rowOff>
    </xdr:from>
    <xdr:ext cx="405111" cy="259045"/>
    <xdr:sp macro="" textlink="">
      <xdr:nvSpPr>
        <xdr:cNvPr id="386" name="【港湾・漁港】&#10;有形固定資産減価償却率平均値テキスト"/>
        <xdr:cNvSpPr txBox="1"/>
      </xdr:nvSpPr>
      <xdr:spPr>
        <a:xfrm>
          <a:off x="4673600" y="1775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116839</xdr:rowOff>
    </xdr:from>
    <xdr:to>
      <xdr:col>24</xdr:col>
      <xdr:colOff>114300</xdr:colOff>
      <xdr:row>104</xdr:row>
      <xdr:rowOff>46989</xdr:rowOff>
    </xdr:to>
    <xdr:sp macro="" textlink="">
      <xdr:nvSpPr>
        <xdr:cNvPr id="387" name="フローチャート: 判断 386"/>
        <xdr:cNvSpPr/>
      </xdr:nvSpPr>
      <xdr:spPr>
        <a:xfrm>
          <a:off x="4584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86361</xdr:rowOff>
    </xdr:from>
    <xdr:to>
      <xdr:col>20</xdr:col>
      <xdr:colOff>38100</xdr:colOff>
      <xdr:row>105</xdr:row>
      <xdr:rowOff>16511</xdr:rowOff>
    </xdr:to>
    <xdr:sp macro="" textlink="">
      <xdr:nvSpPr>
        <xdr:cNvPr id="388" name="フローチャート: 判断 387"/>
        <xdr:cNvSpPr/>
      </xdr:nvSpPr>
      <xdr:spPr>
        <a:xfrm>
          <a:off x="3746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57786</xdr:rowOff>
    </xdr:from>
    <xdr:to>
      <xdr:col>15</xdr:col>
      <xdr:colOff>101600</xdr:colOff>
      <xdr:row>104</xdr:row>
      <xdr:rowOff>159386</xdr:rowOff>
    </xdr:to>
    <xdr:sp macro="" textlink="">
      <xdr:nvSpPr>
        <xdr:cNvPr id="389" name="フローチャート: 判断 388"/>
        <xdr:cNvSpPr/>
      </xdr:nvSpPr>
      <xdr:spPr>
        <a:xfrm>
          <a:off x="2857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158750</xdr:rowOff>
    </xdr:from>
    <xdr:to>
      <xdr:col>10</xdr:col>
      <xdr:colOff>165100</xdr:colOff>
      <xdr:row>104</xdr:row>
      <xdr:rowOff>88900</xdr:rowOff>
    </xdr:to>
    <xdr:sp macro="" textlink="">
      <xdr:nvSpPr>
        <xdr:cNvPr id="390" name="フローチャート: 判断 389"/>
        <xdr:cNvSpPr/>
      </xdr:nvSpPr>
      <xdr:spPr>
        <a:xfrm>
          <a:off x="1968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158750</xdr:rowOff>
    </xdr:from>
    <xdr:to>
      <xdr:col>6</xdr:col>
      <xdr:colOff>38100</xdr:colOff>
      <xdr:row>104</xdr:row>
      <xdr:rowOff>88900</xdr:rowOff>
    </xdr:to>
    <xdr:sp macro="" textlink="">
      <xdr:nvSpPr>
        <xdr:cNvPr id="391" name="フローチャート: 判断 390"/>
        <xdr:cNvSpPr/>
      </xdr:nvSpPr>
      <xdr:spPr>
        <a:xfrm>
          <a:off x="1079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2" name="テキスト ボックス 39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3" name="テキスト ボックス 39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4" name="テキスト ボックス 39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5" name="テキスト ボックス 39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6" name="テキスト ボックス 39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71120</xdr:rowOff>
    </xdr:from>
    <xdr:to>
      <xdr:col>24</xdr:col>
      <xdr:colOff>114300</xdr:colOff>
      <xdr:row>104</xdr:row>
      <xdr:rowOff>1270</xdr:rowOff>
    </xdr:to>
    <xdr:sp macro="" textlink="">
      <xdr:nvSpPr>
        <xdr:cNvPr id="397" name="楕円 396"/>
        <xdr:cNvSpPr/>
      </xdr:nvSpPr>
      <xdr:spPr>
        <a:xfrm>
          <a:off x="45847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93997</xdr:rowOff>
    </xdr:from>
    <xdr:ext cx="405111" cy="259045"/>
    <xdr:sp macro="" textlink="">
      <xdr:nvSpPr>
        <xdr:cNvPr id="398" name="【港湾・漁港】&#10;有形固定資産減価償却率該当値テキスト"/>
        <xdr:cNvSpPr txBox="1"/>
      </xdr:nvSpPr>
      <xdr:spPr>
        <a:xfrm>
          <a:off x="4673600"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34925</xdr:rowOff>
    </xdr:from>
    <xdr:to>
      <xdr:col>20</xdr:col>
      <xdr:colOff>38100</xdr:colOff>
      <xdr:row>103</xdr:row>
      <xdr:rowOff>136525</xdr:rowOff>
    </xdr:to>
    <xdr:sp macro="" textlink="">
      <xdr:nvSpPr>
        <xdr:cNvPr id="399" name="楕円 398"/>
        <xdr:cNvSpPr/>
      </xdr:nvSpPr>
      <xdr:spPr>
        <a:xfrm>
          <a:off x="3746500" y="176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85725</xdr:rowOff>
    </xdr:from>
    <xdr:to>
      <xdr:col>24</xdr:col>
      <xdr:colOff>63500</xdr:colOff>
      <xdr:row>103</xdr:row>
      <xdr:rowOff>121920</xdr:rowOff>
    </xdr:to>
    <xdr:cxnSp macro="">
      <xdr:nvCxnSpPr>
        <xdr:cNvPr id="400" name="直線コネクタ 399"/>
        <xdr:cNvCxnSpPr/>
      </xdr:nvCxnSpPr>
      <xdr:spPr>
        <a:xfrm>
          <a:off x="3797300" y="177450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1" name="楕円 400"/>
        <xdr:cNvSpPr/>
      </xdr:nvSpPr>
      <xdr:spPr>
        <a:xfrm>
          <a:off x="2857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49530</xdr:rowOff>
    </xdr:from>
    <xdr:to>
      <xdr:col>19</xdr:col>
      <xdr:colOff>177800</xdr:colOff>
      <xdr:row>103</xdr:row>
      <xdr:rowOff>85725</xdr:rowOff>
    </xdr:to>
    <xdr:cxnSp macro="">
      <xdr:nvCxnSpPr>
        <xdr:cNvPr id="402" name="直線コネクタ 401"/>
        <xdr:cNvCxnSpPr/>
      </xdr:nvCxnSpPr>
      <xdr:spPr>
        <a:xfrm>
          <a:off x="2908300" y="177088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135889</xdr:rowOff>
    </xdr:from>
    <xdr:to>
      <xdr:col>10</xdr:col>
      <xdr:colOff>165100</xdr:colOff>
      <xdr:row>103</xdr:row>
      <xdr:rowOff>66039</xdr:rowOff>
    </xdr:to>
    <xdr:sp macro="" textlink="">
      <xdr:nvSpPr>
        <xdr:cNvPr id="403" name="楕円 402"/>
        <xdr:cNvSpPr/>
      </xdr:nvSpPr>
      <xdr:spPr>
        <a:xfrm>
          <a:off x="196850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15239</xdr:rowOff>
    </xdr:from>
    <xdr:to>
      <xdr:col>15</xdr:col>
      <xdr:colOff>50800</xdr:colOff>
      <xdr:row>103</xdr:row>
      <xdr:rowOff>49530</xdr:rowOff>
    </xdr:to>
    <xdr:cxnSp macro="">
      <xdr:nvCxnSpPr>
        <xdr:cNvPr id="404" name="直線コネクタ 403"/>
        <xdr:cNvCxnSpPr/>
      </xdr:nvCxnSpPr>
      <xdr:spPr>
        <a:xfrm>
          <a:off x="2019300" y="176745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7638</xdr:rowOff>
    </xdr:from>
    <xdr:ext cx="405111" cy="259045"/>
    <xdr:sp macro="" textlink="">
      <xdr:nvSpPr>
        <xdr:cNvPr id="405" name="n_1aveValue【港湾・漁港】&#10;有形固定資産減価償却率"/>
        <xdr:cNvSpPr txBox="1"/>
      </xdr:nvSpPr>
      <xdr:spPr>
        <a:xfrm>
          <a:off x="3582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150513</xdr:rowOff>
    </xdr:from>
    <xdr:ext cx="405111" cy="259045"/>
    <xdr:sp macro="" textlink="">
      <xdr:nvSpPr>
        <xdr:cNvPr id="406" name="n_2aveValue【港湾・漁港】&#10;有形固定資産減価償却率"/>
        <xdr:cNvSpPr txBox="1"/>
      </xdr:nvSpPr>
      <xdr:spPr>
        <a:xfrm>
          <a:off x="2705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80027</xdr:rowOff>
    </xdr:from>
    <xdr:ext cx="405111" cy="259045"/>
    <xdr:sp macro="" textlink="">
      <xdr:nvSpPr>
        <xdr:cNvPr id="407" name="n_3aveValue【港湾・漁港】&#10;有形固定資産減価償却率"/>
        <xdr:cNvSpPr txBox="1"/>
      </xdr:nvSpPr>
      <xdr:spPr>
        <a:xfrm>
          <a:off x="18167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105427</xdr:rowOff>
    </xdr:from>
    <xdr:ext cx="405111" cy="259045"/>
    <xdr:sp macro="" textlink="">
      <xdr:nvSpPr>
        <xdr:cNvPr id="408" name="n_4aveValue【港湾・漁港】&#10;有形固定資産減価償却率"/>
        <xdr:cNvSpPr txBox="1"/>
      </xdr:nvSpPr>
      <xdr:spPr>
        <a:xfrm>
          <a:off x="9277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153052</xdr:rowOff>
    </xdr:from>
    <xdr:ext cx="405111" cy="259045"/>
    <xdr:sp macro="" textlink="">
      <xdr:nvSpPr>
        <xdr:cNvPr id="409" name="n_1mainValue【港湾・漁港】&#10;有形固定資産減価償却率"/>
        <xdr:cNvSpPr txBox="1"/>
      </xdr:nvSpPr>
      <xdr:spPr>
        <a:xfrm>
          <a:off x="35820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410" name="n_2mainValue【港湾・漁港】&#10;有形固定資産減価償却率"/>
        <xdr:cNvSpPr txBox="1"/>
      </xdr:nvSpPr>
      <xdr:spPr>
        <a:xfrm>
          <a:off x="2705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82566</xdr:rowOff>
    </xdr:from>
    <xdr:ext cx="405111" cy="259045"/>
    <xdr:sp macro="" textlink="">
      <xdr:nvSpPr>
        <xdr:cNvPr id="411" name="n_3mainValue【港湾・漁港】&#10;有形固定資産減価償却率"/>
        <xdr:cNvSpPr txBox="1"/>
      </xdr:nvSpPr>
      <xdr:spPr>
        <a:xfrm>
          <a:off x="1816744" y="1739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2" name="正方形/長方形 4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3" name="正方形/長方形 4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4" name="正方形/長方形 4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5" name="正方形/長方形 4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6" name="正方形/長方形 4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7" name="正方形/長方形 4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8" name="正方形/長方形 4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9" name="正方形/長方形 4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0" name="テキスト ボックス 4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1" name="直線コネクタ 4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2" name="直線コネクタ 42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23" name="テキスト ボックス 422"/>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4" name="直線コネクタ 42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25" name="テキスト ボックス 424"/>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6" name="直線コネクタ 42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27" name="テキスト ボックス 426"/>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8" name="直線コネクタ 42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29" name="テキスト ボックス 428"/>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0" name="直線コネクタ 42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31" name="テキスト ボックス 430"/>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2" name="直線コネクタ 43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3" name="テキスト ボックス 432"/>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124502</xdr:rowOff>
    </xdr:from>
    <xdr:to>
      <xdr:col>54</xdr:col>
      <xdr:colOff>189865</xdr:colOff>
      <xdr:row>108</xdr:row>
      <xdr:rowOff>151664</xdr:rowOff>
    </xdr:to>
    <xdr:cxnSp macro="">
      <xdr:nvCxnSpPr>
        <xdr:cNvPr id="435" name="直線コネクタ 434"/>
        <xdr:cNvCxnSpPr/>
      </xdr:nvCxnSpPr>
      <xdr:spPr>
        <a:xfrm flipV="1">
          <a:off x="10476865" y="17098052"/>
          <a:ext cx="0" cy="1570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155491</xdr:rowOff>
    </xdr:from>
    <xdr:ext cx="378565" cy="259045"/>
    <xdr:sp macro="" textlink="">
      <xdr:nvSpPr>
        <xdr:cNvPr id="436" name="【港湾・漁港】&#10;一人当たり有形固定資産（償却資産）額最小値テキスト"/>
        <xdr:cNvSpPr txBox="1"/>
      </xdr:nvSpPr>
      <xdr:spPr>
        <a:xfrm>
          <a:off x="10515600" y="18672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151664</xdr:rowOff>
    </xdr:from>
    <xdr:to>
      <xdr:col>55</xdr:col>
      <xdr:colOff>88900</xdr:colOff>
      <xdr:row>108</xdr:row>
      <xdr:rowOff>151664</xdr:rowOff>
    </xdr:to>
    <xdr:cxnSp macro="">
      <xdr:nvCxnSpPr>
        <xdr:cNvPr id="437" name="直線コネクタ 436"/>
        <xdr:cNvCxnSpPr/>
      </xdr:nvCxnSpPr>
      <xdr:spPr>
        <a:xfrm>
          <a:off x="10388600" y="18668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71179</xdr:rowOff>
    </xdr:from>
    <xdr:ext cx="690189" cy="259045"/>
    <xdr:sp macro="" textlink="">
      <xdr:nvSpPr>
        <xdr:cNvPr id="438" name="【港湾・漁港】&#10;一人当たり有形固定資産（償却資産）額最大値テキスト"/>
        <xdr:cNvSpPr txBox="1"/>
      </xdr:nvSpPr>
      <xdr:spPr>
        <a:xfrm>
          <a:off x="10515600" y="16873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124502</xdr:rowOff>
    </xdr:from>
    <xdr:to>
      <xdr:col>55</xdr:col>
      <xdr:colOff>88900</xdr:colOff>
      <xdr:row>99</xdr:row>
      <xdr:rowOff>124502</xdr:rowOff>
    </xdr:to>
    <xdr:cxnSp macro="">
      <xdr:nvCxnSpPr>
        <xdr:cNvPr id="439" name="直線コネクタ 438"/>
        <xdr:cNvCxnSpPr/>
      </xdr:nvCxnSpPr>
      <xdr:spPr>
        <a:xfrm>
          <a:off x="10388600" y="1709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58211</xdr:rowOff>
    </xdr:from>
    <xdr:ext cx="599010" cy="259045"/>
    <xdr:sp macro="" textlink="">
      <xdr:nvSpPr>
        <xdr:cNvPr id="440" name="【港湾・漁港】&#10;一人当たり有形固定資産（償却資産）額平均値テキスト"/>
        <xdr:cNvSpPr txBox="1"/>
      </xdr:nvSpPr>
      <xdr:spPr>
        <a:xfrm>
          <a:off x="10515600" y="18403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79784</xdr:rowOff>
    </xdr:from>
    <xdr:to>
      <xdr:col>55</xdr:col>
      <xdr:colOff>50800</xdr:colOff>
      <xdr:row>108</xdr:row>
      <xdr:rowOff>9934</xdr:rowOff>
    </xdr:to>
    <xdr:sp macro="" textlink="">
      <xdr:nvSpPr>
        <xdr:cNvPr id="441" name="フローチャート: 判断 440"/>
        <xdr:cNvSpPr/>
      </xdr:nvSpPr>
      <xdr:spPr>
        <a:xfrm>
          <a:off x="10426700" y="1842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119309</xdr:rowOff>
    </xdr:from>
    <xdr:to>
      <xdr:col>50</xdr:col>
      <xdr:colOff>165100</xdr:colOff>
      <xdr:row>108</xdr:row>
      <xdr:rowOff>49459</xdr:rowOff>
    </xdr:to>
    <xdr:sp macro="" textlink="">
      <xdr:nvSpPr>
        <xdr:cNvPr id="442" name="フローチャート: 判断 441"/>
        <xdr:cNvSpPr/>
      </xdr:nvSpPr>
      <xdr:spPr>
        <a:xfrm>
          <a:off x="9588500" y="1846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122668</xdr:rowOff>
    </xdr:from>
    <xdr:to>
      <xdr:col>46</xdr:col>
      <xdr:colOff>38100</xdr:colOff>
      <xdr:row>108</xdr:row>
      <xdr:rowOff>52818</xdr:rowOff>
    </xdr:to>
    <xdr:sp macro="" textlink="">
      <xdr:nvSpPr>
        <xdr:cNvPr id="443" name="フローチャート: 判断 442"/>
        <xdr:cNvSpPr/>
      </xdr:nvSpPr>
      <xdr:spPr>
        <a:xfrm>
          <a:off x="8699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118086</xdr:rowOff>
    </xdr:from>
    <xdr:to>
      <xdr:col>41</xdr:col>
      <xdr:colOff>101600</xdr:colOff>
      <xdr:row>108</xdr:row>
      <xdr:rowOff>48236</xdr:rowOff>
    </xdr:to>
    <xdr:sp macro="" textlink="">
      <xdr:nvSpPr>
        <xdr:cNvPr id="444" name="フローチャート: 判断 443"/>
        <xdr:cNvSpPr/>
      </xdr:nvSpPr>
      <xdr:spPr>
        <a:xfrm>
          <a:off x="7810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171180</xdr:rowOff>
    </xdr:from>
    <xdr:to>
      <xdr:col>36</xdr:col>
      <xdr:colOff>165100</xdr:colOff>
      <xdr:row>108</xdr:row>
      <xdr:rowOff>101330</xdr:rowOff>
    </xdr:to>
    <xdr:sp macro="" textlink="">
      <xdr:nvSpPr>
        <xdr:cNvPr id="445" name="フローチャート: 判断 444"/>
        <xdr:cNvSpPr/>
      </xdr:nvSpPr>
      <xdr:spPr>
        <a:xfrm>
          <a:off x="6921500" y="1851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6" name="テキスト ボックス 44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7" name="テキスト ボックス 44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8" name="テキスト ボックス 44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9" name="テキスト ボックス 44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0" name="テキスト ボックス 44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70072</xdr:rowOff>
    </xdr:from>
    <xdr:to>
      <xdr:col>55</xdr:col>
      <xdr:colOff>50800</xdr:colOff>
      <xdr:row>108</xdr:row>
      <xdr:rowOff>222</xdr:rowOff>
    </xdr:to>
    <xdr:sp macro="" textlink="">
      <xdr:nvSpPr>
        <xdr:cNvPr id="451" name="楕円 450"/>
        <xdr:cNvSpPr/>
      </xdr:nvSpPr>
      <xdr:spPr>
        <a:xfrm>
          <a:off x="10426700" y="1841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92949</xdr:rowOff>
    </xdr:from>
    <xdr:ext cx="599010" cy="259045"/>
    <xdr:sp macro="" textlink="">
      <xdr:nvSpPr>
        <xdr:cNvPr id="452" name="【港湾・漁港】&#10;一人当たり有形固定資産（償却資産）額該当値テキスト"/>
        <xdr:cNvSpPr txBox="1"/>
      </xdr:nvSpPr>
      <xdr:spPr>
        <a:xfrm>
          <a:off x="10515600" y="18266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69123</xdr:rowOff>
    </xdr:from>
    <xdr:to>
      <xdr:col>50</xdr:col>
      <xdr:colOff>165100</xdr:colOff>
      <xdr:row>107</xdr:row>
      <xdr:rowOff>170723</xdr:rowOff>
    </xdr:to>
    <xdr:sp macro="" textlink="">
      <xdr:nvSpPr>
        <xdr:cNvPr id="453" name="楕円 452"/>
        <xdr:cNvSpPr/>
      </xdr:nvSpPr>
      <xdr:spPr>
        <a:xfrm>
          <a:off x="9588500" y="1841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119923</xdr:rowOff>
    </xdr:from>
    <xdr:to>
      <xdr:col>55</xdr:col>
      <xdr:colOff>0</xdr:colOff>
      <xdr:row>107</xdr:row>
      <xdr:rowOff>120872</xdr:rowOff>
    </xdr:to>
    <xdr:cxnSp macro="">
      <xdr:nvCxnSpPr>
        <xdr:cNvPr id="454" name="直線コネクタ 453"/>
        <xdr:cNvCxnSpPr/>
      </xdr:nvCxnSpPr>
      <xdr:spPr>
        <a:xfrm>
          <a:off x="9639300" y="18465073"/>
          <a:ext cx="838200" cy="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68797</xdr:rowOff>
    </xdr:from>
    <xdr:to>
      <xdr:col>46</xdr:col>
      <xdr:colOff>38100</xdr:colOff>
      <xdr:row>107</xdr:row>
      <xdr:rowOff>170397</xdr:rowOff>
    </xdr:to>
    <xdr:sp macro="" textlink="">
      <xdr:nvSpPr>
        <xdr:cNvPr id="455" name="楕円 454"/>
        <xdr:cNvSpPr/>
      </xdr:nvSpPr>
      <xdr:spPr>
        <a:xfrm>
          <a:off x="8699500" y="1841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119597</xdr:rowOff>
    </xdr:from>
    <xdr:to>
      <xdr:col>50</xdr:col>
      <xdr:colOff>114300</xdr:colOff>
      <xdr:row>107</xdr:row>
      <xdr:rowOff>119923</xdr:rowOff>
    </xdr:to>
    <xdr:cxnSp macro="">
      <xdr:nvCxnSpPr>
        <xdr:cNvPr id="456" name="直線コネクタ 455"/>
        <xdr:cNvCxnSpPr/>
      </xdr:nvCxnSpPr>
      <xdr:spPr>
        <a:xfrm>
          <a:off x="8750300" y="18464747"/>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67244</xdr:rowOff>
    </xdr:from>
    <xdr:to>
      <xdr:col>41</xdr:col>
      <xdr:colOff>101600</xdr:colOff>
      <xdr:row>107</xdr:row>
      <xdr:rowOff>168844</xdr:rowOff>
    </xdr:to>
    <xdr:sp macro="" textlink="">
      <xdr:nvSpPr>
        <xdr:cNvPr id="457" name="楕円 456"/>
        <xdr:cNvSpPr/>
      </xdr:nvSpPr>
      <xdr:spPr>
        <a:xfrm>
          <a:off x="7810500" y="1841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118044</xdr:rowOff>
    </xdr:from>
    <xdr:to>
      <xdr:col>45</xdr:col>
      <xdr:colOff>177800</xdr:colOff>
      <xdr:row>107</xdr:row>
      <xdr:rowOff>119597</xdr:rowOff>
    </xdr:to>
    <xdr:cxnSp macro="">
      <xdr:nvCxnSpPr>
        <xdr:cNvPr id="458" name="直線コネクタ 457"/>
        <xdr:cNvCxnSpPr/>
      </xdr:nvCxnSpPr>
      <xdr:spPr>
        <a:xfrm>
          <a:off x="7861300" y="18463194"/>
          <a:ext cx="889000" cy="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108</xdr:row>
      <xdr:rowOff>40586</xdr:rowOff>
    </xdr:from>
    <xdr:ext cx="599010" cy="259045"/>
    <xdr:sp macro="" textlink="">
      <xdr:nvSpPr>
        <xdr:cNvPr id="459" name="n_1aveValue【港湾・漁港】&#10;一人当たり有形固定資産（償却資産）額"/>
        <xdr:cNvSpPr txBox="1"/>
      </xdr:nvSpPr>
      <xdr:spPr>
        <a:xfrm>
          <a:off x="9327095" y="1855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43945</xdr:rowOff>
    </xdr:from>
    <xdr:ext cx="599010" cy="259045"/>
    <xdr:sp macro="" textlink="">
      <xdr:nvSpPr>
        <xdr:cNvPr id="460" name="n_2aveValue【港湾・漁港】&#10;一人当たり有形固定資産（償却資産）額"/>
        <xdr:cNvSpPr txBox="1"/>
      </xdr:nvSpPr>
      <xdr:spPr>
        <a:xfrm>
          <a:off x="8450795" y="1856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39363</xdr:rowOff>
    </xdr:from>
    <xdr:ext cx="599010" cy="259045"/>
    <xdr:sp macro="" textlink="">
      <xdr:nvSpPr>
        <xdr:cNvPr id="461" name="n_3aveValue【港湾・漁港】&#10;一人当たり有形固定資産（償却資産）額"/>
        <xdr:cNvSpPr txBox="1"/>
      </xdr:nvSpPr>
      <xdr:spPr>
        <a:xfrm>
          <a:off x="7561795" y="1855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117857</xdr:rowOff>
    </xdr:from>
    <xdr:ext cx="534377" cy="259045"/>
    <xdr:sp macro="" textlink="">
      <xdr:nvSpPr>
        <xdr:cNvPr id="462" name="n_4aveValue【港湾・漁港】&#10;一人当たり有形固定資産（償却資産）額"/>
        <xdr:cNvSpPr txBox="1"/>
      </xdr:nvSpPr>
      <xdr:spPr>
        <a:xfrm>
          <a:off x="6705111" y="182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106</xdr:row>
      <xdr:rowOff>15800</xdr:rowOff>
    </xdr:from>
    <xdr:ext cx="599010" cy="259045"/>
    <xdr:sp macro="" textlink="">
      <xdr:nvSpPr>
        <xdr:cNvPr id="463" name="n_1mainValue【港湾・漁港】&#10;一人当たり有形固定資産（償却資産）額"/>
        <xdr:cNvSpPr txBox="1"/>
      </xdr:nvSpPr>
      <xdr:spPr>
        <a:xfrm>
          <a:off x="9327095" y="1818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15474</xdr:rowOff>
    </xdr:from>
    <xdr:ext cx="599010" cy="259045"/>
    <xdr:sp macro="" textlink="">
      <xdr:nvSpPr>
        <xdr:cNvPr id="464" name="n_2mainValue【港湾・漁港】&#10;一人当たり有形固定資産（償却資産）額"/>
        <xdr:cNvSpPr txBox="1"/>
      </xdr:nvSpPr>
      <xdr:spPr>
        <a:xfrm>
          <a:off x="8450795" y="1818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13921</xdr:rowOff>
    </xdr:from>
    <xdr:ext cx="599010" cy="259045"/>
    <xdr:sp macro="" textlink="">
      <xdr:nvSpPr>
        <xdr:cNvPr id="465" name="n_3mainValue【港湾・漁港】&#10;一人当たり有形固定資産（償却資産）額"/>
        <xdr:cNvSpPr txBox="1"/>
      </xdr:nvSpPr>
      <xdr:spPr>
        <a:xfrm>
          <a:off x="7561795" y="1818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6" name="正方形/長方形 4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7" name="正方形/長方形 4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8" name="正方形/長方形 4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9" name="正方形/長方形 4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0" name="正方形/長方形 4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1" name="正方形/長方形 4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2" name="正方形/長方形 4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3" name="正方形/長方形 4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4" name="テキスト ボックス 4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5" name="直線コネクタ 4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6" name="テキスト ボックス 47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7" name="直線コネクタ 47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8" name="テキスト ボックス 47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9" name="直線コネクタ 47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0" name="テキスト ボックス 47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1" name="直線コネクタ 48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2" name="テキスト ボックス 48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3" name="直線コネクタ 48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4" name="テキスト ボックス 48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5" name="直線コネクタ 48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6" name="テキスト ボックス 48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7" name="直線コネクタ 4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8" name="テキスト ボックス 48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490" name="直線コネクタ 489"/>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491"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492" name="直線コネクタ 491"/>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93"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94" name="直線コネクタ 493"/>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95" name="【認定こども園・幼稚園・保育所】&#10;有形固定資産減価償却率平均値テキスト"/>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96" name="フローチャート: 判断 495"/>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97" name="フローチャート: 判断 496"/>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98" name="フローチャート: 判断 497"/>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99" name="フローチャート: 判断 498"/>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500" name="フローチャート: 判断 499"/>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1" name="テキスト ボックス 5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2" name="テキスト ボックス 5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3" name="テキスト ボックス 5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4" name="テキスト ボックス 5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5" name="テキスト ボックス 5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42545</xdr:rowOff>
    </xdr:from>
    <xdr:to>
      <xdr:col>85</xdr:col>
      <xdr:colOff>177800</xdr:colOff>
      <xdr:row>39</xdr:row>
      <xdr:rowOff>144145</xdr:rowOff>
    </xdr:to>
    <xdr:sp macro="" textlink="">
      <xdr:nvSpPr>
        <xdr:cNvPr id="506" name="楕円 505"/>
        <xdr:cNvSpPr/>
      </xdr:nvSpPr>
      <xdr:spPr>
        <a:xfrm>
          <a:off x="162687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20972</xdr:rowOff>
    </xdr:from>
    <xdr:ext cx="405111" cy="259045"/>
    <xdr:sp macro="" textlink="">
      <xdr:nvSpPr>
        <xdr:cNvPr id="507" name="【認定こども園・幼稚園・保育所】&#10;有形固定資産減価償却率該当値テキスト"/>
        <xdr:cNvSpPr txBox="1"/>
      </xdr:nvSpPr>
      <xdr:spPr>
        <a:xfrm>
          <a:off x="16357600"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92075</xdr:rowOff>
    </xdr:from>
    <xdr:to>
      <xdr:col>81</xdr:col>
      <xdr:colOff>101600</xdr:colOff>
      <xdr:row>40</xdr:row>
      <xdr:rowOff>22225</xdr:rowOff>
    </xdr:to>
    <xdr:sp macro="" textlink="">
      <xdr:nvSpPr>
        <xdr:cNvPr id="508" name="楕円 507"/>
        <xdr:cNvSpPr/>
      </xdr:nvSpPr>
      <xdr:spPr>
        <a:xfrm>
          <a:off x="15430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93345</xdr:rowOff>
    </xdr:from>
    <xdr:to>
      <xdr:col>85</xdr:col>
      <xdr:colOff>127000</xdr:colOff>
      <xdr:row>39</xdr:row>
      <xdr:rowOff>142875</xdr:rowOff>
    </xdr:to>
    <xdr:cxnSp macro="">
      <xdr:nvCxnSpPr>
        <xdr:cNvPr id="509" name="直線コネクタ 508"/>
        <xdr:cNvCxnSpPr/>
      </xdr:nvCxnSpPr>
      <xdr:spPr>
        <a:xfrm flipV="1">
          <a:off x="15481300" y="677989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149225</xdr:rowOff>
    </xdr:from>
    <xdr:to>
      <xdr:col>76</xdr:col>
      <xdr:colOff>165100</xdr:colOff>
      <xdr:row>40</xdr:row>
      <xdr:rowOff>79375</xdr:rowOff>
    </xdr:to>
    <xdr:sp macro="" textlink="">
      <xdr:nvSpPr>
        <xdr:cNvPr id="510" name="楕円 509"/>
        <xdr:cNvSpPr/>
      </xdr:nvSpPr>
      <xdr:spPr>
        <a:xfrm>
          <a:off x="14541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142875</xdr:rowOff>
    </xdr:from>
    <xdr:to>
      <xdr:col>81</xdr:col>
      <xdr:colOff>50800</xdr:colOff>
      <xdr:row>40</xdr:row>
      <xdr:rowOff>28575</xdr:rowOff>
    </xdr:to>
    <xdr:cxnSp macro="">
      <xdr:nvCxnSpPr>
        <xdr:cNvPr id="511" name="直線コネクタ 510"/>
        <xdr:cNvCxnSpPr/>
      </xdr:nvCxnSpPr>
      <xdr:spPr>
        <a:xfrm flipV="1">
          <a:off x="14592300" y="68294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113030</xdr:rowOff>
    </xdr:from>
    <xdr:to>
      <xdr:col>72</xdr:col>
      <xdr:colOff>38100</xdr:colOff>
      <xdr:row>40</xdr:row>
      <xdr:rowOff>43180</xdr:rowOff>
    </xdr:to>
    <xdr:sp macro="" textlink="">
      <xdr:nvSpPr>
        <xdr:cNvPr id="512" name="楕円 511"/>
        <xdr:cNvSpPr/>
      </xdr:nvSpPr>
      <xdr:spPr>
        <a:xfrm>
          <a:off x="13652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163830</xdr:rowOff>
    </xdr:from>
    <xdr:to>
      <xdr:col>76</xdr:col>
      <xdr:colOff>114300</xdr:colOff>
      <xdr:row>40</xdr:row>
      <xdr:rowOff>28575</xdr:rowOff>
    </xdr:to>
    <xdr:cxnSp macro="">
      <xdr:nvCxnSpPr>
        <xdr:cNvPr id="513" name="直線コネクタ 512"/>
        <xdr:cNvCxnSpPr/>
      </xdr:nvCxnSpPr>
      <xdr:spPr>
        <a:xfrm>
          <a:off x="13703300" y="68503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514" name="n_1aveValue【認定こども園・幼稚園・保育所】&#10;有形固定資産減価償却率"/>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515" name="n_2aveValue【認定こども園・幼稚園・保育所】&#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516" name="n_3aveValue【認定こども園・幼稚園・保育所】&#10;有形固定資産減価償却率"/>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517" name="n_4aveValue【認定こども園・幼稚園・保育所】&#10;有形固定資産減価償却率"/>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13352</xdr:rowOff>
    </xdr:from>
    <xdr:ext cx="405111" cy="259045"/>
    <xdr:sp macro="" textlink="">
      <xdr:nvSpPr>
        <xdr:cNvPr id="518" name="n_1mainValue【認定こども園・幼稚園・保育所】&#10;有形固定資産減価償却率"/>
        <xdr:cNvSpPr txBox="1"/>
      </xdr:nvSpPr>
      <xdr:spPr>
        <a:xfrm>
          <a:off x="15266044"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70502</xdr:rowOff>
    </xdr:from>
    <xdr:ext cx="405111" cy="259045"/>
    <xdr:sp macro="" textlink="">
      <xdr:nvSpPr>
        <xdr:cNvPr id="519" name="n_2mainValue【認定こども園・幼稚園・保育所】&#10;有形固定資産減価償却率"/>
        <xdr:cNvSpPr txBox="1"/>
      </xdr:nvSpPr>
      <xdr:spPr>
        <a:xfrm>
          <a:off x="14389744"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34307</xdr:rowOff>
    </xdr:from>
    <xdr:ext cx="405111" cy="259045"/>
    <xdr:sp macro="" textlink="">
      <xdr:nvSpPr>
        <xdr:cNvPr id="520" name="n_3mainValue【認定こども園・幼稚園・保育所】&#10;有形固定資産減価償却率"/>
        <xdr:cNvSpPr txBox="1"/>
      </xdr:nvSpPr>
      <xdr:spPr>
        <a:xfrm>
          <a:off x="13500744" y="689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1" name="正方形/長方形 5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2" name="正方形/長方形 5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3" name="正方形/長方形 5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4" name="正方形/長方形 5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5" name="正方形/長方形 5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6" name="正方形/長方形 5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7" name="正方形/長方形 5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8" name="正方形/長方形 5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9" name="テキスト ボックス 5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0" name="直線コネクタ 5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1" name="直線コネクタ 5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32" name="テキスト ボックス 53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3" name="直線コネクタ 5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34" name="テキスト ボックス 53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5" name="直線コネクタ 5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36" name="テキスト ボックス 53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7" name="直線コネクタ 5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38" name="テキスト ボックス 53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9" name="直線コネクタ 5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40" name="テキスト ボックス 53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2" name="テキスト ボックス 5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544" name="直線コネクタ 543"/>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545"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46" name="直線コネクタ 545"/>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547"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548" name="直線コネクタ 547"/>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549" name="【認定こども園・幼稚園・保育所】&#10;一人当たり面積平均値テキスト"/>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550" name="フローチャート: 判断 549"/>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551" name="フローチャート: 判断 550"/>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552" name="フローチャート: 判断 551"/>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553" name="フローチャート: 判断 552"/>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554" name="フローチャート: 判断 553"/>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162560</xdr:rowOff>
    </xdr:from>
    <xdr:to>
      <xdr:col>116</xdr:col>
      <xdr:colOff>114300</xdr:colOff>
      <xdr:row>36</xdr:row>
      <xdr:rowOff>92710</xdr:rowOff>
    </xdr:to>
    <xdr:sp macro="" textlink="">
      <xdr:nvSpPr>
        <xdr:cNvPr id="560" name="楕円 559"/>
        <xdr:cNvSpPr/>
      </xdr:nvSpPr>
      <xdr:spPr>
        <a:xfrm>
          <a:off x="221107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13987</xdr:rowOff>
    </xdr:from>
    <xdr:ext cx="469744" cy="259045"/>
    <xdr:sp macro="" textlink="">
      <xdr:nvSpPr>
        <xdr:cNvPr id="561" name="【認定こども園・幼稚園・保育所】&#10;一人当たり面積該当値テキスト"/>
        <xdr:cNvSpPr txBox="1"/>
      </xdr:nvSpPr>
      <xdr:spPr>
        <a:xfrm>
          <a:off x="22199600" y="601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154940</xdr:rowOff>
    </xdr:from>
    <xdr:to>
      <xdr:col>112</xdr:col>
      <xdr:colOff>38100</xdr:colOff>
      <xdr:row>36</xdr:row>
      <xdr:rowOff>85090</xdr:rowOff>
    </xdr:to>
    <xdr:sp macro="" textlink="">
      <xdr:nvSpPr>
        <xdr:cNvPr id="562" name="楕円 561"/>
        <xdr:cNvSpPr/>
      </xdr:nvSpPr>
      <xdr:spPr>
        <a:xfrm>
          <a:off x="21272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34290</xdr:rowOff>
    </xdr:from>
    <xdr:to>
      <xdr:col>116</xdr:col>
      <xdr:colOff>63500</xdr:colOff>
      <xdr:row>36</xdr:row>
      <xdr:rowOff>41910</xdr:rowOff>
    </xdr:to>
    <xdr:cxnSp macro="">
      <xdr:nvCxnSpPr>
        <xdr:cNvPr id="563" name="直線コネクタ 562"/>
        <xdr:cNvCxnSpPr/>
      </xdr:nvCxnSpPr>
      <xdr:spPr>
        <a:xfrm>
          <a:off x="21323300" y="62064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154940</xdr:rowOff>
    </xdr:from>
    <xdr:to>
      <xdr:col>107</xdr:col>
      <xdr:colOff>101600</xdr:colOff>
      <xdr:row>36</xdr:row>
      <xdr:rowOff>85090</xdr:rowOff>
    </xdr:to>
    <xdr:sp macro="" textlink="">
      <xdr:nvSpPr>
        <xdr:cNvPr id="564" name="楕円 563"/>
        <xdr:cNvSpPr/>
      </xdr:nvSpPr>
      <xdr:spPr>
        <a:xfrm>
          <a:off x="20383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34290</xdr:rowOff>
    </xdr:from>
    <xdr:to>
      <xdr:col>111</xdr:col>
      <xdr:colOff>177800</xdr:colOff>
      <xdr:row>36</xdr:row>
      <xdr:rowOff>34290</xdr:rowOff>
    </xdr:to>
    <xdr:cxnSp macro="">
      <xdr:nvCxnSpPr>
        <xdr:cNvPr id="565" name="直線コネクタ 564"/>
        <xdr:cNvCxnSpPr/>
      </xdr:nvCxnSpPr>
      <xdr:spPr>
        <a:xfrm>
          <a:off x="20434300" y="62064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147320</xdr:rowOff>
    </xdr:from>
    <xdr:to>
      <xdr:col>102</xdr:col>
      <xdr:colOff>165100</xdr:colOff>
      <xdr:row>36</xdr:row>
      <xdr:rowOff>77470</xdr:rowOff>
    </xdr:to>
    <xdr:sp macro="" textlink="">
      <xdr:nvSpPr>
        <xdr:cNvPr id="566" name="楕円 565"/>
        <xdr:cNvSpPr/>
      </xdr:nvSpPr>
      <xdr:spPr>
        <a:xfrm>
          <a:off x="19494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26670</xdr:rowOff>
    </xdr:from>
    <xdr:to>
      <xdr:col>107</xdr:col>
      <xdr:colOff>50800</xdr:colOff>
      <xdr:row>36</xdr:row>
      <xdr:rowOff>34290</xdr:rowOff>
    </xdr:to>
    <xdr:cxnSp macro="">
      <xdr:nvCxnSpPr>
        <xdr:cNvPr id="567" name="直線コネクタ 566"/>
        <xdr:cNvCxnSpPr/>
      </xdr:nvCxnSpPr>
      <xdr:spPr>
        <a:xfrm>
          <a:off x="19545300" y="61988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19067</xdr:rowOff>
    </xdr:from>
    <xdr:ext cx="469744" cy="259045"/>
    <xdr:sp macro="" textlink="">
      <xdr:nvSpPr>
        <xdr:cNvPr id="568" name="n_1aveValue【認定こども園・幼稚園・保育所】&#10;一人当たり面積"/>
        <xdr:cNvSpPr txBox="1"/>
      </xdr:nvSpPr>
      <xdr:spPr>
        <a:xfrm>
          <a:off x="21075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569" name="n_2aveValue【認定こども園・幼稚園・保育所】&#10;一人当たり面積"/>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570" name="n_3aveValue【認定こども園・幼稚園・保育所】&#10;一人当たり面積"/>
        <xdr:cNvSpPr txBox="1"/>
      </xdr:nvSpPr>
      <xdr:spPr>
        <a:xfrm>
          <a:off x="19310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571" name="n_4aveValue【認定こども園・幼稚園・保育所】&#10;一人当たり面積"/>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101617</xdr:rowOff>
    </xdr:from>
    <xdr:ext cx="469744" cy="259045"/>
    <xdr:sp macro="" textlink="">
      <xdr:nvSpPr>
        <xdr:cNvPr id="572" name="n_1mainValue【認定こども園・幼稚園・保育所】&#10;一人当たり面積"/>
        <xdr:cNvSpPr txBox="1"/>
      </xdr:nvSpPr>
      <xdr:spPr>
        <a:xfrm>
          <a:off x="21075727" y="593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101617</xdr:rowOff>
    </xdr:from>
    <xdr:ext cx="469744" cy="259045"/>
    <xdr:sp macro="" textlink="">
      <xdr:nvSpPr>
        <xdr:cNvPr id="573" name="n_2mainValue【認定こども園・幼稚園・保育所】&#10;一人当たり面積"/>
        <xdr:cNvSpPr txBox="1"/>
      </xdr:nvSpPr>
      <xdr:spPr>
        <a:xfrm>
          <a:off x="20199427" y="593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93997</xdr:rowOff>
    </xdr:from>
    <xdr:ext cx="469744" cy="259045"/>
    <xdr:sp macro="" textlink="">
      <xdr:nvSpPr>
        <xdr:cNvPr id="574" name="n_3mainValue【認定こども園・幼稚園・保育所】&#10;一人当たり面積"/>
        <xdr:cNvSpPr txBox="1"/>
      </xdr:nvSpPr>
      <xdr:spPr>
        <a:xfrm>
          <a:off x="19310427" y="59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6" name="直線コネクタ 58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87" name="テキスト ボックス 58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8" name="直線コネクタ 58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9" name="テキスト ボックス 58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0" name="直線コネクタ 58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1" name="テキスト ボックス 59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2" name="直線コネクタ 59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3" name="テキスト ボックス 59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4" name="直線コネクタ 59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5" name="テキスト ボックス 59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6" name="直線コネクタ 59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97" name="テキスト ボックス 59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8" name="直線コネクタ 5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9" name="テキスト ボックス 59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601" name="直線コネクタ 600"/>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602"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603" name="直線コネクタ 602"/>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604"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05" name="直線コネクタ 604"/>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606" name="【学校施設】&#10;有形固定資産減価償却率平均値テキスト"/>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607" name="フローチャート: 判断 606"/>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08" name="フローチャート: 判断 607"/>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609" name="フローチャート: 判断 608"/>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610" name="フローチャート: 判断 609"/>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611" name="フローチャート: 判断 610"/>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2" name="テキスト ボックス 6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3" name="テキスト ボックス 6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4" name="テキスト ボックス 6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5" name="テキスト ボックス 6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6" name="テキスト ボックス 6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84727</xdr:rowOff>
    </xdr:from>
    <xdr:to>
      <xdr:col>85</xdr:col>
      <xdr:colOff>177800</xdr:colOff>
      <xdr:row>62</xdr:row>
      <xdr:rowOff>14877</xdr:rowOff>
    </xdr:to>
    <xdr:sp macro="" textlink="">
      <xdr:nvSpPr>
        <xdr:cNvPr id="617" name="楕円 616"/>
        <xdr:cNvSpPr/>
      </xdr:nvSpPr>
      <xdr:spPr>
        <a:xfrm>
          <a:off x="162687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63154</xdr:rowOff>
    </xdr:from>
    <xdr:ext cx="405111" cy="259045"/>
    <xdr:sp macro="" textlink="">
      <xdr:nvSpPr>
        <xdr:cNvPr id="618" name="【学校施設】&#10;有形固定資産減価償却率該当値テキスト"/>
        <xdr:cNvSpPr txBox="1"/>
      </xdr:nvSpPr>
      <xdr:spPr>
        <a:xfrm>
          <a:off x="16357600"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68399</xdr:rowOff>
    </xdr:from>
    <xdr:to>
      <xdr:col>81</xdr:col>
      <xdr:colOff>101600</xdr:colOff>
      <xdr:row>61</xdr:row>
      <xdr:rowOff>169999</xdr:rowOff>
    </xdr:to>
    <xdr:sp macro="" textlink="">
      <xdr:nvSpPr>
        <xdr:cNvPr id="619" name="楕円 618"/>
        <xdr:cNvSpPr/>
      </xdr:nvSpPr>
      <xdr:spPr>
        <a:xfrm>
          <a:off x="15430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119199</xdr:rowOff>
    </xdr:from>
    <xdr:to>
      <xdr:col>85</xdr:col>
      <xdr:colOff>127000</xdr:colOff>
      <xdr:row>61</xdr:row>
      <xdr:rowOff>135527</xdr:rowOff>
    </xdr:to>
    <xdr:cxnSp macro="">
      <xdr:nvCxnSpPr>
        <xdr:cNvPr id="620" name="直線コネクタ 619"/>
        <xdr:cNvCxnSpPr/>
      </xdr:nvCxnSpPr>
      <xdr:spPr>
        <a:xfrm>
          <a:off x="15481300" y="1057764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32476</xdr:rowOff>
    </xdr:from>
    <xdr:to>
      <xdr:col>76</xdr:col>
      <xdr:colOff>165100</xdr:colOff>
      <xdr:row>61</xdr:row>
      <xdr:rowOff>134076</xdr:rowOff>
    </xdr:to>
    <xdr:sp macro="" textlink="">
      <xdr:nvSpPr>
        <xdr:cNvPr id="621" name="楕円 620"/>
        <xdr:cNvSpPr/>
      </xdr:nvSpPr>
      <xdr:spPr>
        <a:xfrm>
          <a:off x="14541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83276</xdr:rowOff>
    </xdr:from>
    <xdr:to>
      <xdr:col>81</xdr:col>
      <xdr:colOff>50800</xdr:colOff>
      <xdr:row>61</xdr:row>
      <xdr:rowOff>119199</xdr:rowOff>
    </xdr:to>
    <xdr:cxnSp macro="">
      <xdr:nvCxnSpPr>
        <xdr:cNvPr id="622" name="直線コネクタ 621"/>
        <xdr:cNvCxnSpPr/>
      </xdr:nvCxnSpPr>
      <xdr:spPr>
        <a:xfrm>
          <a:off x="14592300" y="105417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32476</xdr:rowOff>
    </xdr:from>
    <xdr:to>
      <xdr:col>72</xdr:col>
      <xdr:colOff>38100</xdr:colOff>
      <xdr:row>61</xdr:row>
      <xdr:rowOff>134076</xdr:rowOff>
    </xdr:to>
    <xdr:sp macro="" textlink="">
      <xdr:nvSpPr>
        <xdr:cNvPr id="623" name="楕円 622"/>
        <xdr:cNvSpPr/>
      </xdr:nvSpPr>
      <xdr:spPr>
        <a:xfrm>
          <a:off x="13652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83276</xdr:rowOff>
    </xdr:from>
    <xdr:to>
      <xdr:col>76</xdr:col>
      <xdr:colOff>114300</xdr:colOff>
      <xdr:row>61</xdr:row>
      <xdr:rowOff>83276</xdr:rowOff>
    </xdr:to>
    <xdr:cxnSp macro="">
      <xdr:nvCxnSpPr>
        <xdr:cNvPr id="624" name="直線コネクタ 623"/>
        <xdr:cNvCxnSpPr/>
      </xdr:nvCxnSpPr>
      <xdr:spPr>
        <a:xfrm>
          <a:off x="13703300" y="105417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625" name="n_1aveValue【学校施設】&#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626"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627" name="n_3aveValue【学校施設】&#10;有形固定資産減価償却率"/>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628" name="n_4aveValue【学校施設】&#10;有形固定資産減価償却率"/>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161126</xdr:rowOff>
    </xdr:from>
    <xdr:ext cx="405111" cy="259045"/>
    <xdr:sp macro="" textlink="">
      <xdr:nvSpPr>
        <xdr:cNvPr id="629" name="n_1mainValue【学校施設】&#10;有形固定資産減価償却率"/>
        <xdr:cNvSpPr txBox="1"/>
      </xdr:nvSpPr>
      <xdr:spPr>
        <a:xfrm>
          <a:off x="152660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125203</xdr:rowOff>
    </xdr:from>
    <xdr:ext cx="405111" cy="259045"/>
    <xdr:sp macro="" textlink="">
      <xdr:nvSpPr>
        <xdr:cNvPr id="630" name="n_2mainValue【学校施設】&#10;有形固定資産減価償却率"/>
        <xdr:cNvSpPr txBox="1"/>
      </xdr:nvSpPr>
      <xdr:spPr>
        <a:xfrm>
          <a:off x="14389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125203</xdr:rowOff>
    </xdr:from>
    <xdr:ext cx="405111" cy="259045"/>
    <xdr:sp macro="" textlink="">
      <xdr:nvSpPr>
        <xdr:cNvPr id="631" name="n_3mainValue【学校施設】&#10;有形固定資産減価償却率"/>
        <xdr:cNvSpPr txBox="1"/>
      </xdr:nvSpPr>
      <xdr:spPr>
        <a:xfrm>
          <a:off x="13500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2" name="正方形/長方形 6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3" name="正方形/長方形 6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4" name="正方形/長方形 6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5" name="正方形/長方形 6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6" name="正方形/長方形 6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7" name="正方形/長方形 6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8" name="正方形/長方形 6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9" name="正方形/長方形 6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0" name="テキスト ボックス 6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1" name="直線コネクタ 6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2" name="テキスト ボックス 64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43" name="直線コネクタ 64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4" name="テキスト ボックス 64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5" name="直線コネクタ 64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6" name="テキスト ボックス 64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7" name="直線コネクタ 64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8" name="テキスト ボックス 64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9" name="直線コネクタ 64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0" name="テキスト ボックス 64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1" name="直線コネクタ 6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2" name="テキスト ボックス 6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654" name="直線コネクタ 653"/>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655"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656" name="直線コネクタ 655"/>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657"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658" name="直線コネクタ 657"/>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25468</xdr:rowOff>
    </xdr:from>
    <xdr:ext cx="469744" cy="259045"/>
    <xdr:sp macro="" textlink="">
      <xdr:nvSpPr>
        <xdr:cNvPr id="659" name="【学校施設】&#10;一人当たり面積平均値テキスト"/>
        <xdr:cNvSpPr txBox="1"/>
      </xdr:nvSpPr>
      <xdr:spPr>
        <a:xfrm>
          <a:off x="22199600" y="1031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660" name="フローチャート: 判断 659"/>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661" name="フローチャート: 判断 660"/>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662" name="フローチャート: 判断 661"/>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663" name="フローチャート: 判断 662"/>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664" name="フローチャート: 判断 663"/>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5" name="テキスト ボックス 6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6" name="テキスト ボックス 6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7" name="テキスト ボックス 6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8" name="テキスト ボックス 6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9" name="テキスト ボックス 6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140767</xdr:rowOff>
    </xdr:from>
    <xdr:to>
      <xdr:col>116</xdr:col>
      <xdr:colOff>114300</xdr:colOff>
      <xdr:row>60</xdr:row>
      <xdr:rowOff>70917</xdr:rowOff>
    </xdr:to>
    <xdr:sp macro="" textlink="">
      <xdr:nvSpPr>
        <xdr:cNvPr id="670" name="楕円 669"/>
        <xdr:cNvSpPr/>
      </xdr:nvSpPr>
      <xdr:spPr>
        <a:xfrm>
          <a:off x="22110700" y="1025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163644</xdr:rowOff>
    </xdr:from>
    <xdr:ext cx="469744" cy="259045"/>
    <xdr:sp macro="" textlink="">
      <xdr:nvSpPr>
        <xdr:cNvPr id="671" name="【学校施設】&#10;一人当たり面積該当値テキスト"/>
        <xdr:cNvSpPr txBox="1"/>
      </xdr:nvSpPr>
      <xdr:spPr>
        <a:xfrm>
          <a:off x="22199600" y="10107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133452</xdr:rowOff>
    </xdr:from>
    <xdr:to>
      <xdr:col>112</xdr:col>
      <xdr:colOff>38100</xdr:colOff>
      <xdr:row>60</xdr:row>
      <xdr:rowOff>63602</xdr:rowOff>
    </xdr:to>
    <xdr:sp macro="" textlink="">
      <xdr:nvSpPr>
        <xdr:cNvPr id="672" name="楕円 671"/>
        <xdr:cNvSpPr/>
      </xdr:nvSpPr>
      <xdr:spPr>
        <a:xfrm>
          <a:off x="21272500" y="1024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12802</xdr:rowOff>
    </xdr:from>
    <xdr:to>
      <xdr:col>116</xdr:col>
      <xdr:colOff>63500</xdr:colOff>
      <xdr:row>60</xdr:row>
      <xdr:rowOff>20117</xdr:rowOff>
    </xdr:to>
    <xdr:cxnSp macro="">
      <xdr:nvCxnSpPr>
        <xdr:cNvPr id="673" name="直線コネクタ 672"/>
        <xdr:cNvCxnSpPr/>
      </xdr:nvCxnSpPr>
      <xdr:spPr>
        <a:xfrm>
          <a:off x="21323300" y="10299802"/>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129794</xdr:rowOff>
    </xdr:from>
    <xdr:to>
      <xdr:col>107</xdr:col>
      <xdr:colOff>101600</xdr:colOff>
      <xdr:row>60</xdr:row>
      <xdr:rowOff>59944</xdr:rowOff>
    </xdr:to>
    <xdr:sp macro="" textlink="">
      <xdr:nvSpPr>
        <xdr:cNvPr id="674" name="楕円 673"/>
        <xdr:cNvSpPr/>
      </xdr:nvSpPr>
      <xdr:spPr>
        <a:xfrm>
          <a:off x="203835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9144</xdr:rowOff>
    </xdr:from>
    <xdr:to>
      <xdr:col>111</xdr:col>
      <xdr:colOff>177800</xdr:colOff>
      <xdr:row>60</xdr:row>
      <xdr:rowOff>12802</xdr:rowOff>
    </xdr:to>
    <xdr:cxnSp macro="">
      <xdr:nvCxnSpPr>
        <xdr:cNvPr id="675" name="直線コネクタ 674"/>
        <xdr:cNvCxnSpPr/>
      </xdr:nvCxnSpPr>
      <xdr:spPr>
        <a:xfrm>
          <a:off x="20434300" y="10296144"/>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115164</xdr:rowOff>
    </xdr:from>
    <xdr:to>
      <xdr:col>102</xdr:col>
      <xdr:colOff>165100</xdr:colOff>
      <xdr:row>60</xdr:row>
      <xdr:rowOff>45314</xdr:rowOff>
    </xdr:to>
    <xdr:sp macro="" textlink="">
      <xdr:nvSpPr>
        <xdr:cNvPr id="676" name="楕円 675"/>
        <xdr:cNvSpPr/>
      </xdr:nvSpPr>
      <xdr:spPr>
        <a:xfrm>
          <a:off x="19494500" y="102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165964</xdr:rowOff>
    </xdr:from>
    <xdr:to>
      <xdr:col>107</xdr:col>
      <xdr:colOff>50800</xdr:colOff>
      <xdr:row>60</xdr:row>
      <xdr:rowOff>9144</xdr:rowOff>
    </xdr:to>
    <xdr:cxnSp macro="">
      <xdr:nvCxnSpPr>
        <xdr:cNvPr id="677" name="直線コネクタ 676"/>
        <xdr:cNvCxnSpPr/>
      </xdr:nvCxnSpPr>
      <xdr:spPr>
        <a:xfrm>
          <a:off x="19545300" y="10281514"/>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165371</xdr:rowOff>
    </xdr:from>
    <xdr:ext cx="469744" cy="259045"/>
    <xdr:sp macro="" textlink="">
      <xdr:nvSpPr>
        <xdr:cNvPr id="678" name="n_1aveValue【学校施設】&#10;一人当たり面積"/>
        <xdr:cNvSpPr txBox="1"/>
      </xdr:nvSpPr>
      <xdr:spPr>
        <a:xfrm>
          <a:off x="21075727" y="1045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14038</xdr:rowOff>
    </xdr:from>
    <xdr:ext cx="469744" cy="259045"/>
    <xdr:sp macro="" textlink="">
      <xdr:nvSpPr>
        <xdr:cNvPr id="679" name="n_2aveValue【学校施設】&#10;一人当たり面積"/>
        <xdr:cNvSpPr txBox="1"/>
      </xdr:nvSpPr>
      <xdr:spPr>
        <a:xfrm>
          <a:off x="20199427" y="1047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41470</xdr:rowOff>
    </xdr:from>
    <xdr:ext cx="469744" cy="259045"/>
    <xdr:sp macro="" textlink="">
      <xdr:nvSpPr>
        <xdr:cNvPr id="680" name="n_3aveValue【学校施設】&#10;一人当たり面積"/>
        <xdr:cNvSpPr txBox="1"/>
      </xdr:nvSpPr>
      <xdr:spPr>
        <a:xfrm>
          <a:off x="19310427" y="1049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681" name="n_4aveValue【学校施設】&#10;一人当たり面積"/>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80129</xdr:rowOff>
    </xdr:from>
    <xdr:ext cx="469744" cy="259045"/>
    <xdr:sp macro="" textlink="">
      <xdr:nvSpPr>
        <xdr:cNvPr id="682" name="n_1mainValue【学校施設】&#10;一人当たり面積"/>
        <xdr:cNvSpPr txBox="1"/>
      </xdr:nvSpPr>
      <xdr:spPr>
        <a:xfrm>
          <a:off x="21075727" y="1002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76471</xdr:rowOff>
    </xdr:from>
    <xdr:ext cx="469744" cy="259045"/>
    <xdr:sp macro="" textlink="">
      <xdr:nvSpPr>
        <xdr:cNvPr id="683" name="n_2mainValue【学校施設】&#10;一人当たり面積"/>
        <xdr:cNvSpPr txBox="1"/>
      </xdr:nvSpPr>
      <xdr:spPr>
        <a:xfrm>
          <a:off x="20199427" y="1002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61841</xdr:rowOff>
    </xdr:from>
    <xdr:ext cx="469744" cy="259045"/>
    <xdr:sp macro="" textlink="">
      <xdr:nvSpPr>
        <xdr:cNvPr id="684" name="n_3mainValue【学校施設】&#10;一人当たり面積"/>
        <xdr:cNvSpPr txBox="1"/>
      </xdr:nvSpPr>
      <xdr:spPr>
        <a:xfrm>
          <a:off x="19310427" y="1000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5" name="正方形/長方形 6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6" name="正方形/長方形 6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7" name="正方形/長方形 6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8" name="正方形/長方形 6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9" name="正方形/長方形 6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0" name="正方形/長方形 6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1" name="正方形/長方形 6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2" name="正方形/長方形 6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3" name="テキスト ボックス 6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4" name="直線コネクタ 6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5" name="テキスト ボックス 69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6" name="直線コネクタ 69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7" name="テキスト ボックス 69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8" name="直線コネクタ 69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9" name="テキスト ボックス 69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0" name="直線コネクタ 69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1" name="テキスト ボックス 70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2" name="直線コネクタ 70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3" name="テキスト ボックス 70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4" name="直線コネクタ 70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5" name="テキスト ボックス 70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6" name="直線コネクタ 7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7" name="テキスト ボックス 70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709" name="直線コネクタ 708"/>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10"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11" name="直線コネクタ 71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712" name="【児童館】&#10;有形固定資産減価償却率最大値テキスト"/>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713" name="直線コネクタ 712"/>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84472</xdr:rowOff>
    </xdr:from>
    <xdr:ext cx="405111" cy="259045"/>
    <xdr:sp macro="" textlink="">
      <xdr:nvSpPr>
        <xdr:cNvPr id="714" name="【児童館】&#10;有形固定資産減価償却率平均値テキスト"/>
        <xdr:cNvSpPr txBox="1"/>
      </xdr:nvSpPr>
      <xdr:spPr>
        <a:xfrm>
          <a:off x="16357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715" name="フローチャート: 判断 714"/>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716" name="フローチャート: 判断 715"/>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717" name="フローチャート: 判断 716"/>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718" name="フローチャート: 判断 717"/>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719" name="フローチャート: 判断 718"/>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0" name="テキスト ボックス 71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1" name="テキスト ボックス 72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2" name="テキスト ボックス 72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3" name="テキスト ボックス 72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4" name="テキスト ボックス 72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105411</xdr:rowOff>
    </xdr:from>
    <xdr:to>
      <xdr:col>85</xdr:col>
      <xdr:colOff>177800</xdr:colOff>
      <xdr:row>85</xdr:row>
      <xdr:rowOff>35561</xdr:rowOff>
    </xdr:to>
    <xdr:sp macro="" textlink="">
      <xdr:nvSpPr>
        <xdr:cNvPr id="725" name="楕円 724"/>
        <xdr:cNvSpPr/>
      </xdr:nvSpPr>
      <xdr:spPr>
        <a:xfrm>
          <a:off x="162687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83838</xdr:rowOff>
    </xdr:from>
    <xdr:ext cx="405111" cy="259045"/>
    <xdr:sp macro="" textlink="">
      <xdr:nvSpPr>
        <xdr:cNvPr id="726" name="【児童館】&#10;有形固定資産減価償却率該当値テキスト"/>
        <xdr:cNvSpPr txBox="1"/>
      </xdr:nvSpPr>
      <xdr:spPr>
        <a:xfrm>
          <a:off x="16357600" y="1448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65405</xdr:rowOff>
    </xdr:from>
    <xdr:to>
      <xdr:col>81</xdr:col>
      <xdr:colOff>101600</xdr:colOff>
      <xdr:row>84</xdr:row>
      <xdr:rowOff>167005</xdr:rowOff>
    </xdr:to>
    <xdr:sp macro="" textlink="">
      <xdr:nvSpPr>
        <xdr:cNvPr id="727" name="楕円 726"/>
        <xdr:cNvSpPr/>
      </xdr:nvSpPr>
      <xdr:spPr>
        <a:xfrm>
          <a:off x="15430500" y="144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116205</xdr:rowOff>
    </xdr:from>
    <xdr:to>
      <xdr:col>85</xdr:col>
      <xdr:colOff>127000</xdr:colOff>
      <xdr:row>84</xdr:row>
      <xdr:rowOff>156211</xdr:rowOff>
    </xdr:to>
    <xdr:cxnSp macro="">
      <xdr:nvCxnSpPr>
        <xdr:cNvPr id="728" name="直線コネクタ 727"/>
        <xdr:cNvCxnSpPr/>
      </xdr:nvCxnSpPr>
      <xdr:spPr>
        <a:xfrm>
          <a:off x="15481300" y="1451800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25400</xdr:rowOff>
    </xdr:from>
    <xdr:to>
      <xdr:col>76</xdr:col>
      <xdr:colOff>165100</xdr:colOff>
      <xdr:row>84</xdr:row>
      <xdr:rowOff>127000</xdr:rowOff>
    </xdr:to>
    <xdr:sp macro="" textlink="">
      <xdr:nvSpPr>
        <xdr:cNvPr id="729" name="楕円 728"/>
        <xdr:cNvSpPr/>
      </xdr:nvSpPr>
      <xdr:spPr>
        <a:xfrm>
          <a:off x="14541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76200</xdr:rowOff>
    </xdr:from>
    <xdr:to>
      <xdr:col>81</xdr:col>
      <xdr:colOff>50800</xdr:colOff>
      <xdr:row>84</xdr:row>
      <xdr:rowOff>116205</xdr:rowOff>
    </xdr:to>
    <xdr:cxnSp macro="">
      <xdr:nvCxnSpPr>
        <xdr:cNvPr id="730" name="直線コネクタ 729"/>
        <xdr:cNvCxnSpPr/>
      </xdr:nvCxnSpPr>
      <xdr:spPr>
        <a:xfrm>
          <a:off x="14592300" y="144780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156845</xdr:rowOff>
    </xdr:from>
    <xdr:to>
      <xdr:col>72</xdr:col>
      <xdr:colOff>38100</xdr:colOff>
      <xdr:row>84</xdr:row>
      <xdr:rowOff>86995</xdr:rowOff>
    </xdr:to>
    <xdr:sp macro="" textlink="">
      <xdr:nvSpPr>
        <xdr:cNvPr id="731" name="楕円 730"/>
        <xdr:cNvSpPr/>
      </xdr:nvSpPr>
      <xdr:spPr>
        <a:xfrm>
          <a:off x="136525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36195</xdr:rowOff>
    </xdr:from>
    <xdr:to>
      <xdr:col>76</xdr:col>
      <xdr:colOff>114300</xdr:colOff>
      <xdr:row>84</xdr:row>
      <xdr:rowOff>76200</xdr:rowOff>
    </xdr:to>
    <xdr:cxnSp macro="">
      <xdr:nvCxnSpPr>
        <xdr:cNvPr id="732" name="直線コネクタ 731"/>
        <xdr:cNvCxnSpPr/>
      </xdr:nvCxnSpPr>
      <xdr:spPr>
        <a:xfrm>
          <a:off x="13703300" y="144379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733" name="n_1aveValue【児童館】&#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734" name="n_2aveValue【児童館】&#10;有形固定資産減価償却率"/>
        <xdr:cNvSpPr txBox="1"/>
      </xdr:nvSpPr>
      <xdr:spPr>
        <a:xfrm>
          <a:off x="14389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124477</xdr:rowOff>
    </xdr:from>
    <xdr:ext cx="405111" cy="259045"/>
    <xdr:sp macro="" textlink="">
      <xdr:nvSpPr>
        <xdr:cNvPr id="735" name="n_3aveValue【児童館】&#10;有形固定資産減価償却率"/>
        <xdr:cNvSpPr txBox="1"/>
      </xdr:nvSpPr>
      <xdr:spPr>
        <a:xfrm>
          <a:off x="13500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736" name="n_4aveValue【児童館】&#10;有形固定資産減価償却率"/>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158132</xdr:rowOff>
    </xdr:from>
    <xdr:ext cx="405111" cy="259045"/>
    <xdr:sp macro="" textlink="">
      <xdr:nvSpPr>
        <xdr:cNvPr id="737" name="n_1mainValue【児童館】&#10;有形固定資産減価償却率"/>
        <xdr:cNvSpPr txBox="1"/>
      </xdr:nvSpPr>
      <xdr:spPr>
        <a:xfrm>
          <a:off x="15266044" y="1455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118127</xdr:rowOff>
    </xdr:from>
    <xdr:ext cx="405111" cy="259045"/>
    <xdr:sp macro="" textlink="">
      <xdr:nvSpPr>
        <xdr:cNvPr id="738" name="n_2mainValue【児童館】&#10;有形固定資産減価償却率"/>
        <xdr:cNvSpPr txBox="1"/>
      </xdr:nvSpPr>
      <xdr:spPr>
        <a:xfrm>
          <a:off x="143897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78122</xdr:rowOff>
    </xdr:from>
    <xdr:ext cx="405111" cy="259045"/>
    <xdr:sp macro="" textlink="">
      <xdr:nvSpPr>
        <xdr:cNvPr id="739" name="n_3mainValue【児童館】&#10;有形固定資産減価償却率"/>
        <xdr:cNvSpPr txBox="1"/>
      </xdr:nvSpPr>
      <xdr:spPr>
        <a:xfrm>
          <a:off x="13500744"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0" name="正方形/長方形 7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1" name="正方形/長方形 7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2" name="正方形/長方形 7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3" name="正方形/長方形 7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4" name="正方形/長方形 7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5" name="正方形/長方形 7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6" name="正方形/長方形 7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7" name="正方形/長方形 7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8" name="テキスト ボックス 7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9" name="直線コネクタ 7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0" name="直線コネクタ 74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1" name="テキスト ボックス 75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2" name="直線コネクタ 75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3" name="テキスト ボックス 75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4" name="直線コネクタ 75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5" name="テキスト ボックス 75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6" name="直線コネクタ 75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7" name="テキスト ボックス 75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8" name="直線コネクタ 75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9" name="テキスト ボックス 75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0" name="直線コネクタ 7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1" name="テキスト ボックス 7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763" name="直線コネクタ 762"/>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64"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65" name="直線コネクタ 764"/>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66"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67" name="直線コネクタ 766"/>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68"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69" name="フローチャート: 判断 768"/>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70" name="フローチャート: 判断 769"/>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771" name="フローチャート: 判断 770"/>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72" name="フローチャート: 判断 771"/>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773" name="フローチャート: 判断 772"/>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4" name="テキスト ボックス 7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5" name="テキスト ボックス 7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6" name="テキスト ボックス 7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7" name="テキスト ボックス 7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8" name="テキスト ボックス 7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120650</xdr:rowOff>
    </xdr:from>
    <xdr:to>
      <xdr:col>116</xdr:col>
      <xdr:colOff>114300</xdr:colOff>
      <xdr:row>82</xdr:row>
      <xdr:rowOff>50800</xdr:rowOff>
    </xdr:to>
    <xdr:sp macro="" textlink="">
      <xdr:nvSpPr>
        <xdr:cNvPr id="779" name="楕円 778"/>
        <xdr:cNvSpPr/>
      </xdr:nvSpPr>
      <xdr:spPr>
        <a:xfrm>
          <a:off x="221107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143527</xdr:rowOff>
    </xdr:from>
    <xdr:ext cx="469744" cy="259045"/>
    <xdr:sp macro="" textlink="">
      <xdr:nvSpPr>
        <xdr:cNvPr id="780" name="【児童館】&#10;一人当たり面積該当値テキスト"/>
        <xdr:cNvSpPr txBox="1"/>
      </xdr:nvSpPr>
      <xdr:spPr>
        <a:xfrm>
          <a:off x="22199600"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120650</xdr:rowOff>
    </xdr:from>
    <xdr:to>
      <xdr:col>112</xdr:col>
      <xdr:colOff>38100</xdr:colOff>
      <xdr:row>82</xdr:row>
      <xdr:rowOff>50800</xdr:rowOff>
    </xdr:to>
    <xdr:sp macro="" textlink="">
      <xdr:nvSpPr>
        <xdr:cNvPr id="781" name="楕円 780"/>
        <xdr:cNvSpPr/>
      </xdr:nvSpPr>
      <xdr:spPr>
        <a:xfrm>
          <a:off x="21272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0</xdr:rowOff>
    </xdr:from>
    <xdr:to>
      <xdr:col>116</xdr:col>
      <xdr:colOff>63500</xdr:colOff>
      <xdr:row>82</xdr:row>
      <xdr:rowOff>0</xdr:rowOff>
    </xdr:to>
    <xdr:cxnSp macro="">
      <xdr:nvCxnSpPr>
        <xdr:cNvPr id="782" name="直線コネクタ 781"/>
        <xdr:cNvCxnSpPr/>
      </xdr:nvCxnSpPr>
      <xdr:spPr>
        <a:xfrm>
          <a:off x="21323300" y="1405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120650</xdr:rowOff>
    </xdr:from>
    <xdr:to>
      <xdr:col>107</xdr:col>
      <xdr:colOff>101600</xdr:colOff>
      <xdr:row>82</xdr:row>
      <xdr:rowOff>50800</xdr:rowOff>
    </xdr:to>
    <xdr:sp macro="" textlink="">
      <xdr:nvSpPr>
        <xdr:cNvPr id="783" name="楕円 782"/>
        <xdr:cNvSpPr/>
      </xdr:nvSpPr>
      <xdr:spPr>
        <a:xfrm>
          <a:off x="20383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0</xdr:rowOff>
    </xdr:from>
    <xdr:to>
      <xdr:col>111</xdr:col>
      <xdr:colOff>177800</xdr:colOff>
      <xdr:row>82</xdr:row>
      <xdr:rowOff>0</xdr:rowOff>
    </xdr:to>
    <xdr:cxnSp macro="">
      <xdr:nvCxnSpPr>
        <xdr:cNvPr id="784" name="直線コネクタ 783"/>
        <xdr:cNvCxnSpPr/>
      </xdr:nvCxnSpPr>
      <xdr:spPr>
        <a:xfrm>
          <a:off x="20434300" y="1405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120650</xdr:rowOff>
    </xdr:from>
    <xdr:to>
      <xdr:col>102</xdr:col>
      <xdr:colOff>165100</xdr:colOff>
      <xdr:row>82</xdr:row>
      <xdr:rowOff>50800</xdr:rowOff>
    </xdr:to>
    <xdr:sp macro="" textlink="">
      <xdr:nvSpPr>
        <xdr:cNvPr id="785" name="楕円 784"/>
        <xdr:cNvSpPr/>
      </xdr:nvSpPr>
      <xdr:spPr>
        <a:xfrm>
          <a:off x="19494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0</xdr:rowOff>
    </xdr:from>
    <xdr:to>
      <xdr:col>107</xdr:col>
      <xdr:colOff>50800</xdr:colOff>
      <xdr:row>82</xdr:row>
      <xdr:rowOff>0</xdr:rowOff>
    </xdr:to>
    <xdr:cxnSp macro="">
      <xdr:nvCxnSpPr>
        <xdr:cNvPr id="786" name="直線コネクタ 785"/>
        <xdr:cNvCxnSpPr/>
      </xdr:nvCxnSpPr>
      <xdr:spPr>
        <a:xfrm>
          <a:off x="19545300" y="1405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87"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22877</xdr:rowOff>
    </xdr:from>
    <xdr:ext cx="469744" cy="259045"/>
    <xdr:sp macro="" textlink="">
      <xdr:nvSpPr>
        <xdr:cNvPr id="788" name="n_2aveValue【児童館】&#10;一人当たり面積"/>
        <xdr:cNvSpPr txBox="1"/>
      </xdr:nvSpPr>
      <xdr:spPr>
        <a:xfrm>
          <a:off x="20199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89"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790" name="n_4aveValue【児童館】&#10;一人当たり面積"/>
        <xdr:cNvSpPr txBox="1"/>
      </xdr:nvSpPr>
      <xdr:spPr>
        <a:xfrm>
          <a:off x="18421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67327</xdr:rowOff>
    </xdr:from>
    <xdr:ext cx="469744" cy="259045"/>
    <xdr:sp macro="" textlink="">
      <xdr:nvSpPr>
        <xdr:cNvPr id="791" name="n_1mainValue【児童館】&#10;一人当たり面積"/>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792" name="n_2mainValue【児童館】&#10;一人当たり面積"/>
        <xdr:cNvSpPr txBox="1"/>
      </xdr:nvSpPr>
      <xdr:spPr>
        <a:xfrm>
          <a:off x="20199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67327</xdr:rowOff>
    </xdr:from>
    <xdr:ext cx="469744" cy="259045"/>
    <xdr:sp macro="" textlink="">
      <xdr:nvSpPr>
        <xdr:cNvPr id="793" name="n_3mainValue【児童館】&#10;一人当たり面積"/>
        <xdr:cNvSpPr txBox="1"/>
      </xdr:nvSpPr>
      <xdr:spPr>
        <a:xfrm>
          <a:off x="19310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4" name="正方形/長方形 7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5" name="正方形/長方形 7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6" name="正方形/長方形 7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7" name="正方形/長方形 7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8" name="正方形/長方形 7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9" name="正方形/長方形 7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0" name="正方形/長方形 7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1" name="正方形/長方形 8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2" name="テキスト ボックス 8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3" name="直線コネクタ 8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4" name="テキスト ボックス 80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05" name="直線コネクタ 80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06" name="テキスト ボックス 80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07" name="直線コネクタ 80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08" name="テキスト ボックス 80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09" name="直線コネクタ 80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10" name="テキスト ボックス 80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11" name="直線コネクタ 81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12" name="テキスト ボックス 81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13" name="直線コネクタ 81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14" name="テキスト ボックス 81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5" name="直線コネクタ 8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16" name="テキスト ボックス 81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1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818" name="直線コネクタ 817"/>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819"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820" name="直線コネクタ 819"/>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821"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822" name="直線コネクタ 821"/>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34941</xdr:rowOff>
    </xdr:from>
    <xdr:ext cx="405111" cy="259045"/>
    <xdr:sp macro="" textlink="">
      <xdr:nvSpPr>
        <xdr:cNvPr id="823" name="【公民館】&#10;有形固定資産減価償却率平均値テキスト"/>
        <xdr:cNvSpPr txBox="1"/>
      </xdr:nvSpPr>
      <xdr:spPr>
        <a:xfrm>
          <a:off x="16357600" y="1769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824" name="フローチャート: 判断 823"/>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825" name="フローチャート: 判断 824"/>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826" name="フローチャート: 判断 825"/>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827" name="フローチャート: 判断 826"/>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828" name="フローチャート: 判断 827"/>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9" name="テキスト ボックス 8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0" name="テキスト ボックス 8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1" name="テキスト ボックス 8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2" name="テキスト ボックス 8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3" name="テキスト ボックス 8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90170</xdr:rowOff>
    </xdr:from>
    <xdr:to>
      <xdr:col>85</xdr:col>
      <xdr:colOff>177800</xdr:colOff>
      <xdr:row>106</xdr:row>
      <xdr:rowOff>20320</xdr:rowOff>
    </xdr:to>
    <xdr:sp macro="" textlink="">
      <xdr:nvSpPr>
        <xdr:cNvPr id="834" name="楕円 833"/>
        <xdr:cNvSpPr/>
      </xdr:nvSpPr>
      <xdr:spPr>
        <a:xfrm>
          <a:off x="162687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68597</xdr:rowOff>
    </xdr:from>
    <xdr:ext cx="405111" cy="259045"/>
    <xdr:sp macro="" textlink="">
      <xdr:nvSpPr>
        <xdr:cNvPr id="835" name="【公民館】&#10;有形固定資産減価償却率該当値テキスト"/>
        <xdr:cNvSpPr txBox="1"/>
      </xdr:nvSpPr>
      <xdr:spPr>
        <a:xfrm>
          <a:off x="16357600"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52070</xdr:rowOff>
    </xdr:from>
    <xdr:to>
      <xdr:col>81</xdr:col>
      <xdr:colOff>101600</xdr:colOff>
      <xdr:row>105</xdr:row>
      <xdr:rowOff>153670</xdr:rowOff>
    </xdr:to>
    <xdr:sp macro="" textlink="">
      <xdr:nvSpPr>
        <xdr:cNvPr id="836" name="楕円 835"/>
        <xdr:cNvSpPr/>
      </xdr:nvSpPr>
      <xdr:spPr>
        <a:xfrm>
          <a:off x="15430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102870</xdr:rowOff>
    </xdr:from>
    <xdr:to>
      <xdr:col>85</xdr:col>
      <xdr:colOff>127000</xdr:colOff>
      <xdr:row>105</xdr:row>
      <xdr:rowOff>140970</xdr:rowOff>
    </xdr:to>
    <xdr:cxnSp macro="">
      <xdr:nvCxnSpPr>
        <xdr:cNvPr id="837" name="直線コネクタ 836"/>
        <xdr:cNvCxnSpPr/>
      </xdr:nvCxnSpPr>
      <xdr:spPr>
        <a:xfrm>
          <a:off x="15481300" y="18105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13970</xdr:rowOff>
    </xdr:from>
    <xdr:to>
      <xdr:col>76</xdr:col>
      <xdr:colOff>165100</xdr:colOff>
      <xdr:row>105</xdr:row>
      <xdr:rowOff>115570</xdr:rowOff>
    </xdr:to>
    <xdr:sp macro="" textlink="">
      <xdr:nvSpPr>
        <xdr:cNvPr id="838" name="楕円 837"/>
        <xdr:cNvSpPr/>
      </xdr:nvSpPr>
      <xdr:spPr>
        <a:xfrm>
          <a:off x="14541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64770</xdr:rowOff>
    </xdr:from>
    <xdr:to>
      <xdr:col>81</xdr:col>
      <xdr:colOff>50800</xdr:colOff>
      <xdr:row>105</xdr:row>
      <xdr:rowOff>102870</xdr:rowOff>
    </xdr:to>
    <xdr:cxnSp macro="">
      <xdr:nvCxnSpPr>
        <xdr:cNvPr id="839" name="直線コネクタ 838"/>
        <xdr:cNvCxnSpPr/>
      </xdr:nvCxnSpPr>
      <xdr:spPr>
        <a:xfrm>
          <a:off x="14592300" y="18067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153036</xdr:rowOff>
    </xdr:from>
    <xdr:to>
      <xdr:col>72</xdr:col>
      <xdr:colOff>38100</xdr:colOff>
      <xdr:row>105</xdr:row>
      <xdr:rowOff>83186</xdr:rowOff>
    </xdr:to>
    <xdr:sp macro="" textlink="">
      <xdr:nvSpPr>
        <xdr:cNvPr id="840" name="楕円 839"/>
        <xdr:cNvSpPr/>
      </xdr:nvSpPr>
      <xdr:spPr>
        <a:xfrm>
          <a:off x="13652500" y="179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32386</xdr:rowOff>
    </xdr:from>
    <xdr:to>
      <xdr:col>76</xdr:col>
      <xdr:colOff>114300</xdr:colOff>
      <xdr:row>105</xdr:row>
      <xdr:rowOff>64770</xdr:rowOff>
    </xdr:to>
    <xdr:cxnSp macro="">
      <xdr:nvCxnSpPr>
        <xdr:cNvPr id="841" name="直線コネクタ 840"/>
        <xdr:cNvCxnSpPr/>
      </xdr:nvCxnSpPr>
      <xdr:spPr>
        <a:xfrm>
          <a:off x="13703300" y="180346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842" name="n_1aveValue【公民館】&#10;有形固定資産減価償却率"/>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843" name="n_2aveValue【公民館】&#10;有形固定資産減価償却率"/>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844" name="n_3aveValue【公民館】&#10;有形固定資産減価償却率"/>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845" name="n_4aveValue【公民館】&#10;有形固定資産減価償却率"/>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144797</xdr:rowOff>
    </xdr:from>
    <xdr:ext cx="405111" cy="259045"/>
    <xdr:sp macro="" textlink="">
      <xdr:nvSpPr>
        <xdr:cNvPr id="846" name="n_1mainValue【公民館】&#10;有形固定資産減価償却率"/>
        <xdr:cNvSpPr txBox="1"/>
      </xdr:nvSpPr>
      <xdr:spPr>
        <a:xfrm>
          <a:off x="15266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106697</xdr:rowOff>
    </xdr:from>
    <xdr:ext cx="405111" cy="259045"/>
    <xdr:sp macro="" textlink="">
      <xdr:nvSpPr>
        <xdr:cNvPr id="847" name="n_2mainValue【公民館】&#10;有形固定資産減価償却率"/>
        <xdr:cNvSpPr txBox="1"/>
      </xdr:nvSpPr>
      <xdr:spPr>
        <a:xfrm>
          <a:off x="14389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74313</xdr:rowOff>
    </xdr:from>
    <xdr:ext cx="405111" cy="259045"/>
    <xdr:sp macro="" textlink="">
      <xdr:nvSpPr>
        <xdr:cNvPr id="848" name="n_3mainValue【公民館】&#10;有形固定資産減価償却率"/>
        <xdr:cNvSpPr txBox="1"/>
      </xdr:nvSpPr>
      <xdr:spPr>
        <a:xfrm>
          <a:off x="135007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9" name="正方形/長方形 8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0" name="正方形/長方形 8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1" name="正方形/長方形 8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2" name="正方形/長方形 8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3" name="正方形/長方形 8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4" name="正方形/長方形 8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5" name="正方形/長方形 8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6" name="正方形/長方形 8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7" name="テキスト ボックス 8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8" name="直線コネクタ 8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9" name="直線コネクタ 85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0" name="テキスト ボックス 85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1" name="直線コネクタ 86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2" name="テキスト ボックス 86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3" name="直線コネクタ 86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4" name="テキスト ボックス 86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5" name="直線コネクタ 86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6" name="テキスト ボックス 86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7" name="直線コネクタ 86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8" name="テキスト ボックス 86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9" name="直線コネクタ 8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0" name="テキスト ボックス 8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872" name="直線コネクタ 871"/>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873"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874" name="直線コネクタ 873"/>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875"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876" name="直線コネクタ 875"/>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877"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78" name="フローチャート: 判断 877"/>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879" name="フローチャート: 判断 878"/>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880" name="フローチャート: 判断 879"/>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81" name="フローチャート: 判断 880"/>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882" name="フローチャート: 判断 881"/>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3" name="テキスト ボックス 8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4" name="テキスト ボックス 8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5" name="テキスト ボックス 8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6" name="テキスト ボックス 8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7" name="テキスト ボックス 8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88" name="楕円 887"/>
        <xdr:cNvSpPr/>
      </xdr:nvSpPr>
      <xdr:spPr>
        <a:xfrm>
          <a:off x="221107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48277</xdr:rowOff>
    </xdr:from>
    <xdr:ext cx="469744" cy="259045"/>
    <xdr:sp macro="" textlink="">
      <xdr:nvSpPr>
        <xdr:cNvPr id="889" name="【公民館】&#10;一人当たり面積該当値テキスト"/>
        <xdr:cNvSpPr txBox="1"/>
      </xdr:nvSpPr>
      <xdr:spPr>
        <a:xfrm>
          <a:off x="22199600"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25400</xdr:rowOff>
    </xdr:from>
    <xdr:to>
      <xdr:col>112</xdr:col>
      <xdr:colOff>38100</xdr:colOff>
      <xdr:row>105</xdr:row>
      <xdr:rowOff>127000</xdr:rowOff>
    </xdr:to>
    <xdr:sp macro="" textlink="">
      <xdr:nvSpPr>
        <xdr:cNvPr id="890" name="楕円 889"/>
        <xdr:cNvSpPr/>
      </xdr:nvSpPr>
      <xdr:spPr>
        <a:xfrm>
          <a:off x="21272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76200</xdr:rowOff>
    </xdr:from>
    <xdr:to>
      <xdr:col>116</xdr:col>
      <xdr:colOff>63500</xdr:colOff>
      <xdr:row>105</xdr:row>
      <xdr:rowOff>76200</xdr:rowOff>
    </xdr:to>
    <xdr:cxnSp macro="">
      <xdr:nvCxnSpPr>
        <xdr:cNvPr id="891" name="直線コネクタ 890"/>
        <xdr:cNvCxnSpPr/>
      </xdr:nvCxnSpPr>
      <xdr:spPr>
        <a:xfrm>
          <a:off x="21323300" y="18078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25400</xdr:rowOff>
    </xdr:from>
    <xdr:to>
      <xdr:col>107</xdr:col>
      <xdr:colOff>101600</xdr:colOff>
      <xdr:row>105</xdr:row>
      <xdr:rowOff>127000</xdr:rowOff>
    </xdr:to>
    <xdr:sp macro="" textlink="">
      <xdr:nvSpPr>
        <xdr:cNvPr id="892" name="楕円 891"/>
        <xdr:cNvSpPr/>
      </xdr:nvSpPr>
      <xdr:spPr>
        <a:xfrm>
          <a:off x="20383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76200</xdr:rowOff>
    </xdr:from>
    <xdr:to>
      <xdr:col>111</xdr:col>
      <xdr:colOff>177800</xdr:colOff>
      <xdr:row>105</xdr:row>
      <xdr:rowOff>76200</xdr:rowOff>
    </xdr:to>
    <xdr:cxnSp macro="">
      <xdr:nvCxnSpPr>
        <xdr:cNvPr id="893" name="直線コネクタ 892"/>
        <xdr:cNvCxnSpPr/>
      </xdr:nvCxnSpPr>
      <xdr:spPr>
        <a:xfrm>
          <a:off x="20434300" y="1807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894" name="楕円 893"/>
        <xdr:cNvSpPr/>
      </xdr:nvSpPr>
      <xdr:spPr>
        <a:xfrm>
          <a:off x="19494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76200</xdr:rowOff>
    </xdr:from>
    <xdr:to>
      <xdr:col>107</xdr:col>
      <xdr:colOff>50800</xdr:colOff>
      <xdr:row>106</xdr:row>
      <xdr:rowOff>99061</xdr:rowOff>
    </xdr:to>
    <xdr:cxnSp macro="">
      <xdr:nvCxnSpPr>
        <xdr:cNvPr id="895" name="直線コネクタ 894"/>
        <xdr:cNvCxnSpPr/>
      </xdr:nvCxnSpPr>
      <xdr:spPr>
        <a:xfrm flipV="1">
          <a:off x="19545300" y="18078450"/>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896" name="n_1aveValue【公民館】&#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57166</xdr:rowOff>
    </xdr:from>
    <xdr:ext cx="469744" cy="259045"/>
    <xdr:sp macro="" textlink="">
      <xdr:nvSpPr>
        <xdr:cNvPr id="897" name="n_2aveValue【公民館】&#10;一人当たり面積"/>
        <xdr:cNvSpPr txBox="1"/>
      </xdr:nvSpPr>
      <xdr:spPr>
        <a:xfrm>
          <a:off x="20199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98" name="n_3aveValue【公民館】&#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899" name="n_4aveValue【公民館】&#10;一人当たり面積"/>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143527</xdr:rowOff>
    </xdr:from>
    <xdr:ext cx="469744" cy="259045"/>
    <xdr:sp macro="" textlink="">
      <xdr:nvSpPr>
        <xdr:cNvPr id="900" name="n_1mainValue【公民館】&#10;一人当たり面積"/>
        <xdr:cNvSpPr txBox="1"/>
      </xdr:nvSpPr>
      <xdr:spPr>
        <a:xfrm>
          <a:off x="210757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143527</xdr:rowOff>
    </xdr:from>
    <xdr:ext cx="469744" cy="259045"/>
    <xdr:sp macro="" textlink="">
      <xdr:nvSpPr>
        <xdr:cNvPr id="901" name="n_2mainValue【公民館】&#10;一人当たり面積"/>
        <xdr:cNvSpPr txBox="1"/>
      </xdr:nvSpPr>
      <xdr:spPr>
        <a:xfrm>
          <a:off x="201994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902" name="n_3mainValue【公民館】&#10;一人当たり面積"/>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3" name="正方形/長方形 9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4" name="正方形/長方形 9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5" name="テキスト ボックス 9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年代にかけて整備された施設が多いことから、ほとんどの類型において類似団体と比べて高くなっている。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道路・橋りょう、港湾漁港については、優先度の高い箇所から長寿命化対策を講じている。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認定こども園・幼稚園・保育所、児童館、公民館は、常滑市公共施設アクションプランに基づき、施設の統廃合の検討や計画的な予防保全による長寿命化対策を進める。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学校施設については、順次校舎の長寿命化改修を進めている。学校施設のうち小学校のプールについては、中学校のプール及び常滑市温水プールへの集約化を進めている。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愛知県常滑市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59,313
57,836
55.90
24,311,330
23,327,931
960,098
13,689,342
22,242,709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10704</xdr:rowOff>
    </xdr:from>
    <xdr:to>
      <xdr:col>24</xdr:col>
      <xdr:colOff>114300</xdr:colOff>
      <xdr:row>42</xdr:row>
      <xdr:rowOff>112304</xdr:rowOff>
    </xdr:to>
    <xdr:sp macro="" textlink="">
      <xdr:nvSpPr>
        <xdr:cNvPr id="74" name="楕円 73"/>
        <xdr:cNvSpPr/>
      </xdr:nvSpPr>
      <xdr:spPr>
        <a:xfrm>
          <a:off x="4584700" y="721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97081</xdr:rowOff>
    </xdr:from>
    <xdr:ext cx="405111" cy="259045"/>
    <xdr:sp macro="" textlink="">
      <xdr:nvSpPr>
        <xdr:cNvPr id="75" name="【図書館】&#10;有形固定資産減価償却率該当値テキスト"/>
        <xdr:cNvSpPr txBox="1"/>
      </xdr:nvSpPr>
      <xdr:spPr>
        <a:xfrm>
          <a:off x="4673600" y="7126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149497</xdr:rowOff>
    </xdr:from>
    <xdr:to>
      <xdr:col>20</xdr:col>
      <xdr:colOff>38100</xdr:colOff>
      <xdr:row>42</xdr:row>
      <xdr:rowOff>79647</xdr:rowOff>
    </xdr:to>
    <xdr:sp macro="" textlink="">
      <xdr:nvSpPr>
        <xdr:cNvPr id="76" name="楕円 75"/>
        <xdr:cNvSpPr/>
      </xdr:nvSpPr>
      <xdr:spPr>
        <a:xfrm>
          <a:off x="3746500" y="717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28847</xdr:rowOff>
    </xdr:from>
    <xdr:to>
      <xdr:col>24</xdr:col>
      <xdr:colOff>63500</xdr:colOff>
      <xdr:row>42</xdr:row>
      <xdr:rowOff>61504</xdr:rowOff>
    </xdr:to>
    <xdr:cxnSp macro="">
      <xdr:nvCxnSpPr>
        <xdr:cNvPr id="77" name="直線コネクタ 76"/>
        <xdr:cNvCxnSpPr/>
      </xdr:nvCxnSpPr>
      <xdr:spPr>
        <a:xfrm>
          <a:off x="3797300" y="722974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118473</xdr:rowOff>
    </xdr:from>
    <xdr:to>
      <xdr:col>15</xdr:col>
      <xdr:colOff>101600</xdr:colOff>
      <xdr:row>42</xdr:row>
      <xdr:rowOff>48623</xdr:rowOff>
    </xdr:to>
    <xdr:sp macro="" textlink="">
      <xdr:nvSpPr>
        <xdr:cNvPr id="78" name="楕円 77"/>
        <xdr:cNvSpPr/>
      </xdr:nvSpPr>
      <xdr:spPr>
        <a:xfrm>
          <a:off x="28575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169273</xdr:rowOff>
    </xdr:from>
    <xdr:to>
      <xdr:col>19</xdr:col>
      <xdr:colOff>177800</xdr:colOff>
      <xdr:row>42</xdr:row>
      <xdr:rowOff>28847</xdr:rowOff>
    </xdr:to>
    <xdr:cxnSp macro="">
      <xdr:nvCxnSpPr>
        <xdr:cNvPr id="79" name="直線コネクタ 78"/>
        <xdr:cNvCxnSpPr/>
      </xdr:nvCxnSpPr>
      <xdr:spPr>
        <a:xfrm>
          <a:off x="2908300" y="719872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87449</xdr:rowOff>
    </xdr:from>
    <xdr:to>
      <xdr:col>10</xdr:col>
      <xdr:colOff>165100</xdr:colOff>
      <xdr:row>42</xdr:row>
      <xdr:rowOff>17599</xdr:rowOff>
    </xdr:to>
    <xdr:sp macro="" textlink="">
      <xdr:nvSpPr>
        <xdr:cNvPr id="80" name="楕円 79"/>
        <xdr:cNvSpPr/>
      </xdr:nvSpPr>
      <xdr:spPr>
        <a:xfrm>
          <a:off x="1968500" y="711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138249</xdr:rowOff>
    </xdr:from>
    <xdr:to>
      <xdr:col>15</xdr:col>
      <xdr:colOff>50800</xdr:colOff>
      <xdr:row>41</xdr:row>
      <xdr:rowOff>169273</xdr:rowOff>
    </xdr:to>
    <xdr:cxnSp macro="">
      <xdr:nvCxnSpPr>
        <xdr:cNvPr id="81" name="直線コネクタ 80"/>
        <xdr:cNvCxnSpPr/>
      </xdr:nvCxnSpPr>
      <xdr:spPr>
        <a:xfrm>
          <a:off x="2019300" y="71676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2" name="n_1aveValue【図書館】&#10;有形固定資産減価償却率"/>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3" name="n_2aveValue【図書館】&#10;有形固定資産減価償却率"/>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4"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5" name="n_4aveValue【図書館】&#10;有形固定資産減価償却率"/>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70774</xdr:rowOff>
    </xdr:from>
    <xdr:ext cx="405111" cy="259045"/>
    <xdr:sp macro="" textlink="">
      <xdr:nvSpPr>
        <xdr:cNvPr id="86" name="n_1mainValue【図書館】&#10;有形固定資産減価償却率"/>
        <xdr:cNvSpPr txBox="1"/>
      </xdr:nvSpPr>
      <xdr:spPr>
        <a:xfrm>
          <a:off x="3582044" y="7271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39750</xdr:rowOff>
    </xdr:from>
    <xdr:ext cx="405111" cy="259045"/>
    <xdr:sp macro="" textlink="">
      <xdr:nvSpPr>
        <xdr:cNvPr id="87" name="n_2mainValue【図書館】&#10;有形固定資産減価償却率"/>
        <xdr:cNvSpPr txBox="1"/>
      </xdr:nvSpPr>
      <xdr:spPr>
        <a:xfrm>
          <a:off x="2705744" y="724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8726</xdr:rowOff>
    </xdr:from>
    <xdr:ext cx="405111" cy="259045"/>
    <xdr:sp macro="" textlink="">
      <xdr:nvSpPr>
        <xdr:cNvPr id="88" name="n_3mainValue【図書館】&#10;有形固定資産減価償却率"/>
        <xdr:cNvSpPr txBox="1"/>
      </xdr:nvSpPr>
      <xdr:spPr>
        <a:xfrm>
          <a:off x="1816744" y="720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2" name="直線コネクタ 111"/>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3"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4" name="直線コネクタ 113"/>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5"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6" name="直線コネクタ 115"/>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7"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9" name="フローチャート: 判断 118"/>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1" name="フローチャート: 判断 120"/>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2" name="フローチャート: 判断 121"/>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28" name="楕円 127"/>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3827</xdr:rowOff>
    </xdr:from>
    <xdr:ext cx="469744" cy="259045"/>
    <xdr:sp macro="" textlink="">
      <xdr:nvSpPr>
        <xdr:cNvPr id="129" name="【図書館】&#10;一人当たり面積該当値テキスト"/>
        <xdr:cNvSpPr txBox="1"/>
      </xdr:nvSpPr>
      <xdr:spPr>
        <a:xfrm>
          <a:off x="10515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12700</xdr:rowOff>
    </xdr:from>
    <xdr:to>
      <xdr:col>50</xdr:col>
      <xdr:colOff>165100</xdr:colOff>
      <xdr:row>40</xdr:row>
      <xdr:rowOff>114300</xdr:rowOff>
    </xdr:to>
    <xdr:sp macro="" textlink="">
      <xdr:nvSpPr>
        <xdr:cNvPr id="130" name="楕円 129"/>
        <xdr:cNvSpPr/>
      </xdr:nvSpPr>
      <xdr:spPr>
        <a:xfrm>
          <a:off x="9588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63500</xdr:rowOff>
    </xdr:from>
    <xdr:to>
      <xdr:col>55</xdr:col>
      <xdr:colOff>0</xdr:colOff>
      <xdr:row>40</xdr:row>
      <xdr:rowOff>76200</xdr:rowOff>
    </xdr:to>
    <xdr:cxnSp macro="">
      <xdr:nvCxnSpPr>
        <xdr:cNvPr id="131" name="直線コネクタ 130"/>
        <xdr:cNvCxnSpPr/>
      </xdr:nvCxnSpPr>
      <xdr:spPr>
        <a:xfrm>
          <a:off x="9639300" y="6921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12700</xdr:rowOff>
    </xdr:from>
    <xdr:to>
      <xdr:col>46</xdr:col>
      <xdr:colOff>38100</xdr:colOff>
      <xdr:row>40</xdr:row>
      <xdr:rowOff>114300</xdr:rowOff>
    </xdr:to>
    <xdr:sp macro="" textlink="">
      <xdr:nvSpPr>
        <xdr:cNvPr id="132" name="楕円 131"/>
        <xdr:cNvSpPr/>
      </xdr:nvSpPr>
      <xdr:spPr>
        <a:xfrm>
          <a:off x="8699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63500</xdr:rowOff>
    </xdr:from>
    <xdr:to>
      <xdr:col>50</xdr:col>
      <xdr:colOff>114300</xdr:colOff>
      <xdr:row>40</xdr:row>
      <xdr:rowOff>63500</xdr:rowOff>
    </xdr:to>
    <xdr:cxnSp macro="">
      <xdr:nvCxnSpPr>
        <xdr:cNvPr id="133" name="直線コネクタ 132"/>
        <xdr:cNvCxnSpPr/>
      </xdr:nvCxnSpPr>
      <xdr:spPr>
        <a:xfrm>
          <a:off x="8750300" y="692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12700</xdr:rowOff>
    </xdr:from>
    <xdr:to>
      <xdr:col>41</xdr:col>
      <xdr:colOff>101600</xdr:colOff>
      <xdr:row>40</xdr:row>
      <xdr:rowOff>114300</xdr:rowOff>
    </xdr:to>
    <xdr:sp macro="" textlink="">
      <xdr:nvSpPr>
        <xdr:cNvPr id="134" name="楕円 133"/>
        <xdr:cNvSpPr/>
      </xdr:nvSpPr>
      <xdr:spPr>
        <a:xfrm>
          <a:off x="7810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63500</xdr:rowOff>
    </xdr:from>
    <xdr:to>
      <xdr:col>45</xdr:col>
      <xdr:colOff>177800</xdr:colOff>
      <xdr:row>40</xdr:row>
      <xdr:rowOff>63500</xdr:rowOff>
    </xdr:to>
    <xdr:cxnSp macro="">
      <xdr:nvCxnSpPr>
        <xdr:cNvPr id="135" name="直線コネクタ 134"/>
        <xdr:cNvCxnSpPr/>
      </xdr:nvCxnSpPr>
      <xdr:spPr>
        <a:xfrm>
          <a:off x="7861300" y="692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36"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37" name="n_2aveValue【図書館】&#10;一人当たり面積"/>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8"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39"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105427</xdr:rowOff>
    </xdr:from>
    <xdr:ext cx="469744" cy="259045"/>
    <xdr:sp macro="" textlink="">
      <xdr:nvSpPr>
        <xdr:cNvPr id="140" name="n_1mainValue【図書館】&#10;一人当たり面積"/>
        <xdr:cNvSpPr txBox="1"/>
      </xdr:nvSpPr>
      <xdr:spPr>
        <a:xfrm>
          <a:off x="93917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105427</xdr:rowOff>
    </xdr:from>
    <xdr:ext cx="469744" cy="259045"/>
    <xdr:sp macro="" textlink="">
      <xdr:nvSpPr>
        <xdr:cNvPr id="141" name="n_2mainValue【図書館】&#10;一人当たり面積"/>
        <xdr:cNvSpPr txBox="1"/>
      </xdr:nvSpPr>
      <xdr:spPr>
        <a:xfrm>
          <a:off x="8515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105427</xdr:rowOff>
    </xdr:from>
    <xdr:ext cx="469744" cy="259045"/>
    <xdr:sp macro="" textlink="">
      <xdr:nvSpPr>
        <xdr:cNvPr id="142" name="n_3mainValue【図書館】&#10;一人当たり面積"/>
        <xdr:cNvSpPr txBox="1"/>
      </xdr:nvSpPr>
      <xdr:spPr>
        <a:xfrm>
          <a:off x="7626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68" name="直線コネクタ 167"/>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9"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0" name="直線コネクタ 169"/>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1"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2" name="直線コネクタ 171"/>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173" name="【体育館・プール】&#10;有形固定資産減価償却率平均値テキスト"/>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4" name="フローチャート: 判断 173"/>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5" name="フローチャート: 判断 174"/>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6" name="フローチャート: 判断 175"/>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77" name="フローチャート: 判断 176"/>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8" name="フローチャート: 判断 177"/>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39007</xdr:rowOff>
    </xdr:from>
    <xdr:to>
      <xdr:col>24</xdr:col>
      <xdr:colOff>114300</xdr:colOff>
      <xdr:row>60</xdr:row>
      <xdr:rowOff>140607</xdr:rowOff>
    </xdr:to>
    <xdr:sp macro="" textlink="">
      <xdr:nvSpPr>
        <xdr:cNvPr id="184" name="楕円 183"/>
        <xdr:cNvSpPr/>
      </xdr:nvSpPr>
      <xdr:spPr>
        <a:xfrm>
          <a:off x="45847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61884</xdr:rowOff>
    </xdr:from>
    <xdr:ext cx="405111" cy="259045"/>
    <xdr:sp macro="" textlink="">
      <xdr:nvSpPr>
        <xdr:cNvPr id="185" name="【体育館・プール】&#10;有形固定資産減価償却率該当値テキスト"/>
        <xdr:cNvSpPr txBox="1"/>
      </xdr:nvSpPr>
      <xdr:spPr>
        <a:xfrm>
          <a:off x="4673600" y="1017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12881</xdr:rowOff>
    </xdr:from>
    <xdr:to>
      <xdr:col>20</xdr:col>
      <xdr:colOff>38100</xdr:colOff>
      <xdr:row>60</xdr:row>
      <xdr:rowOff>114481</xdr:rowOff>
    </xdr:to>
    <xdr:sp macro="" textlink="">
      <xdr:nvSpPr>
        <xdr:cNvPr id="186" name="楕円 185"/>
        <xdr:cNvSpPr/>
      </xdr:nvSpPr>
      <xdr:spPr>
        <a:xfrm>
          <a:off x="3746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63681</xdr:rowOff>
    </xdr:from>
    <xdr:to>
      <xdr:col>24</xdr:col>
      <xdr:colOff>63500</xdr:colOff>
      <xdr:row>60</xdr:row>
      <xdr:rowOff>89807</xdr:rowOff>
    </xdr:to>
    <xdr:cxnSp macro="">
      <xdr:nvCxnSpPr>
        <xdr:cNvPr id="187" name="直線コネクタ 186"/>
        <xdr:cNvCxnSpPr/>
      </xdr:nvCxnSpPr>
      <xdr:spPr>
        <a:xfrm>
          <a:off x="3797300" y="1035068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146776</xdr:rowOff>
    </xdr:from>
    <xdr:to>
      <xdr:col>15</xdr:col>
      <xdr:colOff>101600</xdr:colOff>
      <xdr:row>60</xdr:row>
      <xdr:rowOff>76926</xdr:rowOff>
    </xdr:to>
    <xdr:sp macro="" textlink="">
      <xdr:nvSpPr>
        <xdr:cNvPr id="188" name="楕円 187"/>
        <xdr:cNvSpPr/>
      </xdr:nvSpPr>
      <xdr:spPr>
        <a:xfrm>
          <a:off x="2857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26126</xdr:rowOff>
    </xdr:from>
    <xdr:to>
      <xdr:col>19</xdr:col>
      <xdr:colOff>177800</xdr:colOff>
      <xdr:row>60</xdr:row>
      <xdr:rowOff>63681</xdr:rowOff>
    </xdr:to>
    <xdr:cxnSp macro="">
      <xdr:nvCxnSpPr>
        <xdr:cNvPr id="189" name="直線コネクタ 188"/>
        <xdr:cNvCxnSpPr/>
      </xdr:nvCxnSpPr>
      <xdr:spPr>
        <a:xfrm>
          <a:off x="2908300" y="1031312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110853</xdr:rowOff>
    </xdr:from>
    <xdr:to>
      <xdr:col>10</xdr:col>
      <xdr:colOff>165100</xdr:colOff>
      <xdr:row>60</xdr:row>
      <xdr:rowOff>41003</xdr:rowOff>
    </xdr:to>
    <xdr:sp macro="" textlink="">
      <xdr:nvSpPr>
        <xdr:cNvPr id="190" name="楕円 189"/>
        <xdr:cNvSpPr/>
      </xdr:nvSpPr>
      <xdr:spPr>
        <a:xfrm>
          <a:off x="1968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161653</xdr:rowOff>
    </xdr:from>
    <xdr:to>
      <xdr:col>15</xdr:col>
      <xdr:colOff>50800</xdr:colOff>
      <xdr:row>60</xdr:row>
      <xdr:rowOff>26126</xdr:rowOff>
    </xdr:to>
    <xdr:cxnSp macro="">
      <xdr:nvCxnSpPr>
        <xdr:cNvPr id="191" name="直線コネクタ 190"/>
        <xdr:cNvCxnSpPr/>
      </xdr:nvCxnSpPr>
      <xdr:spPr>
        <a:xfrm>
          <a:off x="2019300" y="102772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92" name="n_1aveValue【体育館・プール】&#10;有形固定資産減価償却率"/>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93" name="n_2aveValue【体育館・プー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38661</xdr:rowOff>
    </xdr:from>
    <xdr:ext cx="405111" cy="259045"/>
    <xdr:sp macro="" textlink="">
      <xdr:nvSpPr>
        <xdr:cNvPr id="194" name="n_3aveValue【体育館・プール】&#10;有形固定資産減価償却率"/>
        <xdr:cNvSpPr txBox="1"/>
      </xdr:nvSpPr>
      <xdr:spPr>
        <a:xfrm>
          <a:off x="1816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95"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131008</xdr:rowOff>
    </xdr:from>
    <xdr:ext cx="405111" cy="259045"/>
    <xdr:sp macro="" textlink="">
      <xdr:nvSpPr>
        <xdr:cNvPr id="196" name="n_1mainValue【体育館・プール】&#10;有形固定資産減価償却率"/>
        <xdr:cNvSpPr txBox="1"/>
      </xdr:nvSpPr>
      <xdr:spPr>
        <a:xfrm>
          <a:off x="3582044" y="1007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93453</xdr:rowOff>
    </xdr:from>
    <xdr:ext cx="405111" cy="259045"/>
    <xdr:sp macro="" textlink="">
      <xdr:nvSpPr>
        <xdr:cNvPr id="197" name="n_2mainValue【体育館・プール】&#10;有形固定資産減価償却率"/>
        <xdr:cNvSpPr txBox="1"/>
      </xdr:nvSpPr>
      <xdr:spPr>
        <a:xfrm>
          <a:off x="2705744"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57530</xdr:rowOff>
    </xdr:from>
    <xdr:ext cx="405111" cy="259045"/>
    <xdr:sp macro="" textlink="">
      <xdr:nvSpPr>
        <xdr:cNvPr id="198" name="n_3mainValue【体育館・プール】&#10;有形固定資産減価償却率"/>
        <xdr:cNvSpPr txBox="1"/>
      </xdr:nvSpPr>
      <xdr:spPr>
        <a:xfrm>
          <a:off x="1816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22" name="直線コネクタ 221"/>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23"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24" name="直線コネクタ 223"/>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25"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26" name="直線コネクタ 225"/>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27" name="【体育館・プール】&#10;一人当たり面積平均値テキスト"/>
        <xdr:cNvSpPr txBox="1"/>
      </xdr:nvSpPr>
      <xdr:spPr>
        <a:xfrm>
          <a:off x="10515600" y="1048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28" name="フローチャート: 判断 227"/>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29" name="フローチャート: 判断 228"/>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0" name="フローチャート: 判断 229"/>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31" name="フローチャート: 判断 230"/>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32" name="フローチャート: 判断 231"/>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38" name="楕円 237"/>
        <xdr:cNvSpPr/>
      </xdr:nvSpPr>
      <xdr:spPr>
        <a:xfrm>
          <a:off x="104267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163847</xdr:rowOff>
    </xdr:from>
    <xdr:ext cx="469744" cy="259045"/>
    <xdr:sp macro="" textlink="">
      <xdr:nvSpPr>
        <xdr:cNvPr id="239" name="【体育館・プール】&#10;一人当たり面積該当値テキスト"/>
        <xdr:cNvSpPr txBox="1"/>
      </xdr:nvSpPr>
      <xdr:spPr>
        <a:xfrm>
          <a:off x="10515600"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12065</xdr:rowOff>
    </xdr:from>
    <xdr:to>
      <xdr:col>50</xdr:col>
      <xdr:colOff>165100</xdr:colOff>
      <xdr:row>62</xdr:row>
      <xdr:rowOff>113665</xdr:rowOff>
    </xdr:to>
    <xdr:sp macro="" textlink="">
      <xdr:nvSpPr>
        <xdr:cNvPr id="240" name="楕円 239"/>
        <xdr:cNvSpPr/>
      </xdr:nvSpPr>
      <xdr:spPr>
        <a:xfrm>
          <a:off x="9588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62865</xdr:rowOff>
    </xdr:from>
    <xdr:to>
      <xdr:col>55</xdr:col>
      <xdr:colOff>0</xdr:colOff>
      <xdr:row>62</xdr:row>
      <xdr:rowOff>64770</xdr:rowOff>
    </xdr:to>
    <xdr:cxnSp macro="">
      <xdr:nvCxnSpPr>
        <xdr:cNvPr id="241" name="直線コネクタ 240"/>
        <xdr:cNvCxnSpPr/>
      </xdr:nvCxnSpPr>
      <xdr:spPr>
        <a:xfrm>
          <a:off x="9639300" y="1069276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42" name="楕円 241"/>
        <xdr:cNvSpPr/>
      </xdr:nvSpPr>
      <xdr:spPr>
        <a:xfrm>
          <a:off x="8699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62865</xdr:rowOff>
    </xdr:from>
    <xdr:to>
      <xdr:col>50</xdr:col>
      <xdr:colOff>114300</xdr:colOff>
      <xdr:row>62</xdr:row>
      <xdr:rowOff>62865</xdr:rowOff>
    </xdr:to>
    <xdr:cxnSp macro="">
      <xdr:nvCxnSpPr>
        <xdr:cNvPr id="243" name="直線コネクタ 242"/>
        <xdr:cNvCxnSpPr/>
      </xdr:nvCxnSpPr>
      <xdr:spPr>
        <a:xfrm>
          <a:off x="8750300" y="10692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8255</xdr:rowOff>
    </xdr:from>
    <xdr:to>
      <xdr:col>41</xdr:col>
      <xdr:colOff>101600</xdr:colOff>
      <xdr:row>62</xdr:row>
      <xdr:rowOff>109855</xdr:rowOff>
    </xdr:to>
    <xdr:sp macro="" textlink="">
      <xdr:nvSpPr>
        <xdr:cNvPr id="244" name="楕円 243"/>
        <xdr:cNvSpPr/>
      </xdr:nvSpPr>
      <xdr:spPr>
        <a:xfrm>
          <a:off x="78105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59055</xdr:rowOff>
    </xdr:from>
    <xdr:to>
      <xdr:col>45</xdr:col>
      <xdr:colOff>177800</xdr:colOff>
      <xdr:row>62</xdr:row>
      <xdr:rowOff>62865</xdr:rowOff>
    </xdr:to>
    <xdr:cxnSp macro="">
      <xdr:nvCxnSpPr>
        <xdr:cNvPr id="245" name="直線コネクタ 244"/>
        <xdr:cNvCxnSpPr/>
      </xdr:nvCxnSpPr>
      <xdr:spPr>
        <a:xfrm>
          <a:off x="7861300" y="106889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46" name="n_1aveValue【体育館・プール】&#10;一人当たり面積"/>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47" name="n_2aveValue【体育館・プール】&#10;一人当たり面積"/>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135272</xdr:rowOff>
    </xdr:from>
    <xdr:ext cx="469744" cy="259045"/>
    <xdr:sp macro="" textlink="">
      <xdr:nvSpPr>
        <xdr:cNvPr id="248" name="n_3aveValue【体育館・プール】&#10;一人当たり面積"/>
        <xdr:cNvSpPr txBox="1"/>
      </xdr:nvSpPr>
      <xdr:spPr>
        <a:xfrm>
          <a:off x="7626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49" name="n_4aveValue【体育館・プール】&#10;一人当たり面積"/>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104792</xdr:rowOff>
    </xdr:from>
    <xdr:ext cx="469744" cy="259045"/>
    <xdr:sp macro="" textlink="">
      <xdr:nvSpPr>
        <xdr:cNvPr id="250" name="n_1mainValue【体育館・プール】&#10;一人当たり面積"/>
        <xdr:cNvSpPr txBox="1"/>
      </xdr:nvSpPr>
      <xdr:spPr>
        <a:xfrm>
          <a:off x="93917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104792</xdr:rowOff>
    </xdr:from>
    <xdr:ext cx="469744" cy="259045"/>
    <xdr:sp macro="" textlink="">
      <xdr:nvSpPr>
        <xdr:cNvPr id="251" name="n_2mainValue【体育館・プール】&#10;一人当たり面積"/>
        <xdr:cNvSpPr txBox="1"/>
      </xdr:nvSpPr>
      <xdr:spPr>
        <a:xfrm>
          <a:off x="85154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126382</xdr:rowOff>
    </xdr:from>
    <xdr:ext cx="469744" cy="259045"/>
    <xdr:sp macro="" textlink="">
      <xdr:nvSpPr>
        <xdr:cNvPr id="252" name="n_3mainValue【体育館・プール】&#10;一人当たり面積"/>
        <xdr:cNvSpPr txBox="1"/>
      </xdr:nvSpPr>
      <xdr:spPr>
        <a:xfrm>
          <a:off x="76264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1" name="正方形/長方形 26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2" name="正方形/長方形 26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3" name="正方形/長方形 26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4" name="正方形/長方形 26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5" name="正方形/長方形 26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6" name="正方形/長方形 26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7" name="正方形/長方形 26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8" name="正方形/長方形 26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6" name="正方形/長方形 27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7" name="テキスト ボックス 27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8" name="直線コネクタ 27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9" name="テキスト ボックス 27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0" name="直線コネクタ 27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1" name="テキスト ボックス 28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2" name="直線コネクタ 28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3" name="テキスト ボックス 28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4" name="直線コネクタ 28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5" name="テキスト ボックス 28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6" name="直線コネクタ 28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7" name="テキスト ボックス 28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8" name="直線コネクタ 28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9" name="テキスト ボックス 28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0" name="直線コネクタ 28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1" name="テキスト ボックス 29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294" name="直線コネクタ 293"/>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295"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296" name="直線コネクタ 295"/>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297"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298" name="直線コネクタ 297"/>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299" name="【市民会館】&#10;有形固定資産減価償却率平均値テキスト"/>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00" name="フローチャート: 判断 299"/>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01" name="フローチャート: 判断 300"/>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02" name="フローチャート: 判断 301"/>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303" name="フローチャート: 判断 302"/>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04" name="フローチャート: 判断 303"/>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5" name="テキスト ボックス 30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6" name="テキスト ボックス 30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7" name="テキスト ボックス 30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8" name="テキスト ボックス 30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9" name="テキスト ボックス 30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2539</xdr:rowOff>
    </xdr:from>
    <xdr:to>
      <xdr:col>24</xdr:col>
      <xdr:colOff>114300</xdr:colOff>
      <xdr:row>107</xdr:row>
      <xdr:rowOff>104139</xdr:rowOff>
    </xdr:to>
    <xdr:sp macro="" textlink="">
      <xdr:nvSpPr>
        <xdr:cNvPr id="310" name="楕円 309"/>
        <xdr:cNvSpPr/>
      </xdr:nvSpPr>
      <xdr:spPr>
        <a:xfrm>
          <a:off x="45847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152416</xdr:rowOff>
    </xdr:from>
    <xdr:ext cx="405111" cy="259045"/>
    <xdr:sp macro="" textlink="">
      <xdr:nvSpPr>
        <xdr:cNvPr id="311" name="【市民会館】&#10;有形固定資産減価償却率該当値テキスト"/>
        <xdr:cNvSpPr txBox="1"/>
      </xdr:nvSpPr>
      <xdr:spPr>
        <a:xfrm>
          <a:off x="4673600"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139700</xdr:rowOff>
    </xdr:from>
    <xdr:to>
      <xdr:col>20</xdr:col>
      <xdr:colOff>38100</xdr:colOff>
      <xdr:row>107</xdr:row>
      <xdr:rowOff>69850</xdr:rowOff>
    </xdr:to>
    <xdr:sp macro="" textlink="">
      <xdr:nvSpPr>
        <xdr:cNvPr id="312" name="楕円 311"/>
        <xdr:cNvSpPr/>
      </xdr:nvSpPr>
      <xdr:spPr>
        <a:xfrm>
          <a:off x="3746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19050</xdr:rowOff>
    </xdr:from>
    <xdr:to>
      <xdr:col>24</xdr:col>
      <xdr:colOff>63500</xdr:colOff>
      <xdr:row>107</xdr:row>
      <xdr:rowOff>53339</xdr:rowOff>
    </xdr:to>
    <xdr:cxnSp macro="">
      <xdr:nvCxnSpPr>
        <xdr:cNvPr id="313" name="直線コネクタ 312"/>
        <xdr:cNvCxnSpPr/>
      </xdr:nvCxnSpPr>
      <xdr:spPr>
        <a:xfrm>
          <a:off x="3797300" y="183642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111942</xdr:rowOff>
    </xdr:from>
    <xdr:to>
      <xdr:col>15</xdr:col>
      <xdr:colOff>101600</xdr:colOff>
      <xdr:row>107</xdr:row>
      <xdr:rowOff>42092</xdr:rowOff>
    </xdr:to>
    <xdr:sp macro="" textlink="">
      <xdr:nvSpPr>
        <xdr:cNvPr id="314" name="楕円 313"/>
        <xdr:cNvSpPr/>
      </xdr:nvSpPr>
      <xdr:spPr>
        <a:xfrm>
          <a:off x="28575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162742</xdr:rowOff>
    </xdr:from>
    <xdr:to>
      <xdr:col>19</xdr:col>
      <xdr:colOff>177800</xdr:colOff>
      <xdr:row>107</xdr:row>
      <xdr:rowOff>19050</xdr:rowOff>
    </xdr:to>
    <xdr:cxnSp macro="">
      <xdr:nvCxnSpPr>
        <xdr:cNvPr id="315" name="直線コネクタ 314"/>
        <xdr:cNvCxnSpPr/>
      </xdr:nvCxnSpPr>
      <xdr:spPr>
        <a:xfrm>
          <a:off x="2908300" y="1833644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79284</xdr:rowOff>
    </xdr:from>
    <xdr:to>
      <xdr:col>10</xdr:col>
      <xdr:colOff>165100</xdr:colOff>
      <xdr:row>107</xdr:row>
      <xdr:rowOff>9434</xdr:rowOff>
    </xdr:to>
    <xdr:sp macro="" textlink="">
      <xdr:nvSpPr>
        <xdr:cNvPr id="316" name="楕円 315"/>
        <xdr:cNvSpPr/>
      </xdr:nvSpPr>
      <xdr:spPr>
        <a:xfrm>
          <a:off x="1968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130084</xdr:rowOff>
    </xdr:from>
    <xdr:to>
      <xdr:col>15</xdr:col>
      <xdr:colOff>50800</xdr:colOff>
      <xdr:row>106</xdr:row>
      <xdr:rowOff>162742</xdr:rowOff>
    </xdr:to>
    <xdr:cxnSp macro="">
      <xdr:nvCxnSpPr>
        <xdr:cNvPr id="317" name="直線コネクタ 316"/>
        <xdr:cNvCxnSpPr/>
      </xdr:nvCxnSpPr>
      <xdr:spPr>
        <a:xfrm>
          <a:off x="2019300" y="1830378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318"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319"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320" name="n_3aveValue【市民会館】&#10;有形固定資産減価償却率"/>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321"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60977</xdr:rowOff>
    </xdr:from>
    <xdr:ext cx="405111" cy="259045"/>
    <xdr:sp macro="" textlink="">
      <xdr:nvSpPr>
        <xdr:cNvPr id="322" name="n_1mainValue【市民会館】&#10;有形固定資産減価償却率"/>
        <xdr:cNvSpPr txBox="1"/>
      </xdr:nvSpPr>
      <xdr:spPr>
        <a:xfrm>
          <a:off x="35820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33219</xdr:rowOff>
    </xdr:from>
    <xdr:ext cx="405111" cy="259045"/>
    <xdr:sp macro="" textlink="">
      <xdr:nvSpPr>
        <xdr:cNvPr id="323" name="n_2mainValue【市民会館】&#10;有形固定資産減価償却率"/>
        <xdr:cNvSpPr txBox="1"/>
      </xdr:nvSpPr>
      <xdr:spPr>
        <a:xfrm>
          <a:off x="2705744" y="1837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561</xdr:rowOff>
    </xdr:from>
    <xdr:ext cx="405111" cy="259045"/>
    <xdr:sp macro="" textlink="">
      <xdr:nvSpPr>
        <xdr:cNvPr id="324" name="n_3mainValue【市民会館】&#10;有形固定資産減価償却率"/>
        <xdr:cNvSpPr txBox="1"/>
      </xdr:nvSpPr>
      <xdr:spPr>
        <a:xfrm>
          <a:off x="18167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3" name="テキスト ボックス 33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4" name="直線コネクタ 33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5" name="直線コネクタ 33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6" name="テキスト ボックス 33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7" name="直線コネクタ 33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8" name="テキスト ボックス 33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9" name="直線コネクタ 33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40" name="テキスト ボックス 33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41" name="直線コネクタ 34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42" name="テキスト ボックス 34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3" name="直線コネクタ 34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44" name="テキスト ボックス 34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5" name="直線コネクタ 34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6" name="テキスト ボックス 34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7" name="直線コネクタ 34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8" name="テキスト ボックス 34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350" name="直線コネクタ 349"/>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5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52" name="直線コネクタ 35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353"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354" name="直線コネクタ 353"/>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23421</xdr:rowOff>
    </xdr:from>
    <xdr:ext cx="469744" cy="259045"/>
    <xdr:sp macro="" textlink="">
      <xdr:nvSpPr>
        <xdr:cNvPr id="355" name="【市民会館】&#10;一人当たり面積平均値テキスト"/>
        <xdr:cNvSpPr txBox="1"/>
      </xdr:nvSpPr>
      <xdr:spPr>
        <a:xfrm>
          <a:off x="10515600" y="18197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356" name="フローチャート: 判断 355"/>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57" name="フローチャート: 判断 356"/>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358" name="フローチャート: 判断 357"/>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359" name="フローチャート: 判断 358"/>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360" name="フローチャート: 判断 359"/>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1" name="テキスト ボックス 3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2" name="テキスト ボックス 3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3" name="テキスト ボックス 3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4" name="テキスト ボックス 3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5" name="テキスト ボックス 3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157662</xdr:rowOff>
    </xdr:from>
    <xdr:to>
      <xdr:col>55</xdr:col>
      <xdr:colOff>50800</xdr:colOff>
      <xdr:row>106</xdr:row>
      <xdr:rowOff>87812</xdr:rowOff>
    </xdr:to>
    <xdr:sp macro="" textlink="">
      <xdr:nvSpPr>
        <xdr:cNvPr id="366" name="楕円 365"/>
        <xdr:cNvSpPr/>
      </xdr:nvSpPr>
      <xdr:spPr>
        <a:xfrm>
          <a:off x="104267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9089</xdr:rowOff>
    </xdr:from>
    <xdr:ext cx="469744" cy="259045"/>
    <xdr:sp macro="" textlink="">
      <xdr:nvSpPr>
        <xdr:cNvPr id="367" name="【市民会館】&#10;一人当たり面積該当値テキスト"/>
        <xdr:cNvSpPr txBox="1"/>
      </xdr:nvSpPr>
      <xdr:spPr>
        <a:xfrm>
          <a:off x="10515600" y="1801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154395</xdr:rowOff>
    </xdr:from>
    <xdr:to>
      <xdr:col>50</xdr:col>
      <xdr:colOff>165100</xdr:colOff>
      <xdr:row>106</xdr:row>
      <xdr:rowOff>84545</xdr:rowOff>
    </xdr:to>
    <xdr:sp macro="" textlink="">
      <xdr:nvSpPr>
        <xdr:cNvPr id="368" name="楕円 367"/>
        <xdr:cNvSpPr/>
      </xdr:nvSpPr>
      <xdr:spPr>
        <a:xfrm>
          <a:off x="9588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33745</xdr:rowOff>
    </xdr:from>
    <xdr:to>
      <xdr:col>55</xdr:col>
      <xdr:colOff>0</xdr:colOff>
      <xdr:row>106</xdr:row>
      <xdr:rowOff>37012</xdr:rowOff>
    </xdr:to>
    <xdr:cxnSp macro="">
      <xdr:nvCxnSpPr>
        <xdr:cNvPr id="369" name="直線コネクタ 368"/>
        <xdr:cNvCxnSpPr/>
      </xdr:nvCxnSpPr>
      <xdr:spPr>
        <a:xfrm>
          <a:off x="9639300" y="1820744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154395</xdr:rowOff>
    </xdr:from>
    <xdr:to>
      <xdr:col>46</xdr:col>
      <xdr:colOff>38100</xdr:colOff>
      <xdr:row>106</xdr:row>
      <xdr:rowOff>84545</xdr:rowOff>
    </xdr:to>
    <xdr:sp macro="" textlink="">
      <xdr:nvSpPr>
        <xdr:cNvPr id="370" name="楕円 369"/>
        <xdr:cNvSpPr/>
      </xdr:nvSpPr>
      <xdr:spPr>
        <a:xfrm>
          <a:off x="8699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33745</xdr:rowOff>
    </xdr:from>
    <xdr:to>
      <xdr:col>50</xdr:col>
      <xdr:colOff>114300</xdr:colOff>
      <xdr:row>106</xdr:row>
      <xdr:rowOff>33745</xdr:rowOff>
    </xdr:to>
    <xdr:cxnSp macro="">
      <xdr:nvCxnSpPr>
        <xdr:cNvPr id="371" name="直線コネクタ 370"/>
        <xdr:cNvCxnSpPr/>
      </xdr:nvCxnSpPr>
      <xdr:spPr>
        <a:xfrm>
          <a:off x="8750300" y="182074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151130</xdr:rowOff>
    </xdr:from>
    <xdr:to>
      <xdr:col>41</xdr:col>
      <xdr:colOff>101600</xdr:colOff>
      <xdr:row>106</xdr:row>
      <xdr:rowOff>81280</xdr:rowOff>
    </xdr:to>
    <xdr:sp macro="" textlink="">
      <xdr:nvSpPr>
        <xdr:cNvPr id="372" name="楕円 371"/>
        <xdr:cNvSpPr/>
      </xdr:nvSpPr>
      <xdr:spPr>
        <a:xfrm>
          <a:off x="7810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30480</xdr:rowOff>
    </xdr:from>
    <xdr:to>
      <xdr:col>45</xdr:col>
      <xdr:colOff>177800</xdr:colOff>
      <xdr:row>106</xdr:row>
      <xdr:rowOff>33745</xdr:rowOff>
    </xdr:to>
    <xdr:cxnSp macro="">
      <xdr:nvCxnSpPr>
        <xdr:cNvPr id="373" name="直線コネクタ 372"/>
        <xdr:cNvCxnSpPr/>
      </xdr:nvCxnSpPr>
      <xdr:spPr>
        <a:xfrm>
          <a:off x="7861300" y="182041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374"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144253</xdr:rowOff>
    </xdr:from>
    <xdr:ext cx="469744" cy="259045"/>
    <xdr:sp macro="" textlink="">
      <xdr:nvSpPr>
        <xdr:cNvPr id="375" name="n_2aveValue【市民会館】&#10;一人当たり面積"/>
        <xdr:cNvSpPr txBox="1"/>
      </xdr:nvSpPr>
      <xdr:spPr>
        <a:xfrm>
          <a:off x="8515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376" name="n_3aveValue【市民会館】&#10;一人当たり面積"/>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377"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101072</xdr:rowOff>
    </xdr:from>
    <xdr:ext cx="469744" cy="259045"/>
    <xdr:sp macro="" textlink="">
      <xdr:nvSpPr>
        <xdr:cNvPr id="378" name="n_1mainValue【市民会館】&#10;一人当たり面積"/>
        <xdr:cNvSpPr txBox="1"/>
      </xdr:nvSpPr>
      <xdr:spPr>
        <a:xfrm>
          <a:off x="93917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101072</xdr:rowOff>
    </xdr:from>
    <xdr:ext cx="469744" cy="259045"/>
    <xdr:sp macro="" textlink="">
      <xdr:nvSpPr>
        <xdr:cNvPr id="379" name="n_2mainValue【市民会館】&#10;一人当たり面積"/>
        <xdr:cNvSpPr txBox="1"/>
      </xdr:nvSpPr>
      <xdr:spPr>
        <a:xfrm>
          <a:off x="8515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97807</xdr:rowOff>
    </xdr:from>
    <xdr:ext cx="469744" cy="259045"/>
    <xdr:sp macro="" textlink="">
      <xdr:nvSpPr>
        <xdr:cNvPr id="380" name="n_3mainValue【市民会館】&#10;一人当たり面積"/>
        <xdr:cNvSpPr txBox="1"/>
      </xdr:nvSpPr>
      <xdr:spPr>
        <a:xfrm>
          <a:off x="7626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1" name="正方形/長方形 3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2" name="正方形/長方形 3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3" name="正方形/長方形 3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4" name="正方形/長方形 3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5" name="正方形/長方形 3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6" name="正方形/長方形 3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7" name="正方形/長方形 3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8" name="正方形/長方形 3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9" name="テキスト ボックス 3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0" name="直線コネクタ 3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1" name="テキスト ボックス 39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2" name="直線コネクタ 39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3" name="テキスト ボックス 39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4" name="直線コネクタ 39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5" name="テキスト ボックス 39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6" name="直線コネクタ 39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7" name="テキスト ボックス 39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8" name="直線コネクタ 39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9" name="テキスト ボックス 39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0" name="直線コネクタ 39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1" name="テキスト ボックス 40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2" name="直線コネクタ 40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3" name="テキスト ボックス 40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406" name="直線コネクタ 405"/>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407"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408" name="直線コネクタ 407"/>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09"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10" name="直線コネクタ 409"/>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54808</xdr:rowOff>
    </xdr:from>
    <xdr:ext cx="405111" cy="259045"/>
    <xdr:sp macro="" textlink="">
      <xdr:nvSpPr>
        <xdr:cNvPr id="411" name="【一般廃棄物処理施設】&#10;有形固定資産減価償却率平均値テキスト"/>
        <xdr:cNvSpPr txBox="1"/>
      </xdr:nvSpPr>
      <xdr:spPr>
        <a:xfrm>
          <a:off x="16357600" y="6569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412" name="フローチャート: 判断 411"/>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413" name="フローチャート: 判断 412"/>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414" name="フローチャート: 判断 413"/>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415" name="フローチャート: 判断 414"/>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416" name="フローチャート: 判断 415"/>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7" name="テキスト ボックス 4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8" name="テキスト ボックス 4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9" name="テキスト ボックス 4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0" name="テキスト ボックス 4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1" name="テキスト ボックス 4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28666</xdr:rowOff>
    </xdr:from>
    <xdr:to>
      <xdr:col>85</xdr:col>
      <xdr:colOff>177800</xdr:colOff>
      <xdr:row>41</xdr:row>
      <xdr:rowOff>130266</xdr:rowOff>
    </xdr:to>
    <xdr:sp macro="" textlink="">
      <xdr:nvSpPr>
        <xdr:cNvPr id="422" name="楕円 421"/>
        <xdr:cNvSpPr/>
      </xdr:nvSpPr>
      <xdr:spPr>
        <a:xfrm>
          <a:off x="16268700" y="705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115043</xdr:rowOff>
    </xdr:from>
    <xdr:ext cx="405111" cy="259045"/>
    <xdr:sp macro="" textlink="">
      <xdr:nvSpPr>
        <xdr:cNvPr id="423" name="【一般廃棄物処理施設】&#10;有形固定資産減価償却率該当値テキスト"/>
        <xdr:cNvSpPr txBox="1"/>
      </xdr:nvSpPr>
      <xdr:spPr>
        <a:xfrm>
          <a:off x="16357600" y="6973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170724</xdr:rowOff>
    </xdr:from>
    <xdr:to>
      <xdr:col>81</xdr:col>
      <xdr:colOff>101600</xdr:colOff>
      <xdr:row>41</xdr:row>
      <xdr:rowOff>100874</xdr:rowOff>
    </xdr:to>
    <xdr:sp macro="" textlink="">
      <xdr:nvSpPr>
        <xdr:cNvPr id="424" name="楕円 423"/>
        <xdr:cNvSpPr/>
      </xdr:nvSpPr>
      <xdr:spPr>
        <a:xfrm>
          <a:off x="15430500" y="70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50074</xdr:rowOff>
    </xdr:from>
    <xdr:to>
      <xdr:col>85</xdr:col>
      <xdr:colOff>127000</xdr:colOff>
      <xdr:row>41</xdr:row>
      <xdr:rowOff>79466</xdr:rowOff>
    </xdr:to>
    <xdr:cxnSp macro="">
      <xdr:nvCxnSpPr>
        <xdr:cNvPr id="425" name="直線コネクタ 424"/>
        <xdr:cNvCxnSpPr/>
      </xdr:nvCxnSpPr>
      <xdr:spPr>
        <a:xfrm>
          <a:off x="15481300" y="707952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146231</xdr:rowOff>
    </xdr:from>
    <xdr:to>
      <xdr:col>76</xdr:col>
      <xdr:colOff>165100</xdr:colOff>
      <xdr:row>41</xdr:row>
      <xdr:rowOff>76381</xdr:rowOff>
    </xdr:to>
    <xdr:sp macro="" textlink="">
      <xdr:nvSpPr>
        <xdr:cNvPr id="426" name="楕円 425"/>
        <xdr:cNvSpPr/>
      </xdr:nvSpPr>
      <xdr:spPr>
        <a:xfrm>
          <a:off x="145415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25581</xdr:rowOff>
    </xdr:from>
    <xdr:to>
      <xdr:col>81</xdr:col>
      <xdr:colOff>50800</xdr:colOff>
      <xdr:row>41</xdr:row>
      <xdr:rowOff>50074</xdr:rowOff>
    </xdr:to>
    <xdr:cxnSp macro="">
      <xdr:nvCxnSpPr>
        <xdr:cNvPr id="427" name="直線コネクタ 426"/>
        <xdr:cNvCxnSpPr/>
      </xdr:nvCxnSpPr>
      <xdr:spPr>
        <a:xfrm>
          <a:off x="14592300" y="705503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108676</xdr:rowOff>
    </xdr:from>
    <xdr:to>
      <xdr:col>72</xdr:col>
      <xdr:colOff>38100</xdr:colOff>
      <xdr:row>41</xdr:row>
      <xdr:rowOff>38826</xdr:rowOff>
    </xdr:to>
    <xdr:sp macro="" textlink="">
      <xdr:nvSpPr>
        <xdr:cNvPr id="428" name="楕円 427"/>
        <xdr:cNvSpPr/>
      </xdr:nvSpPr>
      <xdr:spPr>
        <a:xfrm>
          <a:off x="13652500" y="696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159476</xdr:rowOff>
    </xdr:from>
    <xdr:to>
      <xdr:col>76</xdr:col>
      <xdr:colOff>114300</xdr:colOff>
      <xdr:row>41</xdr:row>
      <xdr:rowOff>25581</xdr:rowOff>
    </xdr:to>
    <xdr:cxnSp macro="">
      <xdr:nvCxnSpPr>
        <xdr:cNvPr id="429" name="直線コネクタ 428"/>
        <xdr:cNvCxnSpPr/>
      </xdr:nvCxnSpPr>
      <xdr:spPr>
        <a:xfrm>
          <a:off x="13703300" y="701747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430" name="n_1aveValue【一般廃棄物処理施設】&#10;有形固定資産減価償却率"/>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132097</xdr:rowOff>
    </xdr:from>
    <xdr:ext cx="405111" cy="259045"/>
    <xdr:sp macro="" textlink="">
      <xdr:nvSpPr>
        <xdr:cNvPr id="431" name="n_2aveValue【一般廃棄物処理施設】&#10;有形固定資産減価償却率"/>
        <xdr:cNvSpPr txBox="1"/>
      </xdr:nvSpPr>
      <xdr:spPr>
        <a:xfrm>
          <a:off x="14389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94541</xdr:rowOff>
    </xdr:from>
    <xdr:ext cx="405111" cy="259045"/>
    <xdr:sp macro="" textlink="">
      <xdr:nvSpPr>
        <xdr:cNvPr id="432" name="n_3aveValue【一般廃棄物処理施設】&#10;有形固定資産減価償却率"/>
        <xdr:cNvSpPr txBox="1"/>
      </xdr:nvSpPr>
      <xdr:spPr>
        <a:xfrm>
          <a:off x="13500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433" name="n_4aveValue【一般廃棄物処理施設】&#10;有形固定資産減価償却率"/>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92001</xdr:rowOff>
    </xdr:from>
    <xdr:ext cx="405111" cy="259045"/>
    <xdr:sp macro="" textlink="">
      <xdr:nvSpPr>
        <xdr:cNvPr id="434" name="n_1mainValue【一般廃棄物処理施設】&#10;有形固定資産減価償却率"/>
        <xdr:cNvSpPr txBox="1"/>
      </xdr:nvSpPr>
      <xdr:spPr>
        <a:xfrm>
          <a:off x="15266044" y="712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67508</xdr:rowOff>
    </xdr:from>
    <xdr:ext cx="405111" cy="259045"/>
    <xdr:sp macro="" textlink="">
      <xdr:nvSpPr>
        <xdr:cNvPr id="435" name="n_2mainValue【一般廃棄物処理施設】&#10;有形固定資産減価償却率"/>
        <xdr:cNvSpPr txBox="1"/>
      </xdr:nvSpPr>
      <xdr:spPr>
        <a:xfrm>
          <a:off x="14389744" y="709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29953</xdr:rowOff>
    </xdr:from>
    <xdr:ext cx="405111" cy="259045"/>
    <xdr:sp macro="" textlink="">
      <xdr:nvSpPr>
        <xdr:cNvPr id="436" name="n_3mainValue【一般廃棄物処理施設】&#10;有形固定資産減価償却率"/>
        <xdr:cNvSpPr txBox="1"/>
      </xdr:nvSpPr>
      <xdr:spPr>
        <a:xfrm>
          <a:off x="13500744" y="705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7" name="正方形/長方形 4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8" name="正方形/長方形 4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9" name="正方形/長方形 4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0" name="正方形/長方形 4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1" name="正方形/長方形 4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2" name="正方形/長方形 4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3" name="正方形/長方形 4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5" name="テキスト ボックス 4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6" name="直線コネクタ 4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7" name="直線コネクタ 44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8" name="テキスト ボックス 44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9" name="直線コネクタ 44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50" name="テキスト ボックス 44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1" name="直線コネクタ 45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2" name="テキスト ボックス 45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3" name="直線コネクタ 45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54" name="テキスト ボックス 45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5" name="直線コネクタ 45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6" name="テキスト ボックス 45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7" name="直線コネクタ 4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58" name="テキスト ボックス 45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460" name="直線コネクタ 459"/>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461"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462" name="直線コネクタ 461"/>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463"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464" name="直線コネクタ 463"/>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171365</xdr:rowOff>
    </xdr:from>
    <xdr:ext cx="534377" cy="259045"/>
    <xdr:sp macro="" textlink="">
      <xdr:nvSpPr>
        <xdr:cNvPr id="465" name="【一般廃棄物処理施設】&#10;一人当たり有形固定資産（償却資産）額平均値テキスト"/>
        <xdr:cNvSpPr txBox="1"/>
      </xdr:nvSpPr>
      <xdr:spPr>
        <a:xfrm>
          <a:off x="22199600" y="6857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466" name="フローチャート: 判断 465"/>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467" name="フローチャート: 判断 466"/>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468" name="フローチャート: 判断 467"/>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469" name="フローチャート: 判断 468"/>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470" name="フローチャート: 判断 469"/>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1" name="テキスト ボックス 4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2" name="テキスト ボックス 4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3" name="テキスト ボックス 4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4" name="テキスト ボックス 4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5" name="テキスト ボックス 4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6159</xdr:rowOff>
    </xdr:from>
    <xdr:to>
      <xdr:col>116</xdr:col>
      <xdr:colOff>114300</xdr:colOff>
      <xdr:row>41</xdr:row>
      <xdr:rowOff>107759</xdr:rowOff>
    </xdr:to>
    <xdr:sp macro="" textlink="">
      <xdr:nvSpPr>
        <xdr:cNvPr id="476" name="楕円 475"/>
        <xdr:cNvSpPr/>
      </xdr:nvSpPr>
      <xdr:spPr>
        <a:xfrm>
          <a:off x="22110700" y="703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156036</xdr:rowOff>
    </xdr:from>
    <xdr:ext cx="534377" cy="259045"/>
    <xdr:sp macro="" textlink="">
      <xdr:nvSpPr>
        <xdr:cNvPr id="477" name="【一般廃棄物処理施設】&#10;一人当たり有形固定資産（償却資産）額該当値テキスト"/>
        <xdr:cNvSpPr txBox="1"/>
      </xdr:nvSpPr>
      <xdr:spPr>
        <a:xfrm>
          <a:off x="22199600" y="701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3645</xdr:rowOff>
    </xdr:from>
    <xdr:to>
      <xdr:col>112</xdr:col>
      <xdr:colOff>38100</xdr:colOff>
      <xdr:row>41</xdr:row>
      <xdr:rowOff>105245</xdr:rowOff>
    </xdr:to>
    <xdr:sp macro="" textlink="">
      <xdr:nvSpPr>
        <xdr:cNvPr id="478" name="楕円 477"/>
        <xdr:cNvSpPr/>
      </xdr:nvSpPr>
      <xdr:spPr>
        <a:xfrm>
          <a:off x="21272500" y="703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54445</xdr:rowOff>
    </xdr:from>
    <xdr:to>
      <xdr:col>116</xdr:col>
      <xdr:colOff>63500</xdr:colOff>
      <xdr:row>41</xdr:row>
      <xdr:rowOff>56959</xdr:rowOff>
    </xdr:to>
    <xdr:cxnSp macro="">
      <xdr:nvCxnSpPr>
        <xdr:cNvPr id="479" name="直線コネクタ 478"/>
        <xdr:cNvCxnSpPr/>
      </xdr:nvCxnSpPr>
      <xdr:spPr>
        <a:xfrm>
          <a:off x="21323300" y="7083895"/>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6236</xdr:rowOff>
    </xdr:from>
    <xdr:to>
      <xdr:col>107</xdr:col>
      <xdr:colOff>101600</xdr:colOff>
      <xdr:row>41</xdr:row>
      <xdr:rowOff>107836</xdr:rowOff>
    </xdr:to>
    <xdr:sp macro="" textlink="">
      <xdr:nvSpPr>
        <xdr:cNvPr id="480" name="楕円 479"/>
        <xdr:cNvSpPr/>
      </xdr:nvSpPr>
      <xdr:spPr>
        <a:xfrm>
          <a:off x="20383500" y="70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54445</xdr:rowOff>
    </xdr:from>
    <xdr:to>
      <xdr:col>111</xdr:col>
      <xdr:colOff>177800</xdr:colOff>
      <xdr:row>41</xdr:row>
      <xdr:rowOff>57036</xdr:rowOff>
    </xdr:to>
    <xdr:cxnSp macro="">
      <xdr:nvCxnSpPr>
        <xdr:cNvPr id="481" name="直線コネクタ 480"/>
        <xdr:cNvCxnSpPr/>
      </xdr:nvCxnSpPr>
      <xdr:spPr>
        <a:xfrm flipV="1">
          <a:off x="20434300" y="7083895"/>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6710</xdr:rowOff>
    </xdr:from>
    <xdr:to>
      <xdr:col>102</xdr:col>
      <xdr:colOff>165100</xdr:colOff>
      <xdr:row>41</xdr:row>
      <xdr:rowOff>108310</xdr:rowOff>
    </xdr:to>
    <xdr:sp macro="" textlink="">
      <xdr:nvSpPr>
        <xdr:cNvPr id="482" name="楕円 481"/>
        <xdr:cNvSpPr/>
      </xdr:nvSpPr>
      <xdr:spPr>
        <a:xfrm>
          <a:off x="19494500" y="703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57036</xdr:rowOff>
    </xdr:from>
    <xdr:to>
      <xdr:col>107</xdr:col>
      <xdr:colOff>50800</xdr:colOff>
      <xdr:row>41</xdr:row>
      <xdr:rowOff>57510</xdr:rowOff>
    </xdr:to>
    <xdr:cxnSp macro="">
      <xdr:nvCxnSpPr>
        <xdr:cNvPr id="483" name="直線コネクタ 482"/>
        <xdr:cNvCxnSpPr/>
      </xdr:nvCxnSpPr>
      <xdr:spPr>
        <a:xfrm flipV="1">
          <a:off x="19545300" y="7086486"/>
          <a:ext cx="889000" cy="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484" name="n_1aveValue【一般廃棄物処理施設】&#10;一人当たり有形固定資産（償却資産）額"/>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485" name="n_2aveValue【一般廃棄物処理施設】&#10;一人当たり有形固定資産（償却資産）額"/>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486" name="n_3aveValue【一般廃棄物処理施設】&#10;一人当たり有形固定資産（償却資産）額"/>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487" name="n_4aveValue【一般廃棄物処理施設】&#10;一人当たり有形固定資産（償却資産）額"/>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96372</xdr:rowOff>
    </xdr:from>
    <xdr:ext cx="534377" cy="259045"/>
    <xdr:sp macro="" textlink="">
      <xdr:nvSpPr>
        <xdr:cNvPr id="488" name="n_1mainValue【一般廃棄物処理施設】&#10;一人当たり有形固定資産（償却資産）額"/>
        <xdr:cNvSpPr txBox="1"/>
      </xdr:nvSpPr>
      <xdr:spPr>
        <a:xfrm>
          <a:off x="21043411" y="712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98963</xdr:rowOff>
    </xdr:from>
    <xdr:ext cx="534377" cy="259045"/>
    <xdr:sp macro="" textlink="">
      <xdr:nvSpPr>
        <xdr:cNvPr id="489" name="n_2mainValue【一般廃棄物処理施設】&#10;一人当たり有形固定資産（償却資産）額"/>
        <xdr:cNvSpPr txBox="1"/>
      </xdr:nvSpPr>
      <xdr:spPr>
        <a:xfrm>
          <a:off x="20167111" y="712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99437</xdr:rowOff>
    </xdr:from>
    <xdr:ext cx="534377" cy="259045"/>
    <xdr:sp macro="" textlink="">
      <xdr:nvSpPr>
        <xdr:cNvPr id="490" name="n_3mainValue【一般廃棄物処理施設】&#10;一人当たり有形固定資産（償却資産）額"/>
        <xdr:cNvSpPr txBox="1"/>
      </xdr:nvSpPr>
      <xdr:spPr>
        <a:xfrm>
          <a:off x="19278111" y="712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1" name="正方形/長方形 49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2" name="正方形/長方形 4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3" name="正方形/長方形 4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4" name="正方形/長方形 4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5" name="正方形/長方形 4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6" name="正方形/長方形 4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7" name="正方形/長方形 4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8" name="正方形/長方形 49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99" name="正方形/長方形 4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0" name="正方形/長方形 4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1" name="正方形/長方形 5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2" name="正方形/長方形 5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3" name="正方形/長方形 5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4" name="正方形/長方形 5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5" name="正方形/長方形 5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6" name="正方形/長方形 50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07" name="正方形/長方形 5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8" name="正方形/長方形 5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9" name="正方形/長方形 5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0" name="正方形/長方形 5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1" name="正方形/長方形 5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2" name="正方形/長方形 5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3" name="正方形/長方形 5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4" name="正方形/長方形 51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5" name="テキスト ボックス 51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6" name="直線コネクタ 51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7" name="テキスト ボックス 51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8" name="直線コネクタ 51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9" name="テキスト ボックス 51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0" name="直線コネクタ 51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1" name="テキスト ボックス 52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2" name="直線コネクタ 52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3" name="テキスト ボックス 52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24" name="直線コネクタ 52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25" name="テキスト ボックス 52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6" name="直線コネクタ 52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27" name="テキスト ボックス 52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8" name="直線コネクタ 52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29" name="テキスト ボックス 52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531" name="直線コネクタ 530"/>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532"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533" name="直線コネクタ 532"/>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534"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535" name="直線コネクタ 534"/>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536" name="【消防施設】&#10;有形固定資産減価償却率平均値テキスト"/>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537" name="フローチャート: 判断 536"/>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538" name="フローチャート: 判断 537"/>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539" name="フローチャート: 判断 538"/>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540" name="フローチャート: 判断 539"/>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541" name="フローチャート: 判断 540"/>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2" name="テキスト ボックス 5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3" name="テキスト ボックス 5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4" name="テキスト ボックス 5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5" name="テキスト ボックス 5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6" name="テキスト ボックス 5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2539</xdr:rowOff>
    </xdr:from>
    <xdr:to>
      <xdr:col>85</xdr:col>
      <xdr:colOff>177800</xdr:colOff>
      <xdr:row>81</xdr:row>
      <xdr:rowOff>104139</xdr:rowOff>
    </xdr:to>
    <xdr:sp macro="" textlink="">
      <xdr:nvSpPr>
        <xdr:cNvPr id="547" name="楕円 546"/>
        <xdr:cNvSpPr/>
      </xdr:nvSpPr>
      <xdr:spPr>
        <a:xfrm>
          <a:off x="162687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25416</xdr:rowOff>
    </xdr:from>
    <xdr:ext cx="405111" cy="259045"/>
    <xdr:sp macro="" textlink="">
      <xdr:nvSpPr>
        <xdr:cNvPr id="548" name="【消防施設】&#10;有形固定資産減価償却率該当値テキスト"/>
        <xdr:cNvSpPr txBox="1"/>
      </xdr:nvSpPr>
      <xdr:spPr>
        <a:xfrm>
          <a:off x="16357600"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147320</xdr:rowOff>
    </xdr:from>
    <xdr:to>
      <xdr:col>81</xdr:col>
      <xdr:colOff>101600</xdr:colOff>
      <xdr:row>81</xdr:row>
      <xdr:rowOff>77470</xdr:rowOff>
    </xdr:to>
    <xdr:sp macro="" textlink="">
      <xdr:nvSpPr>
        <xdr:cNvPr id="549" name="楕円 548"/>
        <xdr:cNvSpPr/>
      </xdr:nvSpPr>
      <xdr:spPr>
        <a:xfrm>
          <a:off x="15430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26670</xdr:rowOff>
    </xdr:from>
    <xdr:to>
      <xdr:col>85</xdr:col>
      <xdr:colOff>127000</xdr:colOff>
      <xdr:row>81</xdr:row>
      <xdr:rowOff>53339</xdr:rowOff>
    </xdr:to>
    <xdr:cxnSp macro="">
      <xdr:nvCxnSpPr>
        <xdr:cNvPr id="550" name="直線コネクタ 549"/>
        <xdr:cNvCxnSpPr/>
      </xdr:nvCxnSpPr>
      <xdr:spPr>
        <a:xfrm>
          <a:off x="15481300" y="139141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118745</xdr:rowOff>
    </xdr:from>
    <xdr:to>
      <xdr:col>76</xdr:col>
      <xdr:colOff>165100</xdr:colOff>
      <xdr:row>81</xdr:row>
      <xdr:rowOff>48895</xdr:rowOff>
    </xdr:to>
    <xdr:sp macro="" textlink="">
      <xdr:nvSpPr>
        <xdr:cNvPr id="551" name="楕円 550"/>
        <xdr:cNvSpPr/>
      </xdr:nvSpPr>
      <xdr:spPr>
        <a:xfrm>
          <a:off x="14541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169545</xdr:rowOff>
    </xdr:from>
    <xdr:to>
      <xdr:col>81</xdr:col>
      <xdr:colOff>50800</xdr:colOff>
      <xdr:row>81</xdr:row>
      <xdr:rowOff>26670</xdr:rowOff>
    </xdr:to>
    <xdr:cxnSp macro="">
      <xdr:nvCxnSpPr>
        <xdr:cNvPr id="552" name="直線コネクタ 551"/>
        <xdr:cNvCxnSpPr/>
      </xdr:nvCxnSpPr>
      <xdr:spPr>
        <a:xfrm>
          <a:off x="14592300" y="138855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90170</xdr:rowOff>
    </xdr:from>
    <xdr:to>
      <xdr:col>72</xdr:col>
      <xdr:colOff>38100</xdr:colOff>
      <xdr:row>81</xdr:row>
      <xdr:rowOff>20320</xdr:rowOff>
    </xdr:to>
    <xdr:sp macro="" textlink="">
      <xdr:nvSpPr>
        <xdr:cNvPr id="553" name="楕円 552"/>
        <xdr:cNvSpPr/>
      </xdr:nvSpPr>
      <xdr:spPr>
        <a:xfrm>
          <a:off x="13652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140970</xdr:rowOff>
    </xdr:from>
    <xdr:to>
      <xdr:col>76</xdr:col>
      <xdr:colOff>114300</xdr:colOff>
      <xdr:row>80</xdr:row>
      <xdr:rowOff>169545</xdr:rowOff>
    </xdr:to>
    <xdr:cxnSp macro="">
      <xdr:nvCxnSpPr>
        <xdr:cNvPr id="554" name="直線コネクタ 553"/>
        <xdr:cNvCxnSpPr/>
      </xdr:nvCxnSpPr>
      <xdr:spPr>
        <a:xfrm>
          <a:off x="13703300" y="138569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555" name="n_1aveValue【消防施設】&#10;有形固定資産減価償却率"/>
        <xdr:cNvSpPr txBox="1"/>
      </xdr:nvSpPr>
      <xdr:spPr>
        <a:xfrm>
          <a:off x="15266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556" name="n_2aveValue【消防施設】&#10;有形固定資産減価償却率"/>
        <xdr:cNvSpPr txBox="1"/>
      </xdr:nvSpPr>
      <xdr:spPr>
        <a:xfrm>
          <a:off x="14389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89552</xdr:rowOff>
    </xdr:from>
    <xdr:ext cx="405111" cy="259045"/>
    <xdr:sp macro="" textlink="">
      <xdr:nvSpPr>
        <xdr:cNvPr id="557" name="n_3aveValue【消防施設】&#10;有形固定資産減価償却率"/>
        <xdr:cNvSpPr txBox="1"/>
      </xdr:nvSpPr>
      <xdr:spPr>
        <a:xfrm>
          <a:off x="1350074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558" name="n_4aveValue【消防施設】&#10;有形固定資産減価償却率"/>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93997</xdr:rowOff>
    </xdr:from>
    <xdr:ext cx="405111" cy="259045"/>
    <xdr:sp macro="" textlink="">
      <xdr:nvSpPr>
        <xdr:cNvPr id="559" name="n_1mainValue【消防施設】&#10;有形固定資産減価償却率"/>
        <xdr:cNvSpPr txBox="1"/>
      </xdr:nvSpPr>
      <xdr:spPr>
        <a:xfrm>
          <a:off x="15266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65422</xdr:rowOff>
    </xdr:from>
    <xdr:ext cx="405111" cy="259045"/>
    <xdr:sp macro="" textlink="">
      <xdr:nvSpPr>
        <xdr:cNvPr id="560" name="n_2mainValue【消防施設】&#10;有形固定資産減価償却率"/>
        <xdr:cNvSpPr txBox="1"/>
      </xdr:nvSpPr>
      <xdr:spPr>
        <a:xfrm>
          <a:off x="1438974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36847</xdr:rowOff>
    </xdr:from>
    <xdr:ext cx="405111" cy="259045"/>
    <xdr:sp macro="" textlink="">
      <xdr:nvSpPr>
        <xdr:cNvPr id="561" name="n_3mainValue【消防施設】&#10;有形固定資産減価償却率"/>
        <xdr:cNvSpPr txBox="1"/>
      </xdr:nvSpPr>
      <xdr:spPr>
        <a:xfrm>
          <a:off x="13500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2" name="正方形/長方形 56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3" name="正方形/長方形 56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4" name="正方形/長方形 56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5" name="正方形/長方形 56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6" name="正方形/長方形 56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7" name="正方形/長方形 56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8" name="正方形/長方形 56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9" name="正方形/長方形 56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0" name="テキスト ボックス 56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1" name="直線コネクタ 57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2" name="直線コネクタ 57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3" name="テキスト ボックス 57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4" name="直線コネクタ 57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5" name="テキスト ボックス 57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6" name="直線コネクタ 57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7" name="テキスト ボックス 57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8" name="直線コネクタ 57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9" name="テキスト ボックス 57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0" name="直線コネクタ 57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1" name="テキスト ボックス 58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583" name="直線コネクタ 582"/>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584"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585" name="直線コネクタ 584"/>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586"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587" name="直線コネクタ 586"/>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588" name="【消防施設】&#10;一人当たり面積平均値テキスト"/>
        <xdr:cNvSpPr txBox="1"/>
      </xdr:nvSpPr>
      <xdr:spPr>
        <a:xfrm>
          <a:off x="221996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589" name="フローチャート: 判断 588"/>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90" name="フローチャート: 判断 589"/>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591" name="フローチャート: 判断 590"/>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592" name="フローチャート: 判断 591"/>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593" name="フローチャート: 判断 592"/>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4" name="テキスト ボックス 59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5" name="テキスト ボックス 59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6" name="テキスト ボックス 59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7" name="テキスト ボックス 59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8" name="テキスト ボックス 59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126746</xdr:rowOff>
    </xdr:from>
    <xdr:to>
      <xdr:col>116</xdr:col>
      <xdr:colOff>114300</xdr:colOff>
      <xdr:row>84</xdr:row>
      <xdr:rowOff>56896</xdr:rowOff>
    </xdr:to>
    <xdr:sp macro="" textlink="">
      <xdr:nvSpPr>
        <xdr:cNvPr id="599" name="楕円 598"/>
        <xdr:cNvSpPr/>
      </xdr:nvSpPr>
      <xdr:spPr>
        <a:xfrm>
          <a:off x="221107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105173</xdr:rowOff>
    </xdr:from>
    <xdr:ext cx="469744" cy="259045"/>
    <xdr:sp macro="" textlink="">
      <xdr:nvSpPr>
        <xdr:cNvPr id="600" name="【消防施設】&#10;一人当たり面積該当値テキスト"/>
        <xdr:cNvSpPr txBox="1"/>
      </xdr:nvSpPr>
      <xdr:spPr>
        <a:xfrm>
          <a:off x="22199600" y="1433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122174</xdr:rowOff>
    </xdr:from>
    <xdr:to>
      <xdr:col>112</xdr:col>
      <xdr:colOff>38100</xdr:colOff>
      <xdr:row>84</xdr:row>
      <xdr:rowOff>52324</xdr:rowOff>
    </xdr:to>
    <xdr:sp macro="" textlink="">
      <xdr:nvSpPr>
        <xdr:cNvPr id="601" name="楕円 600"/>
        <xdr:cNvSpPr/>
      </xdr:nvSpPr>
      <xdr:spPr>
        <a:xfrm>
          <a:off x="21272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xdr:rowOff>
    </xdr:from>
    <xdr:to>
      <xdr:col>116</xdr:col>
      <xdr:colOff>63500</xdr:colOff>
      <xdr:row>84</xdr:row>
      <xdr:rowOff>6096</xdr:rowOff>
    </xdr:to>
    <xdr:cxnSp macro="">
      <xdr:nvCxnSpPr>
        <xdr:cNvPr id="602" name="直線コネクタ 601"/>
        <xdr:cNvCxnSpPr/>
      </xdr:nvCxnSpPr>
      <xdr:spPr>
        <a:xfrm>
          <a:off x="21323300" y="144033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122174</xdr:rowOff>
    </xdr:from>
    <xdr:to>
      <xdr:col>107</xdr:col>
      <xdr:colOff>101600</xdr:colOff>
      <xdr:row>84</xdr:row>
      <xdr:rowOff>52324</xdr:rowOff>
    </xdr:to>
    <xdr:sp macro="" textlink="">
      <xdr:nvSpPr>
        <xdr:cNvPr id="603" name="楕円 602"/>
        <xdr:cNvSpPr/>
      </xdr:nvSpPr>
      <xdr:spPr>
        <a:xfrm>
          <a:off x="20383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xdr:rowOff>
    </xdr:from>
    <xdr:to>
      <xdr:col>111</xdr:col>
      <xdr:colOff>177800</xdr:colOff>
      <xdr:row>84</xdr:row>
      <xdr:rowOff>1524</xdr:rowOff>
    </xdr:to>
    <xdr:cxnSp macro="">
      <xdr:nvCxnSpPr>
        <xdr:cNvPr id="604" name="直線コネクタ 603"/>
        <xdr:cNvCxnSpPr/>
      </xdr:nvCxnSpPr>
      <xdr:spPr>
        <a:xfrm>
          <a:off x="20434300" y="14403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122174</xdr:rowOff>
    </xdr:from>
    <xdr:to>
      <xdr:col>102</xdr:col>
      <xdr:colOff>165100</xdr:colOff>
      <xdr:row>84</xdr:row>
      <xdr:rowOff>52324</xdr:rowOff>
    </xdr:to>
    <xdr:sp macro="" textlink="">
      <xdr:nvSpPr>
        <xdr:cNvPr id="605" name="楕円 604"/>
        <xdr:cNvSpPr/>
      </xdr:nvSpPr>
      <xdr:spPr>
        <a:xfrm>
          <a:off x="19494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xdr:rowOff>
    </xdr:from>
    <xdr:to>
      <xdr:col>107</xdr:col>
      <xdr:colOff>50800</xdr:colOff>
      <xdr:row>84</xdr:row>
      <xdr:rowOff>1524</xdr:rowOff>
    </xdr:to>
    <xdr:cxnSp macro="">
      <xdr:nvCxnSpPr>
        <xdr:cNvPr id="606" name="直線コネクタ 605"/>
        <xdr:cNvCxnSpPr/>
      </xdr:nvCxnSpPr>
      <xdr:spPr>
        <a:xfrm>
          <a:off x="19545300" y="14403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607"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608"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609"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610" name="n_4aveValue【消防施設】&#10;一人当たり面積"/>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43451</xdr:rowOff>
    </xdr:from>
    <xdr:ext cx="469744" cy="259045"/>
    <xdr:sp macro="" textlink="">
      <xdr:nvSpPr>
        <xdr:cNvPr id="611" name="n_1mainValue【消防施設】&#10;一人当たり面積"/>
        <xdr:cNvSpPr txBox="1"/>
      </xdr:nvSpPr>
      <xdr:spPr>
        <a:xfrm>
          <a:off x="210757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43451</xdr:rowOff>
    </xdr:from>
    <xdr:ext cx="469744" cy="259045"/>
    <xdr:sp macro="" textlink="">
      <xdr:nvSpPr>
        <xdr:cNvPr id="612" name="n_2mainValue【消防施設】&#10;一人当たり面積"/>
        <xdr:cNvSpPr txBox="1"/>
      </xdr:nvSpPr>
      <xdr:spPr>
        <a:xfrm>
          <a:off x="201994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43451</xdr:rowOff>
    </xdr:from>
    <xdr:ext cx="469744" cy="259045"/>
    <xdr:sp macro="" textlink="">
      <xdr:nvSpPr>
        <xdr:cNvPr id="613" name="n_3mainValue【消防施設】&#10;一人当たり面積"/>
        <xdr:cNvSpPr txBox="1"/>
      </xdr:nvSpPr>
      <xdr:spPr>
        <a:xfrm>
          <a:off x="193104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4" name="テキスト ボックス 62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5" name="直線コネクタ 62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6" name="テキスト ボックス 62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7" name="直線コネクタ 62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8" name="テキスト ボックス 62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9" name="直線コネクタ 62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0" name="テキスト ボックス 62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1" name="直線コネクタ 63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2" name="テキスト ボックス 63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3" name="直線コネクタ 63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4" name="テキスト ボックス 63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5" name="直線コネクタ 63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6" name="テキスト ボックス 63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639" name="直線コネクタ 638"/>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640"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641" name="直線コネクタ 640"/>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642"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643" name="直線コネクタ 642"/>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644" name="【庁舎】&#10;有形固定資産減価償却率平均値テキスト"/>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645" name="フローチャート: 判断 644"/>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646" name="フローチャート: 判断 645"/>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647" name="フローチャート: 判断 646"/>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648" name="フローチャート: 判断 647"/>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649" name="フローチャート: 判断 648"/>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0" name="テキスト ボックス 6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1" name="テキスト ボックス 6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2" name="テキスト ボックス 6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3" name="テキスト ボックス 6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4" name="テキスト ボックス 6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87449</xdr:rowOff>
    </xdr:from>
    <xdr:to>
      <xdr:col>85</xdr:col>
      <xdr:colOff>177800</xdr:colOff>
      <xdr:row>109</xdr:row>
      <xdr:rowOff>17599</xdr:rowOff>
    </xdr:to>
    <xdr:sp macro="" textlink="">
      <xdr:nvSpPr>
        <xdr:cNvPr id="655" name="楕円 654"/>
        <xdr:cNvSpPr/>
      </xdr:nvSpPr>
      <xdr:spPr>
        <a:xfrm>
          <a:off x="162687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2376</xdr:rowOff>
    </xdr:from>
    <xdr:ext cx="405111" cy="259045"/>
    <xdr:sp macro="" textlink="">
      <xdr:nvSpPr>
        <xdr:cNvPr id="656" name="【庁舎】&#10;有形固定資産減価償却率該当値テキスト"/>
        <xdr:cNvSpPr txBox="1"/>
      </xdr:nvSpPr>
      <xdr:spPr>
        <a:xfrm>
          <a:off x="16357600" y="18518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49893</xdr:rowOff>
    </xdr:from>
    <xdr:to>
      <xdr:col>81</xdr:col>
      <xdr:colOff>101600</xdr:colOff>
      <xdr:row>108</xdr:row>
      <xdr:rowOff>151493</xdr:rowOff>
    </xdr:to>
    <xdr:sp macro="" textlink="">
      <xdr:nvSpPr>
        <xdr:cNvPr id="657" name="楕円 656"/>
        <xdr:cNvSpPr/>
      </xdr:nvSpPr>
      <xdr:spPr>
        <a:xfrm>
          <a:off x="15430500" y="1856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100693</xdr:rowOff>
    </xdr:from>
    <xdr:to>
      <xdr:col>85</xdr:col>
      <xdr:colOff>127000</xdr:colOff>
      <xdr:row>108</xdr:row>
      <xdr:rowOff>138249</xdr:rowOff>
    </xdr:to>
    <xdr:cxnSp macro="">
      <xdr:nvCxnSpPr>
        <xdr:cNvPr id="658" name="直線コネクタ 657"/>
        <xdr:cNvCxnSpPr/>
      </xdr:nvCxnSpPr>
      <xdr:spPr>
        <a:xfrm>
          <a:off x="15481300" y="1861729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12337</xdr:rowOff>
    </xdr:from>
    <xdr:to>
      <xdr:col>76</xdr:col>
      <xdr:colOff>165100</xdr:colOff>
      <xdr:row>108</xdr:row>
      <xdr:rowOff>113937</xdr:rowOff>
    </xdr:to>
    <xdr:sp macro="" textlink="">
      <xdr:nvSpPr>
        <xdr:cNvPr id="659" name="楕円 658"/>
        <xdr:cNvSpPr/>
      </xdr:nvSpPr>
      <xdr:spPr>
        <a:xfrm>
          <a:off x="14541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63137</xdr:rowOff>
    </xdr:from>
    <xdr:to>
      <xdr:col>81</xdr:col>
      <xdr:colOff>50800</xdr:colOff>
      <xdr:row>108</xdr:row>
      <xdr:rowOff>100693</xdr:rowOff>
    </xdr:to>
    <xdr:cxnSp macro="">
      <xdr:nvCxnSpPr>
        <xdr:cNvPr id="660" name="直線コネクタ 659"/>
        <xdr:cNvCxnSpPr/>
      </xdr:nvCxnSpPr>
      <xdr:spPr>
        <a:xfrm>
          <a:off x="14592300" y="1857973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907</xdr:rowOff>
    </xdr:from>
    <xdr:to>
      <xdr:col>72</xdr:col>
      <xdr:colOff>38100</xdr:colOff>
      <xdr:row>108</xdr:row>
      <xdr:rowOff>102507</xdr:rowOff>
    </xdr:to>
    <xdr:sp macro="" textlink="">
      <xdr:nvSpPr>
        <xdr:cNvPr id="661" name="楕円 660"/>
        <xdr:cNvSpPr/>
      </xdr:nvSpPr>
      <xdr:spPr>
        <a:xfrm>
          <a:off x="13652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51707</xdr:rowOff>
    </xdr:from>
    <xdr:to>
      <xdr:col>76</xdr:col>
      <xdr:colOff>114300</xdr:colOff>
      <xdr:row>108</xdr:row>
      <xdr:rowOff>63137</xdr:rowOff>
    </xdr:to>
    <xdr:cxnSp macro="">
      <xdr:nvCxnSpPr>
        <xdr:cNvPr id="662" name="直線コネクタ 661"/>
        <xdr:cNvCxnSpPr/>
      </xdr:nvCxnSpPr>
      <xdr:spPr>
        <a:xfrm>
          <a:off x="13703300" y="1856830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663" name="n_1ave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664" name="n_2aveValue【庁舎】&#10;有形固定資産減価償却率"/>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665"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666" name="n_4aveValue【庁舎】&#10;有形固定資産減価償却率"/>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142620</xdr:rowOff>
    </xdr:from>
    <xdr:ext cx="405111" cy="259045"/>
    <xdr:sp macro="" textlink="">
      <xdr:nvSpPr>
        <xdr:cNvPr id="667" name="n_1mainValue【庁舎】&#10;有形固定資産減価償却率"/>
        <xdr:cNvSpPr txBox="1"/>
      </xdr:nvSpPr>
      <xdr:spPr>
        <a:xfrm>
          <a:off x="15266044" y="1865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105064</xdr:rowOff>
    </xdr:from>
    <xdr:ext cx="405111" cy="259045"/>
    <xdr:sp macro="" textlink="">
      <xdr:nvSpPr>
        <xdr:cNvPr id="668" name="n_2mainValue【庁舎】&#10;有形固定資産減価償却率"/>
        <xdr:cNvSpPr txBox="1"/>
      </xdr:nvSpPr>
      <xdr:spPr>
        <a:xfrm>
          <a:off x="14389744" y="1862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93634</xdr:rowOff>
    </xdr:from>
    <xdr:ext cx="405111" cy="259045"/>
    <xdr:sp macro="" textlink="">
      <xdr:nvSpPr>
        <xdr:cNvPr id="669" name="n_3mainValue【庁舎】&#10;有形固定資産減価償却率"/>
        <xdr:cNvSpPr txBox="1"/>
      </xdr:nvSpPr>
      <xdr:spPr>
        <a:xfrm>
          <a:off x="13500744" y="1861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0" name="正方形/長方形 6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1" name="正方形/長方形 6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2" name="正方形/長方形 6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3" name="正方形/長方形 6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4" name="正方形/長方形 6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5" name="正方形/長方形 6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6" name="正方形/長方形 6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7" name="正方形/長方形 6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8" name="テキスト ボックス 6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9" name="直線コネクタ 6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80" name="直線コネクタ 67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81" name="テキスト ボックス 68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82" name="直線コネクタ 68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83" name="テキスト ボックス 68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4" name="直線コネクタ 68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5" name="テキスト ボックス 68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6" name="直線コネクタ 68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7" name="テキスト ボックス 68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8" name="直線コネクタ 6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9" name="テキスト ボックス 6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691" name="直線コネクタ 690"/>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692"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693" name="直線コネクタ 692"/>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694"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695" name="直線コネクタ 694"/>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48277</xdr:rowOff>
    </xdr:from>
    <xdr:ext cx="469744" cy="259045"/>
    <xdr:sp macro="" textlink="">
      <xdr:nvSpPr>
        <xdr:cNvPr id="696" name="【庁舎】&#10;一人当たり面積平均値テキスト"/>
        <xdr:cNvSpPr txBox="1"/>
      </xdr:nvSpPr>
      <xdr:spPr>
        <a:xfrm>
          <a:off x="221996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697" name="フローチャート: 判断 696"/>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698" name="フローチャート: 判断 697"/>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699" name="フローチャート: 判断 698"/>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700" name="フローチャート: 判断 699"/>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701" name="フローチャート: 判断 700"/>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2" name="テキスト ボックス 7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3" name="テキスト ボックス 7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4" name="テキスト ボックス 7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5" name="テキスト ボックス 7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6" name="テキスト ボックス 7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160274</xdr:rowOff>
    </xdr:from>
    <xdr:to>
      <xdr:col>116</xdr:col>
      <xdr:colOff>114300</xdr:colOff>
      <xdr:row>106</xdr:row>
      <xdr:rowOff>90424</xdr:rowOff>
    </xdr:to>
    <xdr:sp macro="" textlink="">
      <xdr:nvSpPr>
        <xdr:cNvPr id="707" name="楕円 706"/>
        <xdr:cNvSpPr/>
      </xdr:nvSpPr>
      <xdr:spPr>
        <a:xfrm>
          <a:off x="221107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138701</xdr:rowOff>
    </xdr:from>
    <xdr:ext cx="469744" cy="259045"/>
    <xdr:sp macro="" textlink="">
      <xdr:nvSpPr>
        <xdr:cNvPr id="708" name="【庁舎】&#10;一人当たり面積該当値テキスト"/>
        <xdr:cNvSpPr txBox="1"/>
      </xdr:nvSpPr>
      <xdr:spPr>
        <a:xfrm>
          <a:off x="22199600"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157987</xdr:rowOff>
    </xdr:from>
    <xdr:to>
      <xdr:col>112</xdr:col>
      <xdr:colOff>38100</xdr:colOff>
      <xdr:row>106</xdr:row>
      <xdr:rowOff>88137</xdr:rowOff>
    </xdr:to>
    <xdr:sp macro="" textlink="">
      <xdr:nvSpPr>
        <xdr:cNvPr id="709" name="楕円 708"/>
        <xdr:cNvSpPr/>
      </xdr:nvSpPr>
      <xdr:spPr>
        <a:xfrm>
          <a:off x="21272500" y="181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37337</xdr:rowOff>
    </xdr:from>
    <xdr:to>
      <xdr:col>116</xdr:col>
      <xdr:colOff>63500</xdr:colOff>
      <xdr:row>106</xdr:row>
      <xdr:rowOff>39624</xdr:rowOff>
    </xdr:to>
    <xdr:cxnSp macro="">
      <xdr:nvCxnSpPr>
        <xdr:cNvPr id="710" name="直線コネクタ 709"/>
        <xdr:cNvCxnSpPr/>
      </xdr:nvCxnSpPr>
      <xdr:spPr>
        <a:xfrm>
          <a:off x="21323300" y="18211037"/>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157987</xdr:rowOff>
    </xdr:from>
    <xdr:to>
      <xdr:col>107</xdr:col>
      <xdr:colOff>101600</xdr:colOff>
      <xdr:row>106</xdr:row>
      <xdr:rowOff>88137</xdr:rowOff>
    </xdr:to>
    <xdr:sp macro="" textlink="">
      <xdr:nvSpPr>
        <xdr:cNvPr id="711" name="楕円 710"/>
        <xdr:cNvSpPr/>
      </xdr:nvSpPr>
      <xdr:spPr>
        <a:xfrm>
          <a:off x="20383500" y="181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37337</xdr:rowOff>
    </xdr:from>
    <xdr:to>
      <xdr:col>111</xdr:col>
      <xdr:colOff>177800</xdr:colOff>
      <xdr:row>106</xdr:row>
      <xdr:rowOff>37337</xdr:rowOff>
    </xdr:to>
    <xdr:cxnSp macro="">
      <xdr:nvCxnSpPr>
        <xdr:cNvPr id="712" name="直線コネクタ 711"/>
        <xdr:cNvCxnSpPr/>
      </xdr:nvCxnSpPr>
      <xdr:spPr>
        <a:xfrm>
          <a:off x="20434300" y="18211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153415</xdr:rowOff>
    </xdr:from>
    <xdr:to>
      <xdr:col>102</xdr:col>
      <xdr:colOff>165100</xdr:colOff>
      <xdr:row>106</xdr:row>
      <xdr:rowOff>83565</xdr:rowOff>
    </xdr:to>
    <xdr:sp macro="" textlink="">
      <xdr:nvSpPr>
        <xdr:cNvPr id="713" name="楕円 712"/>
        <xdr:cNvSpPr/>
      </xdr:nvSpPr>
      <xdr:spPr>
        <a:xfrm>
          <a:off x="19494500" y="181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32765</xdr:rowOff>
    </xdr:from>
    <xdr:to>
      <xdr:col>107</xdr:col>
      <xdr:colOff>50800</xdr:colOff>
      <xdr:row>106</xdr:row>
      <xdr:rowOff>37337</xdr:rowOff>
    </xdr:to>
    <xdr:cxnSp macro="">
      <xdr:nvCxnSpPr>
        <xdr:cNvPr id="714" name="直線コネクタ 713"/>
        <xdr:cNvCxnSpPr/>
      </xdr:nvCxnSpPr>
      <xdr:spPr>
        <a:xfrm>
          <a:off x="19545300" y="1820646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715" name="n_1aveValue【庁舎】&#10;一人当たり面積"/>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716" name="n_2aveValue【庁舎】&#10;一人当たり面積"/>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717" name="n_3aveValue【庁舎】&#10;一人当たり面積"/>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718" name="n_4aveValue【庁舎】&#10;一人当たり面積"/>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79264</xdr:rowOff>
    </xdr:from>
    <xdr:ext cx="469744" cy="259045"/>
    <xdr:sp macro="" textlink="">
      <xdr:nvSpPr>
        <xdr:cNvPr id="719" name="n_1mainValue【庁舎】&#10;一人当たり面積"/>
        <xdr:cNvSpPr txBox="1"/>
      </xdr:nvSpPr>
      <xdr:spPr>
        <a:xfrm>
          <a:off x="21075727" y="1825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79264</xdr:rowOff>
    </xdr:from>
    <xdr:ext cx="469744" cy="259045"/>
    <xdr:sp macro="" textlink="">
      <xdr:nvSpPr>
        <xdr:cNvPr id="720" name="n_2mainValue【庁舎】&#10;一人当たり面積"/>
        <xdr:cNvSpPr txBox="1"/>
      </xdr:nvSpPr>
      <xdr:spPr>
        <a:xfrm>
          <a:off x="20199427" y="1825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74692</xdr:rowOff>
    </xdr:from>
    <xdr:ext cx="469744" cy="259045"/>
    <xdr:sp macro="" textlink="">
      <xdr:nvSpPr>
        <xdr:cNvPr id="721" name="n_3mainValue【庁舎】&#10;一人当たり面積"/>
        <xdr:cNvSpPr txBox="1"/>
      </xdr:nvSpPr>
      <xdr:spPr>
        <a:xfrm>
          <a:off x="19310427" y="1824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2" name="正方形/長方形 7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3" name="正方形/長方形 7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4" name="テキスト ボックス 7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図書館、一般廃棄物処理施設、市民会館の有形固定資産減価償却率が特に高くなっている。庁舎及び一般廃棄物処理施設については移転新築、図書館は分散移転を進めている。市民会館については、他施設との複合化など、公民館と合わせて施設機能の見直しを図る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体育館・プール、消防施設については、常滑市体育館が平成</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年、常滑市温水プールが平成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年、消防施設のうち消防本部庁舎が平成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年竣工となっており、比較的新しい施設であることから、類似団体と比較して有形固定資産減価償却率が低くなっている。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今後は、常滑市公共施設等総合管理計画及び常滑市公共施設アクションプランに基づき、施設の統廃合や計画的な長寿命化改修など施設の老朽化対策に努める。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愛知県常滑市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59,313
57,836
55.90
24,311,330
23,327,931
960,098
13,689,342
22,242,709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大型商業施設の立地等による税収の増加等により、収入額が増加する一方、児童数の増加や介護サービス費の増加等に伴い、需要額も同様に増加しているため、財政力指数は前年度と同率の</a:t>
          </a:r>
          <a:r>
            <a:rPr kumimoji="1" lang="en-US" altLang="ja-JP" sz="1300">
              <a:latin typeface="ＭＳ Ｐゴシック" panose="020B0600070205080204" pitchFamily="50" charset="-128"/>
              <a:ea typeface="ＭＳ Ｐゴシック" panose="020B0600070205080204" pitchFamily="50" charset="-128"/>
            </a:rPr>
            <a:t>0.97</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今後は、新型コロナウイルス感染症の影響を受け税収等の収入額が減少する見込みである一方、市庁舎整備等に係る市債に対する需要額算入などにより、財政力指数は下がる見込み。</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33161</xdr:rowOff>
    </xdr:from>
    <xdr:to>
      <xdr:col>23</xdr:col>
      <xdr:colOff>133350</xdr:colOff>
      <xdr:row>40</xdr:row>
      <xdr:rowOff>33161</xdr:rowOff>
    </xdr:to>
    <xdr:cxnSp macro="">
      <xdr:nvCxnSpPr>
        <xdr:cNvPr id="69" name="直線コネクタ 68"/>
        <xdr:cNvCxnSpPr/>
      </xdr:nvCxnSpPr>
      <xdr:spPr>
        <a:xfrm>
          <a:off x="4114800" y="6891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33161</xdr:rowOff>
    </xdr:from>
    <xdr:to>
      <xdr:col>19</xdr:col>
      <xdr:colOff>133350</xdr:colOff>
      <xdr:row>40</xdr:row>
      <xdr:rowOff>33161</xdr:rowOff>
    </xdr:to>
    <xdr:cxnSp macro="">
      <xdr:nvCxnSpPr>
        <xdr:cNvPr id="72" name="直線コネクタ 71"/>
        <xdr:cNvCxnSpPr/>
      </xdr:nvCxnSpPr>
      <xdr:spPr>
        <a:xfrm>
          <a:off x="3225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33161</xdr:rowOff>
    </xdr:from>
    <xdr:to>
      <xdr:col>15</xdr:col>
      <xdr:colOff>82550</xdr:colOff>
      <xdr:row>40</xdr:row>
      <xdr:rowOff>33161</xdr:rowOff>
    </xdr:to>
    <xdr:cxnSp macro="">
      <xdr:nvCxnSpPr>
        <xdr:cNvPr id="75" name="直線コネクタ 74"/>
        <xdr:cNvCxnSpPr/>
      </xdr:nvCxnSpPr>
      <xdr:spPr>
        <a:xfrm>
          <a:off x="2336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33161</xdr:rowOff>
    </xdr:from>
    <xdr:to>
      <xdr:col>11</xdr:col>
      <xdr:colOff>31750</xdr:colOff>
      <xdr:row>40</xdr:row>
      <xdr:rowOff>33161</xdr:rowOff>
    </xdr:to>
    <xdr:cxnSp macro="">
      <xdr:nvCxnSpPr>
        <xdr:cNvPr id="78" name="直線コネクタ 77"/>
        <xdr:cNvCxnSpPr/>
      </xdr:nvCxnSpPr>
      <xdr:spPr>
        <a:xfrm>
          <a:off x="1447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153811</xdr:rowOff>
    </xdr:from>
    <xdr:to>
      <xdr:col>23</xdr:col>
      <xdr:colOff>184150</xdr:colOff>
      <xdr:row>40</xdr:row>
      <xdr:rowOff>83961</xdr:rowOff>
    </xdr:to>
    <xdr:sp macro="" textlink="">
      <xdr:nvSpPr>
        <xdr:cNvPr id="88" name="楕円 87"/>
        <xdr:cNvSpPr/>
      </xdr:nvSpPr>
      <xdr:spPr>
        <a:xfrm>
          <a:off x="49022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170338</xdr:rowOff>
    </xdr:from>
    <xdr:ext cx="762000" cy="259045"/>
    <xdr:sp macro="" textlink="">
      <xdr:nvSpPr>
        <xdr:cNvPr id="89" name="財政力該当値テキスト"/>
        <xdr:cNvSpPr txBox="1"/>
      </xdr:nvSpPr>
      <xdr:spPr>
        <a:xfrm>
          <a:off x="5041900" y="668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153811</xdr:rowOff>
    </xdr:from>
    <xdr:to>
      <xdr:col>19</xdr:col>
      <xdr:colOff>184150</xdr:colOff>
      <xdr:row>40</xdr:row>
      <xdr:rowOff>83961</xdr:rowOff>
    </xdr:to>
    <xdr:sp macro="" textlink="">
      <xdr:nvSpPr>
        <xdr:cNvPr id="90" name="楕円 89"/>
        <xdr:cNvSpPr/>
      </xdr:nvSpPr>
      <xdr:spPr>
        <a:xfrm>
          <a:off x="4064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94138</xdr:rowOff>
    </xdr:from>
    <xdr:ext cx="736600" cy="259045"/>
    <xdr:sp macro="" textlink="">
      <xdr:nvSpPr>
        <xdr:cNvPr id="91" name="テキスト ボックス 90"/>
        <xdr:cNvSpPr txBox="1"/>
      </xdr:nvSpPr>
      <xdr:spPr>
        <a:xfrm>
          <a:off x="3733800" y="660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153811</xdr:rowOff>
    </xdr:from>
    <xdr:to>
      <xdr:col>15</xdr:col>
      <xdr:colOff>133350</xdr:colOff>
      <xdr:row>40</xdr:row>
      <xdr:rowOff>83961</xdr:rowOff>
    </xdr:to>
    <xdr:sp macro="" textlink="">
      <xdr:nvSpPr>
        <xdr:cNvPr id="92" name="楕円 91"/>
        <xdr:cNvSpPr/>
      </xdr:nvSpPr>
      <xdr:spPr>
        <a:xfrm>
          <a:off x="3175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94138</xdr:rowOff>
    </xdr:from>
    <xdr:ext cx="762000" cy="259045"/>
    <xdr:sp macro="" textlink="">
      <xdr:nvSpPr>
        <xdr:cNvPr id="93" name="テキスト ボックス 92"/>
        <xdr:cNvSpPr txBox="1"/>
      </xdr:nvSpPr>
      <xdr:spPr>
        <a:xfrm>
          <a:off x="2844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153811</xdr:rowOff>
    </xdr:from>
    <xdr:to>
      <xdr:col>11</xdr:col>
      <xdr:colOff>82550</xdr:colOff>
      <xdr:row>40</xdr:row>
      <xdr:rowOff>83961</xdr:rowOff>
    </xdr:to>
    <xdr:sp macro="" textlink="">
      <xdr:nvSpPr>
        <xdr:cNvPr id="94" name="楕円 93"/>
        <xdr:cNvSpPr/>
      </xdr:nvSpPr>
      <xdr:spPr>
        <a:xfrm>
          <a:off x="2286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94138</xdr:rowOff>
    </xdr:from>
    <xdr:ext cx="762000" cy="259045"/>
    <xdr:sp macro="" textlink="">
      <xdr:nvSpPr>
        <xdr:cNvPr id="95" name="テキスト ボックス 94"/>
        <xdr:cNvSpPr txBox="1"/>
      </xdr:nvSpPr>
      <xdr:spPr>
        <a:xfrm>
          <a:off x="1955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153811</xdr:rowOff>
    </xdr:from>
    <xdr:to>
      <xdr:col>7</xdr:col>
      <xdr:colOff>31750</xdr:colOff>
      <xdr:row>40</xdr:row>
      <xdr:rowOff>83961</xdr:rowOff>
    </xdr:to>
    <xdr:sp macro="" textlink="">
      <xdr:nvSpPr>
        <xdr:cNvPr id="96" name="楕円 95"/>
        <xdr:cNvSpPr/>
      </xdr:nvSpPr>
      <xdr:spPr>
        <a:xfrm>
          <a:off x="1397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94138</xdr:rowOff>
    </xdr:from>
    <xdr:ext cx="762000" cy="259045"/>
    <xdr:sp macro="" textlink="">
      <xdr:nvSpPr>
        <xdr:cNvPr id="97" name="テキスト ボックス 96"/>
        <xdr:cNvSpPr txBox="1"/>
      </xdr:nvSpPr>
      <xdr:spPr>
        <a:xfrm>
          <a:off x="1066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固定資産税の増などにより経常一般財源等が増となったため、前年度に比べ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新庁舎整備に係る市債償還の開始により公債費が大きくなると見込まれ、経常経費充当一般財源については今後も膨らむことが見込まれる。需用費抑制のため、公共施設等総合管理計画の推進と合わせて施設の廃止・統合による指定管理料等、施設の維持管理費の削減を進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122344</xdr:rowOff>
    </xdr:from>
    <xdr:to>
      <xdr:col>23</xdr:col>
      <xdr:colOff>133350</xdr:colOff>
      <xdr:row>63</xdr:row>
      <xdr:rowOff>134408</xdr:rowOff>
    </xdr:to>
    <xdr:cxnSp macro="">
      <xdr:nvCxnSpPr>
        <xdr:cNvPr id="132" name="直線コネクタ 131"/>
        <xdr:cNvCxnSpPr/>
      </xdr:nvCxnSpPr>
      <xdr:spPr>
        <a:xfrm flipV="1">
          <a:off x="4114800" y="10923694"/>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33867</xdr:rowOff>
    </xdr:from>
    <xdr:to>
      <xdr:col>19</xdr:col>
      <xdr:colOff>133350</xdr:colOff>
      <xdr:row>63</xdr:row>
      <xdr:rowOff>134408</xdr:rowOff>
    </xdr:to>
    <xdr:cxnSp macro="">
      <xdr:nvCxnSpPr>
        <xdr:cNvPr id="135" name="直線コネクタ 134"/>
        <xdr:cNvCxnSpPr/>
      </xdr:nvCxnSpPr>
      <xdr:spPr>
        <a:xfrm>
          <a:off x="3225800" y="10835217"/>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33867</xdr:rowOff>
    </xdr:from>
    <xdr:to>
      <xdr:col>15</xdr:col>
      <xdr:colOff>82550</xdr:colOff>
      <xdr:row>63</xdr:row>
      <xdr:rowOff>118321</xdr:rowOff>
    </xdr:to>
    <xdr:cxnSp macro="">
      <xdr:nvCxnSpPr>
        <xdr:cNvPr id="138" name="直線コネクタ 137"/>
        <xdr:cNvCxnSpPr/>
      </xdr:nvCxnSpPr>
      <xdr:spPr>
        <a:xfrm flipV="1">
          <a:off x="2336800" y="10835217"/>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118321</xdr:rowOff>
    </xdr:from>
    <xdr:to>
      <xdr:col>11</xdr:col>
      <xdr:colOff>31750</xdr:colOff>
      <xdr:row>64</xdr:row>
      <xdr:rowOff>55456</xdr:rowOff>
    </xdr:to>
    <xdr:cxnSp macro="">
      <xdr:nvCxnSpPr>
        <xdr:cNvPr id="141" name="直線コネクタ 140"/>
        <xdr:cNvCxnSpPr/>
      </xdr:nvCxnSpPr>
      <xdr:spPr>
        <a:xfrm flipV="1">
          <a:off x="1447800" y="10919671"/>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71544</xdr:rowOff>
    </xdr:from>
    <xdr:to>
      <xdr:col>23</xdr:col>
      <xdr:colOff>184150</xdr:colOff>
      <xdr:row>64</xdr:row>
      <xdr:rowOff>1694</xdr:rowOff>
    </xdr:to>
    <xdr:sp macro="" textlink="">
      <xdr:nvSpPr>
        <xdr:cNvPr id="151" name="楕円 150"/>
        <xdr:cNvSpPr/>
      </xdr:nvSpPr>
      <xdr:spPr>
        <a:xfrm>
          <a:off x="49022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43621</xdr:rowOff>
    </xdr:from>
    <xdr:ext cx="762000" cy="259045"/>
    <xdr:sp macro="" textlink="">
      <xdr:nvSpPr>
        <xdr:cNvPr id="152" name="財政構造の弾力性該当値テキスト"/>
        <xdr:cNvSpPr txBox="1"/>
      </xdr:nvSpPr>
      <xdr:spPr>
        <a:xfrm>
          <a:off x="5041900" y="1084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83608</xdr:rowOff>
    </xdr:from>
    <xdr:to>
      <xdr:col>19</xdr:col>
      <xdr:colOff>184150</xdr:colOff>
      <xdr:row>64</xdr:row>
      <xdr:rowOff>13758</xdr:rowOff>
    </xdr:to>
    <xdr:sp macro="" textlink="">
      <xdr:nvSpPr>
        <xdr:cNvPr id="153" name="楕円 152"/>
        <xdr:cNvSpPr/>
      </xdr:nvSpPr>
      <xdr:spPr>
        <a:xfrm>
          <a:off x="4064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169985</xdr:rowOff>
    </xdr:from>
    <xdr:ext cx="736600" cy="259045"/>
    <xdr:sp macro="" textlink="">
      <xdr:nvSpPr>
        <xdr:cNvPr id="154" name="テキスト ボックス 153"/>
        <xdr:cNvSpPr txBox="1"/>
      </xdr:nvSpPr>
      <xdr:spPr>
        <a:xfrm>
          <a:off x="3733800" y="1097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154517</xdr:rowOff>
    </xdr:from>
    <xdr:to>
      <xdr:col>15</xdr:col>
      <xdr:colOff>133350</xdr:colOff>
      <xdr:row>63</xdr:row>
      <xdr:rowOff>84667</xdr:rowOff>
    </xdr:to>
    <xdr:sp macro="" textlink="">
      <xdr:nvSpPr>
        <xdr:cNvPr id="155" name="楕円 154"/>
        <xdr:cNvSpPr/>
      </xdr:nvSpPr>
      <xdr:spPr>
        <a:xfrm>
          <a:off x="3175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56" name="テキスト ボックス 155"/>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67521</xdr:rowOff>
    </xdr:from>
    <xdr:to>
      <xdr:col>11</xdr:col>
      <xdr:colOff>82550</xdr:colOff>
      <xdr:row>63</xdr:row>
      <xdr:rowOff>169121</xdr:rowOff>
    </xdr:to>
    <xdr:sp macro="" textlink="">
      <xdr:nvSpPr>
        <xdr:cNvPr id="157" name="楕円 156"/>
        <xdr:cNvSpPr/>
      </xdr:nvSpPr>
      <xdr:spPr>
        <a:xfrm>
          <a:off x="2286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153898</xdr:rowOff>
    </xdr:from>
    <xdr:ext cx="762000" cy="259045"/>
    <xdr:sp macro="" textlink="">
      <xdr:nvSpPr>
        <xdr:cNvPr id="158" name="テキスト ボックス 157"/>
        <xdr:cNvSpPr txBox="1"/>
      </xdr:nvSpPr>
      <xdr:spPr>
        <a:xfrm>
          <a:off x="1955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4656</xdr:rowOff>
    </xdr:from>
    <xdr:to>
      <xdr:col>7</xdr:col>
      <xdr:colOff>31750</xdr:colOff>
      <xdr:row>64</xdr:row>
      <xdr:rowOff>106256</xdr:rowOff>
    </xdr:to>
    <xdr:sp macro="" textlink="">
      <xdr:nvSpPr>
        <xdr:cNvPr id="159" name="楕円 158"/>
        <xdr:cNvSpPr/>
      </xdr:nvSpPr>
      <xdr:spPr>
        <a:xfrm>
          <a:off x="1397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91033</xdr:rowOff>
    </xdr:from>
    <xdr:ext cx="762000" cy="259045"/>
    <xdr:sp macro="" textlink="">
      <xdr:nvSpPr>
        <xdr:cNvPr id="160" name="テキスト ボックス 159"/>
        <xdr:cNvSpPr txBox="1"/>
      </xdr:nvSpPr>
      <xdr:spPr>
        <a:xfrm>
          <a:off x="1066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[115,468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件費については、退職者数の減に伴う退職手当の減等により前年度に比べ減額となった。一方、物件費において、プレミアム付商品券事業や市の温水プールでの小学校の水泳授業の受入に伴い利用料制から使用料制へ変更したことによる指定管理料の増などがあり前年度比</a:t>
          </a:r>
          <a:r>
            <a:rPr kumimoji="1" lang="en-US" altLang="ja-JP" sz="1300" baseline="0">
              <a:latin typeface="ＭＳ Ｐゴシック" panose="020B0600070205080204" pitchFamily="50" charset="-128"/>
              <a:ea typeface="ＭＳ Ｐゴシック" panose="020B0600070205080204" pitchFamily="50" charset="-128"/>
            </a:rPr>
            <a:t>5,600</a:t>
          </a:r>
          <a:r>
            <a:rPr kumimoji="1" lang="ja-JP" altLang="en-US" sz="1300" baseline="0">
              <a:latin typeface="ＭＳ Ｐゴシック" panose="020B0600070205080204" pitchFamily="50" charset="-128"/>
              <a:ea typeface="ＭＳ Ｐゴシック" panose="020B0600070205080204" pitchFamily="50" charset="-128"/>
            </a:rPr>
            <a:t>円の増額となった。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類似団体と比較すると、人件費については管理職手当削減の継続実施、物件費についても、第</a:t>
          </a:r>
          <a:r>
            <a:rPr kumimoji="1" lang="en-US" altLang="ja-JP" sz="1300" baseline="0">
              <a:latin typeface="ＭＳ Ｐゴシック" panose="020B0600070205080204" pitchFamily="50" charset="-128"/>
              <a:ea typeface="ＭＳ Ｐゴシック" panose="020B0600070205080204" pitchFamily="50" charset="-128"/>
            </a:rPr>
            <a:t>5</a:t>
          </a:r>
          <a:r>
            <a:rPr kumimoji="1" lang="ja-JP" altLang="en-US" sz="1300" baseline="0">
              <a:latin typeface="ＭＳ Ｐゴシック" panose="020B0600070205080204" pitchFamily="50" charset="-128"/>
              <a:ea typeface="ＭＳ Ｐゴシック" panose="020B0600070205080204" pitchFamily="50" charset="-128"/>
            </a:rPr>
            <a:t>次常滑市総合計画に基づき継続的な抑制に努めていることで、低い数値を維持している。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82835</xdr:rowOff>
    </xdr:from>
    <xdr:to>
      <xdr:col>23</xdr:col>
      <xdr:colOff>133350</xdr:colOff>
      <xdr:row>81</xdr:row>
      <xdr:rowOff>142948</xdr:rowOff>
    </xdr:to>
    <xdr:cxnSp macro="">
      <xdr:nvCxnSpPr>
        <xdr:cNvPr id="193" name="直線コネクタ 192"/>
        <xdr:cNvCxnSpPr/>
      </xdr:nvCxnSpPr>
      <xdr:spPr>
        <a:xfrm>
          <a:off x="4114800" y="13970285"/>
          <a:ext cx="838200" cy="6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54525</xdr:rowOff>
    </xdr:from>
    <xdr:to>
      <xdr:col>19</xdr:col>
      <xdr:colOff>133350</xdr:colOff>
      <xdr:row>81</xdr:row>
      <xdr:rowOff>82835</xdr:rowOff>
    </xdr:to>
    <xdr:cxnSp macro="">
      <xdr:nvCxnSpPr>
        <xdr:cNvPr id="196" name="直線コネクタ 195"/>
        <xdr:cNvCxnSpPr/>
      </xdr:nvCxnSpPr>
      <xdr:spPr>
        <a:xfrm>
          <a:off x="3225800" y="13941975"/>
          <a:ext cx="889000" cy="2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46225</xdr:rowOff>
    </xdr:from>
    <xdr:to>
      <xdr:col>15</xdr:col>
      <xdr:colOff>82550</xdr:colOff>
      <xdr:row>81</xdr:row>
      <xdr:rowOff>54525</xdr:rowOff>
    </xdr:to>
    <xdr:cxnSp macro="">
      <xdr:nvCxnSpPr>
        <xdr:cNvPr id="199" name="直線コネクタ 198"/>
        <xdr:cNvCxnSpPr/>
      </xdr:nvCxnSpPr>
      <xdr:spPr>
        <a:xfrm>
          <a:off x="2336800" y="13933675"/>
          <a:ext cx="889000" cy="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38629</xdr:rowOff>
    </xdr:from>
    <xdr:to>
      <xdr:col>11</xdr:col>
      <xdr:colOff>31750</xdr:colOff>
      <xdr:row>81</xdr:row>
      <xdr:rowOff>46225</xdr:rowOff>
    </xdr:to>
    <xdr:cxnSp macro="">
      <xdr:nvCxnSpPr>
        <xdr:cNvPr id="202" name="直線コネクタ 201"/>
        <xdr:cNvCxnSpPr/>
      </xdr:nvCxnSpPr>
      <xdr:spPr>
        <a:xfrm>
          <a:off x="1447800" y="13926079"/>
          <a:ext cx="889000" cy="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92148</xdr:rowOff>
    </xdr:from>
    <xdr:to>
      <xdr:col>23</xdr:col>
      <xdr:colOff>184150</xdr:colOff>
      <xdr:row>82</xdr:row>
      <xdr:rowOff>22298</xdr:rowOff>
    </xdr:to>
    <xdr:sp macro="" textlink="">
      <xdr:nvSpPr>
        <xdr:cNvPr id="212" name="楕円 211"/>
        <xdr:cNvSpPr/>
      </xdr:nvSpPr>
      <xdr:spPr>
        <a:xfrm>
          <a:off x="4902200" y="1397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108675</xdr:rowOff>
    </xdr:from>
    <xdr:ext cx="762000" cy="259045"/>
    <xdr:sp macro="" textlink="">
      <xdr:nvSpPr>
        <xdr:cNvPr id="213" name="人件費・物件費等の状況該当値テキスト"/>
        <xdr:cNvSpPr txBox="1"/>
      </xdr:nvSpPr>
      <xdr:spPr>
        <a:xfrm>
          <a:off x="5041900" y="1382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32035</xdr:rowOff>
    </xdr:from>
    <xdr:to>
      <xdr:col>19</xdr:col>
      <xdr:colOff>184150</xdr:colOff>
      <xdr:row>81</xdr:row>
      <xdr:rowOff>133635</xdr:rowOff>
    </xdr:to>
    <xdr:sp macro="" textlink="">
      <xdr:nvSpPr>
        <xdr:cNvPr id="214" name="楕円 213"/>
        <xdr:cNvSpPr/>
      </xdr:nvSpPr>
      <xdr:spPr>
        <a:xfrm>
          <a:off x="4064000" y="1391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143812</xdr:rowOff>
    </xdr:from>
    <xdr:ext cx="736600" cy="259045"/>
    <xdr:sp macro="" textlink="">
      <xdr:nvSpPr>
        <xdr:cNvPr id="215" name="テキスト ボックス 214"/>
        <xdr:cNvSpPr txBox="1"/>
      </xdr:nvSpPr>
      <xdr:spPr>
        <a:xfrm>
          <a:off x="3733800" y="13688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3725</xdr:rowOff>
    </xdr:from>
    <xdr:to>
      <xdr:col>15</xdr:col>
      <xdr:colOff>133350</xdr:colOff>
      <xdr:row>81</xdr:row>
      <xdr:rowOff>105325</xdr:rowOff>
    </xdr:to>
    <xdr:sp macro="" textlink="">
      <xdr:nvSpPr>
        <xdr:cNvPr id="216" name="楕円 215"/>
        <xdr:cNvSpPr/>
      </xdr:nvSpPr>
      <xdr:spPr>
        <a:xfrm>
          <a:off x="3175000" y="1389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115502</xdr:rowOff>
    </xdr:from>
    <xdr:ext cx="762000" cy="259045"/>
    <xdr:sp macro="" textlink="">
      <xdr:nvSpPr>
        <xdr:cNvPr id="217" name="テキスト ボックス 216"/>
        <xdr:cNvSpPr txBox="1"/>
      </xdr:nvSpPr>
      <xdr:spPr>
        <a:xfrm>
          <a:off x="2844800" y="1366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166875</xdr:rowOff>
    </xdr:from>
    <xdr:to>
      <xdr:col>11</xdr:col>
      <xdr:colOff>82550</xdr:colOff>
      <xdr:row>81</xdr:row>
      <xdr:rowOff>97025</xdr:rowOff>
    </xdr:to>
    <xdr:sp macro="" textlink="">
      <xdr:nvSpPr>
        <xdr:cNvPr id="218" name="楕円 217"/>
        <xdr:cNvSpPr/>
      </xdr:nvSpPr>
      <xdr:spPr>
        <a:xfrm>
          <a:off x="2286000" y="1388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107202</xdr:rowOff>
    </xdr:from>
    <xdr:ext cx="762000" cy="259045"/>
    <xdr:sp macro="" textlink="">
      <xdr:nvSpPr>
        <xdr:cNvPr id="219" name="テキスト ボックス 218"/>
        <xdr:cNvSpPr txBox="1"/>
      </xdr:nvSpPr>
      <xdr:spPr>
        <a:xfrm>
          <a:off x="1955800" y="1365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159279</xdr:rowOff>
    </xdr:from>
    <xdr:to>
      <xdr:col>7</xdr:col>
      <xdr:colOff>31750</xdr:colOff>
      <xdr:row>81</xdr:row>
      <xdr:rowOff>89429</xdr:rowOff>
    </xdr:to>
    <xdr:sp macro="" textlink="">
      <xdr:nvSpPr>
        <xdr:cNvPr id="220" name="楕円 219"/>
        <xdr:cNvSpPr/>
      </xdr:nvSpPr>
      <xdr:spPr>
        <a:xfrm>
          <a:off x="1397000" y="1387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99606</xdr:rowOff>
    </xdr:from>
    <xdr:ext cx="762000" cy="259045"/>
    <xdr:sp macro="" textlink="">
      <xdr:nvSpPr>
        <xdr:cNvPr id="221" name="テキスト ボックス 220"/>
        <xdr:cNvSpPr txBox="1"/>
      </xdr:nvSpPr>
      <xdr:spPr>
        <a:xfrm>
          <a:off x="1066800" y="1364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ラスパイレス指数については、職員の年齢構成の若返りなどにより</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を下回り、類似団体平均も下回っている。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145748</xdr:rowOff>
    </xdr:from>
    <xdr:to>
      <xdr:col>81</xdr:col>
      <xdr:colOff>44450</xdr:colOff>
      <xdr:row>84</xdr:row>
      <xdr:rowOff>145748</xdr:rowOff>
    </xdr:to>
    <xdr:cxnSp macro="">
      <xdr:nvCxnSpPr>
        <xdr:cNvPr id="257" name="直線コネクタ 256"/>
        <xdr:cNvCxnSpPr/>
      </xdr:nvCxnSpPr>
      <xdr:spPr>
        <a:xfrm>
          <a:off x="16179800" y="145475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145748</xdr:rowOff>
    </xdr:from>
    <xdr:to>
      <xdr:col>77</xdr:col>
      <xdr:colOff>44450</xdr:colOff>
      <xdr:row>85</xdr:row>
      <xdr:rowOff>8768</xdr:rowOff>
    </xdr:to>
    <xdr:cxnSp macro="">
      <xdr:nvCxnSpPr>
        <xdr:cNvPr id="260" name="直線コネクタ 259"/>
        <xdr:cNvCxnSpPr/>
      </xdr:nvCxnSpPr>
      <xdr:spPr>
        <a:xfrm flipV="1">
          <a:off x="15290800" y="14547548"/>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62" name="テキスト ボックス 261"/>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8768</xdr:rowOff>
    </xdr:from>
    <xdr:to>
      <xdr:col>72</xdr:col>
      <xdr:colOff>203200</xdr:colOff>
      <xdr:row>85</xdr:row>
      <xdr:rowOff>20259</xdr:rowOff>
    </xdr:to>
    <xdr:cxnSp macro="">
      <xdr:nvCxnSpPr>
        <xdr:cNvPr id="263" name="直線コネクタ 262"/>
        <xdr:cNvCxnSpPr/>
      </xdr:nvCxnSpPr>
      <xdr:spPr>
        <a:xfrm flipV="1">
          <a:off x="14401800" y="1458201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65" name="テキスト ボックス 264"/>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145748</xdr:rowOff>
    </xdr:from>
    <xdr:to>
      <xdr:col>68</xdr:col>
      <xdr:colOff>152400</xdr:colOff>
      <xdr:row>85</xdr:row>
      <xdr:rowOff>20259</xdr:rowOff>
    </xdr:to>
    <xdr:cxnSp macro="">
      <xdr:nvCxnSpPr>
        <xdr:cNvPr id="266" name="直線コネクタ 265"/>
        <xdr:cNvCxnSpPr/>
      </xdr:nvCxnSpPr>
      <xdr:spPr>
        <a:xfrm>
          <a:off x="13512800" y="14547548"/>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94948</xdr:rowOff>
    </xdr:from>
    <xdr:to>
      <xdr:col>81</xdr:col>
      <xdr:colOff>95250</xdr:colOff>
      <xdr:row>85</xdr:row>
      <xdr:rowOff>25098</xdr:rowOff>
    </xdr:to>
    <xdr:sp macro="" textlink="">
      <xdr:nvSpPr>
        <xdr:cNvPr id="276" name="楕円 275"/>
        <xdr:cNvSpPr/>
      </xdr:nvSpPr>
      <xdr:spPr>
        <a:xfrm>
          <a:off x="169672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111475</xdr:rowOff>
    </xdr:from>
    <xdr:ext cx="762000" cy="259045"/>
    <xdr:sp macro="" textlink="">
      <xdr:nvSpPr>
        <xdr:cNvPr id="277" name="給与水準   （国との比較）該当値テキスト"/>
        <xdr:cNvSpPr txBox="1"/>
      </xdr:nvSpPr>
      <xdr:spPr>
        <a:xfrm>
          <a:off x="171069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94948</xdr:rowOff>
    </xdr:from>
    <xdr:to>
      <xdr:col>77</xdr:col>
      <xdr:colOff>95250</xdr:colOff>
      <xdr:row>85</xdr:row>
      <xdr:rowOff>25098</xdr:rowOff>
    </xdr:to>
    <xdr:sp macro="" textlink="">
      <xdr:nvSpPr>
        <xdr:cNvPr id="278" name="楕円 277"/>
        <xdr:cNvSpPr/>
      </xdr:nvSpPr>
      <xdr:spPr>
        <a:xfrm>
          <a:off x="16129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35275</xdr:rowOff>
    </xdr:from>
    <xdr:ext cx="736600" cy="259045"/>
    <xdr:sp macro="" textlink="">
      <xdr:nvSpPr>
        <xdr:cNvPr id="279" name="テキスト ボックス 278"/>
        <xdr:cNvSpPr txBox="1"/>
      </xdr:nvSpPr>
      <xdr:spPr>
        <a:xfrm>
          <a:off x="15798800" y="1426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129418</xdr:rowOff>
    </xdr:from>
    <xdr:to>
      <xdr:col>73</xdr:col>
      <xdr:colOff>44450</xdr:colOff>
      <xdr:row>85</xdr:row>
      <xdr:rowOff>59568</xdr:rowOff>
    </xdr:to>
    <xdr:sp macro="" textlink="">
      <xdr:nvSpPr>
        <xdr:cNvPr id="280" name="楕円 279"/>
        <xdr:cNvSpPr/>
      </xdr:nvSpPr>
      <xdr:spPr>
        <a:xfrm>
          <a:off x="15240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69745</xdr:rowOff>
    </xdr:from>
    <xdr:ext cx="762000" cy="259045"/>
    <xdr:sp macro="" textlink="">
      <xdr:nvSpPr>
        <xdr:cNvPr id="281" name="テキスト ボックス 280"/>
        <xdr:cNvSpPr txBox="1"/>
      </xdr:nvSpPr>
      <xdr:spPr>
        <a:xfrm>
          <a:off x="14909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140909</xdr:rowOff>
    </xdr:from>
    <xdr:to>
      <xdr:col>68</xdr:col>
      <xdr:colOff>203200</xdr:colOff>
      <xdr:row>85</xdr:row>
      <xdr:rowOff>71059</xdr:rowOff>
    </xdr:to>
    <xdr:sp macro="" textlink="">
      <xdr:nvSpPr>
        <xdr:cNvPr id="282" name="楕円 281"/>
        <xdr:cNvSpPr/>
      </xdr:nvSpPr>
      <xdr:spPr>
        <a:xfrm>
          <a:off x="14351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81236</xdr:rowOff>
    </xdr:from>
    <xdr:ext cx="762000" cy="259045"/>
    <xdr:sp macro="" textlink="">
      <xdr:nvSpPr>
        <xdr:cNvPr id="283" name="テキスト ボックス 282"/>
        <xdr:cNvSpPr txBox="1"/>
      </xdr:nvSpPr>
      <xdr:spPr>
        <a:xfrm>
          <a:off x="14020800" y="1431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94948</xdr:rowOff>
    </xdr:from>
    <xdr:to>
      <xdr:col>64</xdr:col>
      <xdr:colOff>152400</xdr:colOff>
      <xdr:row>85</xdr:row>
      <xdr:rowOff>25098</xdr:rowOff>
    </xdr:to>
    <xdr:sp macro="" textlink="">
      <xdr:nvSpPr>
        <xdr:cNvPr id="284" name="楕円 283"/>
        <xdr:cNvSpPr/>
      </xdr:nvSpPr>
      <xdr:spPr>
        <a:xfrm>
          <a:off x="13462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35275</xdr:rowOff>
    </xdr:from>
    <xdr:ext cx="762000" cy="259045"/>
    <xdr:sp macro="" textlink="">
      <xdr:nvSpPr>
        <xdr:cNvPr id="285" name="テキスト ボックス 284"/>
        <xdr:cNvSpPr txBox="1"/>
      </xdr:nvSpPr>
      <xdr:spPr>
        <a:xfrm>
          <a:off x="13131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人当たり職員数については、類似団体平均とおおむね同等の数値となっている。</a:t>
          </a:r>
        </a:p>
        <a:p>
          <a:r>
            <a:rPr kumimoji="1" lang="ja-JP" altLang="en-US" sz="1300">
              <a:latin typeface="ＭＳ Ｐゴシック" panose="020B0600070205080204" pitchFamily="50" charset="-128"/>
              <a:ea typeface="ＭＳ Ｐゴシック" panose="020B0600070205080204" pitchFamily="50" charset="-128"/>
            </a:rPr>
            <a:t>　今後も、平成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定員適正化計画に基づき、これまで同様に技能労務職員を民間委託等による退職不補充としながら、類似団体と比較して著しく人数が不足する一般行政職の採用を行うなど、適切な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58526</xdr:rowOff>
    </xdr:from>
    <xdr:to>
      <xdr:col>81</xdr:col>
      <xdr:colOff>44450</xdr:colOff>
      <xdr:row>62</xdr:row>
      <xdr:rowOff>78634</xdr:rowOff>
    </xdr:to>
    <xdr:cxnSp macro="">
      <xdr:nvCxnSpPr>
        <xdr:cNvPr id="320" name="直線コネクタ 319"/>
        <xdr:cNvCxnSpPr/>
      </xdr:nvCxnSpPr>
      <xdr:spPr>
        <a:xfrm>
          <a:off x="16179800" y="1068842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12188</xdr:rowOff>
    </xdr:from>
    <xdr:ext cx="762000" cy="259045"/>
    <xdr:sp macro="" textlink="">
      <xdr:nvSpPr>
        <xdr:cNvPr id="321" name="定員管理の状況平均値テキスト"/>
        <xdr:cNvSpPr txBox="1"/>
      </xdr:nvSpPr>
      <xdr:spPr>
        <a:xfrm>
          <a:off x="17106900" y="10470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24342</xdr:rowOff>
    </xdr:from>
    <xdr:to>
      <xdr:col>77</xdr:col>
      <xdr:colOff>44450</xdr:colOff>
      <xdr:row>62</xdr:row>
      <xdr:rowOff>58526</xdr:rowOff>
    </xdr:to>
    <xdr:cxnSp macro="">
      <xdr:nvCxnSpPr>
        <xdr:cNvPr id="323" name="直線コネクタ 322"/>
        <xdr:cNvCxnSpPr/>
      </xdr:nvCxnSpPr>
      <xdr:spPr>
        <a:xfrm>
          <a:off x="15290800" y="10654242"/>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89340</xdr:rowOff>
    </xdr:from>
    <xdr:ext cx="736600" cy="259045"/>
    <xdr:sp macro="" textlink="">
      <xdr:nvSpPr>
        <xdr:cNvPr id="325" name="テキスト ボックス 324"/>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20320</xdr:rowOff>
    </xdr:from>
    <xdr:to>
      <xdr:col>72</xdr:col>
      <xdr:colOff>203200</xdr:colOff>
      <xdr:row>62</xdr:row>
      <xdr:rowOff>24342</xdr:rowOff>
    </xdr:to>
    <xdr:cxnSp macro="">
      <xdr:nvCxnSpPr>
        <xdr:cNvPr id="326" name="直線コネクタ 325"/>
        <xdr:cNvCxnSpPr/>
      </xdr:nvCxnSpPr>
      <xdr:spPr>
        <a:xfrm>
          <a:off x="14401800" y="1065022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75265</xdr:rowOff>
    </xdr:from>
    <xdr:ext cx="762000" cy="259045"/>
    <xdr:sp macro="" textlink="">
      <xdr:nvSpPr>
        <xdr:cNvPr id="328" name="テキスト ボックス 327"/>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161607</xdr:rowOff>
    </xdr:from>
    <xdr:to>
      <xdr:col>68</xdr:col>
      <xdr:colOff>152400</xdr:colOff>
      <xdr:row>62</xdr:row>
      <xdr:rowOff>20320</xdr:rowOff>
    </xdr:to>
    <xdr:cxnSp macro="">
      <xdr:nvCxnSpPr>
        <xdr:cNvPr id="329" name="直線コネクタ 328"/>
        <xdr:cNvCxnSpPr/>
      </xdr:nvCxnSpPr>
      <xdr:spPr>
        <a:xfrm>
          <a:off x="13512800" y="1062005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31" name="テキスト ボックス 330"/>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45102</xdr:rowOff>
    </xdr:from>
    <xdr:ext cx="762000" cy="259045"/>
    <xdr:sp macro="" textlink="">
      <xdr:nvSpPr>
        <xdr:cNvPr id="333" name="テキスト ボックス 332"/>
        <xdr:cNvSpPr txBox="1"/>
      </xdr:nvSpPr>
      <xdr:spPr>
        <a:xfrm>
          <a:off x="13131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27834</xdr:rowOff>
    </xdr:from>
    <xdr:to>
      <xdr:col>81</xdr:col>
      <xdr:colOff>95250</xdr:colOff>
      <xdr:row>62</xdr:row>
      <xdr:rowOff>129434</xdr:rowOff>
    </xdr:to>
    <xdr:sp macro="" textlink="">
      <xdr:nvSpPr>
        <xdr:cNvPr id="339" name="楕円 338"/>
        <xdr:cNvSpPr/>
      </xdr:nvSpPr>
      <xdr:spPr>
        <a:xfrm>
          <a:off x="16967200" y="106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171361</xdr:rowOff>
    </xdr:from>
    <xdr:ext cx="762000" cy="259045"/>
    <xdr:sp macro="" textlink="">
      <xdr:nvSpPr>
        <xdr:cNvPr id="340" name="定員管理の状況該当値テキスト"/>
        <xdr:cNvSpPr txBox="1"/>
      </xdr:nvSpPr>
      <xdr:spPr>
        <a:xfrm>
          <a:off x="17106900" y="1062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7726</xdr:rowOff>
    </xdr:from>
    <xdr:to>
      <xdr:col>77</xdr:col>
      <xdr:colOff>95250</xdr:colOff>
      <xdr:row>62</xdr:row>
      <xdr:rowOff>109326</xdr:rowOff>
    </xdr:to>
    <xdr:sp macro="" textlink="">
      <xdr:nvSpPr>
        <xdr:cNvPr id="341" name="楕円 340"/>
        <xdr:cNvSpPr/>
      </xdr:nvSpPr>
      <xdr:spPr>
        <a:xfrm>
          <a:off x="16129000" y="1063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94103</xdr:rowOff>
    </xdr:from>
    <xdr:ext cx="736600" cy="259045"/>
    <xdr:sp macro="" textlink="">
      <xdr:nvSpPr>
        <xdr:cNvPr id="342" name="テキスト ボックス 341"/>
        <xdr:cNvSpPr txBox="1"/>
      </xdr:nvSpPr>
      <xdr:spPr>
        <a:xfrm>
          <a:off x="15798800" y="10724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144992</xdr:rowOff>
    </xdr:from>
    <xdr:to>
      <xdr:col>73</xdr:col>
      <xdr:colOff>44450</xdr:colOff>
      <xdr:row>62</xdr:row>
      <xdr:rowOff>75142</xdr:rowOff>
    </xdr:to>
    <xdr:sp macro="" textlink="">
      <xdr:nvSpPr>
        <xdr:cNvPr id="343" name="楕円 342"/>
        <xdr:cNvSpPr/>
      </xdr:nvSpPr>
      <xdr:spPr>
        <a:xfrm>
          <a:off x="15240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59919</xdr:rowOff>
    </xdr:from>
    <xdr:ext cx="762000" cy="259045"/>
    <xdr:sp macro="" textlink="">
      <xdr:nvSpPr>
        <xdr:cNvPr id="344" name="テキスト ボックス 343"/>
        <xdr:cNvSpPr txBox="1"/>
      </xdr:nvSpPr>
      <xdr:spPr>
        <a:xfrm>
          <a:off x="149098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140970</xdr:rowOff>
    </xdr:from>
    <xdr:to>
      <xdr:col>68</xdr:col>
      <xdr:colOff>203200</xdr:colOff>
      <xdr:row>62</xdr:row>
      <xdr:rowOff>71120</xdr:rowOff>
    </xdr:to>
    <xdr:sp macro="" textlink="">
      <xdr:nvSpPr>
        <xdr:cNvPr id="345" name="楕円 344"/>
        <xdr:cNvSpPr/>
      </xdr:nvSpPr>
      <xdr:spPr>
        <a:xfrm>
          <a:off x="14351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55897</xdr:rowOff>
    </xdr:from>
    <xdr:ext cx="762000" cy="259045"/>
    <xdr:sp macro="" textlink="">
      <xdr:nvSpPr>
        <xdr:cNvPr id="346" name="テキスト ボックス 345"/>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47" name="楕円 346"/>
        <xdr:cNvSpPr/>
      </xdr:nvSpPr>
      <xdr:spPr>
        <a:xfrm>
          <a:off x="13462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48" name="テキスト ボックス 347"/>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類似団体を上回っている要因としては、中部国際空港の開港に合わせて進めた宅地開発等基盤整備に係る公債費及び公債費に準ずる債務負担行為の償還が挙げられる。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今後は、将来負担比率と同様に新庁舎等の整備に係る償還の開始に伴い、数値が上昇することが見込まれる。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36406</xdr:rowOff>
    </xdr:from>
    <xdr:to>
      <xdr:col>81</xdr:col>
      <xdr:colOff>44450</xdr:colOff>
      <xdr:row>44</xdr:row>
      <xdr:rowOff>36406</xdr:rowOff>
    </xdr:to>
    <xdr:cxnSp macro="">
      <xdr:nvCxnSpPr>
        <xdr:cNvPr id="381" name="直線コネクタ 380"/>
        <xdr:cNvCxnSpPr/>
      </xdr:nvCxnSpPr>
      <xdr:spPr>
        <a:xfrm>
          <a:off x="16179800" y="75802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36406</xdr:rowOff>
    </xdr:from>
    <xdr:to>
      <xdr:col>77</xdr:col>
      <xdr:colOff>44450</xdr:colOff>
      <xdr:row>44</xdr:row>
      <xdr:rowOff>100754</xdr:rowOff>
    </xdr:to>
    <xdr:cxnSp macro="">
      <xdr:nvCxnSpPr>
        <xdr:cNvPr id="384" name="直線コネクタ 383"/>
        <xdr:cNvCxnSpPr/>
      </xdr:nvCxnSpPr>
      <xdr:spPr>
        <a:xfrm flipV="1">
          <a:off x="15290800" y="758020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86" name="テキスト ボックス 385"/>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100754</xdr:rowOff>
    </xdr:from>
    <xdr:to>
      <xdr:col>72</xdr:col>
      <xdr:colOff>203200</xdr:colOff>
      <xdr:row>44</xdr:row>
      <xdr:rowOff>157056</xdr:rowOff>
    </xdr:to>
    <xdr:cxnSp macro="">
      <xdr:nvCxnSpPr>
        <xdr:cNvPr id="387" name="直線コネクタ 386"/>
        <xdr:cNvCxnSpPr/>
      </xdr:nvCxnSpPr>
      <xdr:spPr>
        <a:xfrm flipV="1">
          <a:off x="14401800" y="764455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9" name="テキスト ボックス 388"/>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157056</xdr:rowOff>
    </xdr:from>
    <xdr:to>
      <xdr:col>68</xdr:col>
      <xdr:colOff>152400</xdr:colOff>
      <xdr:row>45</xdr:row>
      <xdr:rowOff>49954</xdr:rowOff>
    </xdr:to>
    <xdr:cxnSp macro="">
      <xdr:nvCxnSpPr>
        <xdr:cNvPr id="390" name="直線コネクタ 389"/>
        <xdr:cNvCxnSpPr/>
      </xdr:nvCxnSpPr>
      <xdr:spPr>
        <a:xfrm flipV="1">
          <a:off x="13512800" y="770085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392" name="テキスト ボックス 391"/>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157056</xdr:rowOff>
    </xdr:from>
    <xdr:to>
      <xdr:col>81</xdr:col>
      <xdr:colOff>95250</xdr:colOff>
      <xdr:row>44</xdr:row>
      <xdr:rowOff>87206</xdr:rowOff>
    </xdr:to>
    <xdr:sp macro="" textlink="">
      <xdr:nvSpPr>
        <xdr:cNvPr id="400" name="楕円 399"/>
        <xdr:cNvSpPr/>
      </xdr:nvSpPr>
      <xdr:spPr>
        <a:xfrm>
          <a:off x="169672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129133</xdr:rowOff>
    </xdr:from>
    <xdr:ext cx="762000" cy="259045"/>
    <xdr:sp macro="" textlink="">
      <xdr:nvSpPr>
        <xdr:cNvPr id="401" name="公債費負担の状況該当値テキスト"/>
        <xdr:cNvSpPr txBox="1"/>
      </xdr:nvSpPr>
      <xdr:spPr>
        <a:xfrm>
          <a:off x="17106900" y="750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157056</xdr:rowOff>
    </xdr:from>
    <xdr:to>
      <xdr:col>77</xdr:col>
      <xdr:colOff>95250</xdr:colOff>
      <xdr:row>44</xdr:row>
      <xdr:rowOff>87206</xdr:rowOff>
    </xdr:to>
    <xdr:sp macro="" textlink="">
      <xdr:nvSpPr>
        <xdr:cNvPr id="402" name="楕円 401"/>
        <xdr:cNvSpPr/>
      </xdr:nvSpPr>
      <xdr:spPr>
        <a:xfrm>
          <a:off x="16129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71983</xdr:rowOff>
    </xdr:from>
    <xdr:ext cx="736600" cy="259045"/>
    <xdr:sp macro="" textlink="">
      <xdr:nvSpPr>
        <xdr:cNvPr id="403" name="テキスト ボックス 402"/>
        <xdr:cNvSpPr txBox="1"/>
      </xdr:nvSpPr>
      <xdr:spPr>
        <a:xfrm>
          <a:off x="15798800" y="76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49954</xdr:rowOff>
    </xdr:from>
    <xdr:to>
      <xdr:col>73</xdr:col>
      <xdr:colOff>44450</xdr:colOff>
      <xdr:row>44</xdr:row>
      <xdr:rowOff>151554</xdr:rowOff>
    </xdr:to>
    <xdr:sp macro="" textlink="">
      <xdr:nvSpPr>
        <xdr:cNvPr id="404" name="楕円 403"/>
        <xdr:cNvSpPr/>
      </xdr:nvSpPr>
      <xdr:spPr>
        <a:xfrm>
          <a:off x="15240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136331</xdr:rowOff>
    </xdr:from>
    <xdr:ext cx="762000" cy="259045"/>
    <xdr:sp macro="" textlink="">
      <xdr:nvSpPr>
        <xdr:cNvPr id="405" name="テキスト ボックス 404"/>
        <xdr:cNvSpPr txBox="1"/>
      </xdr:nvSpPr>
      <xdr:spPr>
        <a:xfrm>
          <a:off x="14909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106256</xdr:rowOff>
    </xdr:from>
    <xdr:to>
      <xdr:col>68</xdr:col>
      <xdr:colOff>203200</xdr:colOff>
      <xdr:row>45</xdr:row>
      <xdr:rowOff>36406</xdr:rowOff>
    </xdr:to>
    <xdr:sp macro="" textlink="">
      <xdr:nvSpPr>
        <xdr:cNvPr id="406" name="楕円 405"/>
        <xdr:cNvSpPr/>
      </xdr:nvSpPr>
      <xdr:spPr>
        <a:xfrm>
          <a:off x="14351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21183</xdr:rowOff>
    </xdr:from>
    <xdr:ext cx="762000" cy="259045"/>
    <xdr:sp macro="" textlink="">
      <xdr:nvSpPr>
        <xdr:cNvPr id="407" name="テキスト ボックス 406"/>
        <xdr:cNvSpPr txBox="1"/>
      </xdr:nvSpPr>
      <xdr:spPr>
        <a:xfrm>
          <a:off x="14020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170604</xdr:rowOff>
    </xdr:from>
    <xdr:to>
      <xdr:col>64</xdr:col>
      <xdr:colOff>152400</xdr:colOff>
      <xdr:row>45</xdr:row>
      <xdr:rowOff>100754</xdr:rowOff>
    </xdr:to>
    <xdr:sp macro="" textlink="">
      <xdr:nvSpPr>
        <xdr:cNvPr id="408" name="楕円 407"/>
        <xdr:cNvSpPr/>
      </xdr:nvSpPr>
      <xdr:spPr>
        <a:xfrm>
          <a:off x="13462000" y="771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85531</xdr:rowOff>
    </xdr:from>
    <xdr:ext cx="762000" cy="259045"/>
    <xdr:sp macro="" textlink="">
      <xdr:nvSpPr>
        <xdr:cNvPr id="409" name="テキスト ボックス 408"/>
        <xdr:cNvSpPr txBox="1"/>
      </xdr:nvSpPr>
      <xdr:spPr>
        <a:xfrm>
          <a:off x="13131800" y="780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類似団体平均を上回っている主な要因としては、市民病院及び消防本部庁舎を移転するための公益的施設用地取得に係る債務負担行為の設定、農業基盤整備事業に係る債務負担行為の設定などが挙げられる。</a:t>
          </a:r>
        </a:p>
        <a:p>
          <a:r>
            <a:rPr kumimoji="1" lang="ja-JP" altLang="en-US" sz="1300">
              <a:latin typeface="ＭＳ Ｐゴシック" panose="020B0600070205080204" pitchFamily="50" charset="-128"/>
              <a:ea typeface="ＭＳ Ｐゴシック" panose="020B0600070205080204" pitchFamily="50" charset="-128"/>
            </a:rPr>
            <a:t>　今後については、新庁舎の整備に係る借入やその他の公共施設の老朽化対策等に係る借入等により、地方債現在高が増加する見込みであることから、将来負担比率も上昇する見込み。</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5927</xdr:rowOff>
    </xdr:from>
    <xdr:to>
      <xdr:col>81</xdr:col>
      <xdr:colOff>44450</xdr:colOff>
      <xdr:row>19</xdr:row>
      <xdr:rowOff>91991</xdr:rowOff>
    </xdr:to>
    <xdr:cxnSp macro="">
      <xdr:nvCxnSpPr>
        <xdr:cNvPr id="443" name="直線コネクタ 442"/>
        <xdr:cNvCxnSpPr/>
      </xdr:nvCxnSpPr>
      <xdr:spPr>
        <a:xfrm flipV="1">
          <a:off x="16179800" y="3263477"/>
          <a:ext cx="838200" cy="8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141199</xdr:rowOff>
    </xdr:from>
    <xdr:ext cx="762000" cy="259045"/>
    <xdr:sp macro="" textlink="">
      <xdr:nvSpPr>
        <xdr:cNvPr id="444" name="将来負担の状況平均値テキスト"/>
        <xdr:cNvSpPr txBox="1"/>
      </xdr:nvSpPr>
      <xdr:spPr>
        <a:xfrm>
          <a:off x="17106900" y="237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91991</xdr:rowOff>
    </xdr:from>
    <xdr:to>
      <xdr:col>77</xdr:col>
      <xdr:colOff>44450</xdr:colOff>
      <xdr:row>19</xdr:row>
      <xdr:rowOff>93599</xdr:rowOff>
    </xdr:to>
    <xdr:cxnSp macro="">
      <xdr:nvCxnSpPr>
        <xdr:cNvPr id="446" name="直線コネクタ 445"/>
        <xdr:cNvCxnSpPr/>
      </xdr:nvCxnSpPr>
      <xdr:spPr>
        <a:xfrm flipV="1">
          <a:off x="15290800" y="3349541"/>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8" name="テキスト ボックス 447"/>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93599</xdr:rowOff>
    </xdr:from>
    <xdr:to>
      <xdr:col>72</xdr:col>
      <xdr:colOff>203200</xdr:colOff>
      <xdr:row>19</xdr:row>
      <xdr:rowOff>132207</xdr:rowOff>
    </xdr:to>
    <xdr:cxnSp macro="">
      <xdr:nvCxnSpPr>
        <xdr:cNvPr id="449" name="直線コネクタ 448"/>
        <xdr:cNvCxnSpPr/>
      </xdr:nvCxnSpPr>
      <xdr:spPr>
        <a:xfrm flipV="1">
          <a:off x="14401800" y="3351149"/>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51" name="テキスト ボックス 450"/>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147616</xdr:rowOff>
    </xdr:from>
    <xdr:to>
      <xdr:col>68</xdr:col>
      <xdr:colOff>152400</xdr:colOff>
      <xdr:row>19</xdr:row>
      <xdr:rowOff>132207</xdr:rowOff>
    </xdr:to>
    <xdr:cxnSp macro="">
      <xdr:nvCxnSpPr>
        <xdr:cNvPr id="452" name="直線コネクタ 451"/>
        <xdr:cNvCxnSpPr/>
      </xdr:nvCxnSpPr>
      <xdr:spPr>
        <a:xfrm>
          <a:off x="13512800" y="3233716"/>
          <a:ext cx="889000" cy="15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4" name="テキスト ボックス 453"/>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6" name="テキスト ボックス 455"/>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126577</xdr:rowOff>
    </xdr:from>
    <xdr:to>
      <xdr:col>81</xdr:col>
      <xdr:colOff>95250</xdr:colOff>
      <xdr:row>19</xdr:row>
      <xdr:rowOff>56727</xdr:rowOff>
    </xdr:to>
    <xdr:sp macro="" textlink="">
      <xdr:nvSpPr>
        <xdr:cNvPr id="462" name="楕円 461"/>
        <xdr:cNvSpPr/>
      </xdr:nvSpPr>
      <xdr:spPr>
        <a:xfrm>
          <a:off x="16967200" y="321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98654</xdr:rowOff>
    </xdr:from>
    <xdr:ext cx="762000" cy="259045"/>
    <xdr:sp macro="" textlink="">
      <xdr:nvSpPr>
        <xdr:cNvPr id="463" name="将来負担の状況該当値テキスト"/>
        <xdr:cNvSpPr txBox="1"/>
      </xdr:nvSpPr>
      <xdr:spPr>
        <a:xfrm>
          <a:off x="17106900" y="318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41191</xdr:rowOff>
    </xdr:from>
    <xdr:to>
      <xdr:col>77</xdr:col>
      <xdr:colOff>95250</xdr:colOff>
      <xdr:row>19</xdr:row>
      <xdr:rowOff>142791</xdr:rowOff>
    </xdr:to>
    <xdr:sp macro="" textlink="">
      <xdr:nvSpPr>
        <xdr:cNvPr id="464" name="楕円 463"/>
        <xdr:cNvSpPr/>
      </xdr:nvSpPr>
      <xdr:spPr>
        <a:xfrm>
          <a:off x="16129000" y="329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127568</xdr:rowOff>
    </xdr:from>
    <xdr:ext cx="736600" cy="259045"/>
    <xdr:sp macro="" textlink="">
      <xdr:nvSpPr>
        <xdr:cNvPr id="465" name="テキスト ボックス 464"/>
        <xdr:cNvSpPr txBox="1"/>
      </xdr:nvSpPr>
      <xdr:spPr>
        <a:xfrm>
          <a:off x="15798800" y="3385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42799</xdr:rowOff>
    </xdr:from>
    <xdr:to>
      <xdr:col>73</xdr:col>
      <xdr:colOff>44450</xdr:colOff>
      <xdr:row>19</xdr:row>
      <xdr:rowOff>144399</xdr:rowOff>
    </xdr:to>
    <xdr:sp macro="" textlink="">
      <xdr:nvSpPr>
        <xdr:cNvPr id="466" name="楕円 465"/>
        <xdr:cNvSpPr/>
      </xdr:nvSpPr>
      <xdr:spPr>
        <a:xfrm>
          <a:off x="15240000" y="330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129176</xdr:rowOff>
    </xdr:from>
    <xdr:ext cx="762000" cy="259045"/>
    <xdr:sp macro="" textlink="">
      <xdr:nvSpPr>
        <xdr:cNvPr id="467" name="テキスト ボックス 466"/>
        <xdr:cNvSpPr txBox="1"/>
      </xdr:nvSpPr>
      <xdr:spPr>
        <a:xfrm>
          <a:off x="14909800" y="338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81407</xdr:rowOff>
    </xdr:from>
    <xdr:to>
      <xdr:col>68</xdr:col>
      <xdr:colOff>203200</xdr:colOff>
      <xdr:row>20</xdr:row>
      <xdr:rowOff>11557</xdr:rowOff>
    </xdr:to>
    <xdr:sp macro="" textlink="">
      <xdr:nvSpPr>
        <xdr:cNvPr id="468" name="楕円 467"/>
        <xdr:cNvSpPr/>
      </xdr:nvSpPr>
      <xdr:spPr>
        <a:xfrm>
          <a:off x="14351000" y="33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167784</xdr:rowOff>
    </xdr:from>
    <xdr:ext cx="762000" cy="259045"/>
    <xdr:sp macro="" textlink="">
      <xdr:nvSpPr>
        <xdr:cNvPr id="469" name="テキスト ボックス 468"/>
        <xdr:cNvSpPr txBox="1"/>
      </xdr:nvSpPr>
      <xdr:spPr>
        <a:xfrm>
          <a:off x="14020800" y="342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96816</xdr:rowOff>
    </xdr:from>
    <xdr:to>
      <xdr:col>64</xdr:col>
      <xdr:colOff>152400</xdr:colOff>
      <xdr:row>19</xdr:row>
      <xdr:rowOff>26967</xdr:rowOff>
    </xdr:to>
    <xdr:sp macro="" textlink="">
      <xdr:nvSpPr>
        <xdr:cNvPr id="470" name="楕円 469"/>
        <xdr:cNvSpPr/>
      </xdr:nvSpPr>
      <xdr:spPr>
        <a:xfrm>
          <a:off x="13462000" y="31829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11743</xdr:rowOff>
    </xdr:from>
    <xdr:ext cx="762000" cy="259045"/>
    <xdr:sp macro="" textlink="">
      <xdr:nvSpPr>
        <xdr:cNvPr id="471" name="テキスト ボックス 470"/>
        <xdr:cNvSpPr txBox="1"/>
      </xdr:nvSpPr>
      <xdr:spPr>
        <a:xfrm>
          <a:off x="13131800" y="326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愛知県常滑市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59,313
57,836
55.90
24,311,330
23,327,931
960,098
13,689,342
22,242,709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過去に実施してきた職員数の削減や、職員給与及び手当の削減、公共施設における指定管理者制度の導入などにより、類似団体と比較して低い数値となっている。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16510</xdr:rowOff>
    </xdr:from>
    <xdr:to>
      <xdr:col>24</xdr:col>
      <xdr:colOff>25400</xdr:colOff>
      <xdr:row>35</xdr:row>
      <xdr:rowOff>16510</xdr:rowOff>
    </xdr:to>
    <xdr:cxnSp macro="">
      <xdr:nvCxnSpPr>
        <xdr:cNvPr id="66" name="直線コネクタ 65"/>
        <xdr:cNvCxnSpPr/>
      </xdr:nvCxnSpPr>
      <xdr:spPr>
        <a:xfrm>
          <a:off x="3987800" y="6017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142240</xdr:rowOff>
    </xdr:from>
    <xdr:to>
      <xdr:col>19</xdr:col>
      <xdr:colOff>187325</xdr:colOff>
      <xdr:row>35</xdr:row>
      <xdr:rowOff>16510</xdr:rowOff>
    </xdr:to>
    <xdr:cxnSp macro="">
      <xdr:nvCxnSpPr>
        <xdr:cNvPr id="69" name="直線コネクタ 68"/>
        <xdr:cNvCxnSpPr/>
      </xdr:nvCxnSpPr>
      <xdr:spPr>
        <a:xfrm>
          <a:off x="3098800" y="5971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142240</xdr:rowOff>
    </xdr:from>
    <xdr:to>
      <xdr:col>15</xdr:col>
      <xdr:colOff>98425</xdr:colOff>
      <xdr:row>35</xdr:row>
      <xdr:rowOff>77470</xdr:rowOff>
    </xdr:to>
    <xdr:cxnSp macro="">
      <xdr:nvCxnSpPr>
        <xdr:cNvPr id="72" name="直線コネクタ 71"/>
        <xdr:cNvCxnSpPr/>
      </xdr:nvCxnSpPr>
      <xdr:spPr>
        <a:xfrm flipV="1">
          <a:off x="2209800" y="59715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77470</xdr:rowOff>
    </xdr:from>
    <xdr:to>
      <xdr:col>11</xdr:col>
      <xdr:colOff>9525</xdr:colOff>
      <xdr:row>36</xdr:row>
      <xdr:rowOff>20320</xdr:rowOff>
    </xdr:to>
    <xdr:cxnSp macro="">
      <xdr:nvCxnSpPr>
        <xdr:cNvPr id="75" name="直線コネクタ 74"/>
        <xdr:cNvCxnSpPr/>
      </xdr:nvCxnSpPr>
      <xdr:spPr>
        <a:xfrm flipV="1">
          <a:off x="1320800" y="60782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137160</xdr:rowOff>
    </xdr:from>
    <xdr:to>
      <xdr:col>24</xdr:col>
      <xdr:colOff>76200</xdr:colOff>
      <xdr:row>35</xdr:row>
      <xdr:rowOff>67310</xdr:rowOff>
    </xdr:to>
    <xdr:sp macro="" textlink="">
      <xdr:nvSpPr>
        <xdr:cNvPr id="85" name="楕円 84"/>
        <xdr:cNvSpPr/>
      </xdr:nvSpPr>
      <xdr:spPr>
        <a:xfrm>
          <a:off x="4775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153687</xdr:rowOff>
    </xdr:from>
    <xdr:ext cx="762000" cy="259045"/>
    <xdr:sp macro="" textlink="">
      <xdr:nvSpPr>
        <xdr:cNvPr id="86" name="人件費該当値テキスト"/>
        <xdr:cNvSpPr txBox="1"/>
      </xdr:nvSpPr>
      <xdr:spPr>
        <a:xfrm>
          <a:off x="49149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137160</xdr:rowOff>
    </xdr:from>
    <xdr:to>
      <xdr:col>20</xdr:col>
      <xdr:colOff>38100</xdr:colOff>
      <xdr:row>35</xdr:row>
      <xdr:rowOff>67310</xdr:rowOff>
    </xdr:to>
    <xdr:sp macro="" textlink="">
      <xdr:nvSpPr>
        <xdr:cNvPr id="87" name="楕円 86"/>
        <xdr:cNvSpPr/>
      </xdr:nvSpPr>
      <xdr:spPr>
        <a:xfrm>
          <a:off x="3937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77487</xdr:rowOff>
    </xdr:from>
    <xdr:ext cx="736600" cy="259045"/>
    <xdr:sp macro="" textlink="">
      <xdr:nvSpPr>
        <xdr:cNvPr id="88" name="テキスト ボックス 87"/>
        <xdr:cNvSpPr txBox="1"/>
      </xdr:nvSpPr>
      <xdr:spPr>
        <a:xfrm>
          <a:off x="3606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91440</xdr:rowOff>
    </xdr:from>
    <xdr:to>
      <xdr:col>15</xdr:col>
      <xdr:colOff>149225</xdr:colOff>
      <xdr:row>35</xdr:row>
      <xdr:rowOff>21590</xdr:rowOff>
    </xdr:to>
    <xdr:sp macro="" textlink="">
      <xdr:nvSpPr>
        <xdr:cNvPr id="89" name="楕円 88"/>
        <xdr:cNvSpPr/>
      </xdr:nvSpPr>
      <xdr:spPr>
        <a:xfrm>
          <a:off x="3048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31767</xdr:rowOff>
    </xdr:from>
    <xdr:ext cx="762000" cy="259045"/>
    <xdr:sp macro="" textlink="">
      <xdr:nvSpPr>
        <xdr:cNvPr id="90" name="テキスト ボックス 89"/>
        <xdr:cNvSpPr txBox="1"/>
      </xdr:nvSpPr>
      <xdr:spPr>
        <a:xfrm>
          <a:off x="2717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26670</xdr:rowOff>
    </xdr:from>
    <xdr:to>
      <xdr:col>11</xdr:col>
      <xdr:colOff>60325</xdr:colOff>
      <xdr:row>35</xdr:row>
      <xdr:rowOff>128270</xdr:rowOff>
    </xdr:to>
    <xdr:sp macro="" textlink="">
      <xdr:nvSpPr>
        <xdr:cNvPr id="91" name="楕円 90"/>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138447</xdr:rowOff>
    </xdr:from>
    <xdr:ext cx="762000" cy="259045"/>
    <xdr:sp macro="" textlink="">
      <xdr:nvSpPr>
        <xdr:cNvPr id="92" name="テキスト ボックス 91"/>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93" name="楕円 92"/>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94" name="テキスト ボックス 93"/>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市庁舎の高濃度</a:t>
          </a:r>
          <a:r>
            <a:rPr kumimoji="1" lang="en-US" altLang="ja-JP" sz="1300">
              <a:latin typeface="ＭＳ Ｐゴシック" panose="020B0600070205080204" pitchFamily="50" charset="-128"/>
              <a:ea typeface="ＭＳ Ｐゴシック" panose="020B0600070205080204" pitchFamily="50" charset="-128"/>
            </a:rPr>
            <a:t>PCB</a:t>
          </a:r>
          <a:r>
            <a:rPr kumimoji="1" lang="ja-JP" altLang="en-US" sz="1300">
              <a:latin typeface="ＭＳ Ｐゴシック" panose="020B0600070205080204" pitchFamily="50" charset="-128"/>
              <a:ea typeface="ＭＳ Ｐゴシック" panose="020B0600070205080204" pitchFamily="50" charset="-128"/>
            </a:rPr>
            <a:t>廃棄物の処分に係る委託料の増や小学校の水泳授業受け入れに伴う市の温水プール指定管理料の増などにより、類似団体平均を上回った前年度より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ポイント増加し、類似団体平均も上回った。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168148</xdr:rowOff>
    </xdr:from>
    <xdr:to>
      <xdr:col>82</xdr:col>
      <xdr:colOff>107950</xdr:colOff>
      <xdr:row>17</xdr:row>
      <xdr:rowOff>97282</xdr:rowOff>
    </xdr:to>
    <xdr:cxnSp macro="">
      <xdr:nvCxnSpPr>
        <xdr:cNvPr id="125" name="直線コネクタ 124"/>
        <xdr:cNvCxnSpPr/>
      </xdr:nvCxnSpPr>
      <xdr:spPr>
        <a:xfrm>
          <a:off x="15671800" y="291134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168148</xdr:rowOff>
    </xdr:to>
    <xdr:cxnSp macro="">
      <xdr:nvCxnSpPr>
        <xdr:cNvPr id="128" name="直線コネクタ 127"/>
        <xdr:cNvCxnSpPr/>
      </xdr:nvCxnSpPr>
      <xdr:spPr>
        <a:xfrm>
          <a:off x="14782800" y="280162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94996</xdr:rowOff>
    </xdr:to>
    <xdr:cxnSp macro="">
      <xdr:nvCxnSpPr>
        <xdr:cNvPr id="131" name="直線コネクタ 130"/>
        <xdr:cNvCxnSpPr/>
      </xdr:nvCxnSpPr>
      <xdr:spPr>
        <a:xfrm flipV="1">
          <a:off x="13893800" y="28016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94996</xdr:rowOff>
    </xdr:from>
    <xdr:to>
      <xdr:col>69</xdr:col>
      <xdr:colOff>92075</xdr:colOff>
      <xdr:row>16</xdr:row>
      <xdr:rowOff>149860</xdr:rowOff>
    </xdr:to>
    <xdr:cxnSp macro="">
      <xdr:nvCxnSpPr>
        <xdr:cNvPr id="134" name="直線コネクタ 133"/>
        <xdr:cNvCxnSpPr/>
      </xdr:nvCxnSpPr>
      <xdr:spPr>
        <a:xfrm flipV="1">
          <a:off x="13004800" y="28381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44" name="楕円 143"/>
        <xdr:cNvSpPr/>
      </xdr:nvSpPr>
      <xdr:spPr>
        <a:xfrm>
          <a:off x="164592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18559</xdr:rowOff>
    </xdr:from>
    <xdr:ext cx="762000" cy="259045"/>
    <xdr:sp macro="" textlink="">
      <xdr:nvSpPr>
        <xdr:cNvPr id="145" name="物件費該当値テキスト"/>
        <xdr:cNvSpPr txBox="1"/>
      </xdr:nvSpPr>
      <xdr:spPr>
        <a:xfrm>
          <a:off x="16598900" y="293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117348</xdr:rowOff>
    </xdr:from>
    <xdr:to>
      <xdr:col>78</xdr:col>
      <xdr:colOff>120650</xdr:colOff>
      <xdr:row>17</xdr:row>
      <xdr:rowOff>47498</xdr:rowOff>
    </xdr:to>
    <xdr:sp macro="" textlink="">
      <xdr:nvSpPr>
        <xdr:cNvPr id="146" name="楕円 145"/>
        <xdr:cNvSpPr/>
      </xdr:nvSpPr>
      <xdr:spPr>
        <a:xfrm>
          <a:off x="15621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32275</xdr:rowOff>
    </xdr:from>
    <xdr:ext cx="736600" cy="259045"/>
    <xdr:sp macro="" textlink="">
      <xdr:nvSpPr>
        <xdr:cNvPr id="147" name="テキスト ボックス 146"/>
        <xdr:cNvSpPr txBox="1"/>
      </xdr:nvSpPr>
      <xdr:spPr>
        <a:xfrm>
          <a:off x="15290800" y="294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8" name="楕円 147"/>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49" name="テキスト ボックス 148"/>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44196</xdr:rowOff>
    </xdr:from>
    <xdr:to>
      <xdr:col>69</xdr:col>
      <xdr:colOff>142875</xdr:colOff>
      <xdr:row>16</xdr:row>
      <xdr:rowOff>145796</xdr:rowOff>
    </xdr:to>
    <xdr:sp macro="" textlink="">
      <xdr:nvSpPr>
        <xdr:cNvPr id="150" name="楕円 149"/>
        <xdr:cNvSpPr/>
      </xdr:nvSpPr>
      <xdr:spPr>
        <a:xfrm>
          <a:off x="13843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51" name="テキスト ボックス 150"/>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2" name="楕円 151"/>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13987</xdr:rowOff>
    </xdr:from>
    <xdr:ext cx="762000" cy="259045"/>
    <xdr:sp macro="" textlink="">
      <xdr:nvSpPr>
        <xdr:cNvPr id="153" name="テキスト ボックス 152"/>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子ども子育て支援新制度による施設給付費や障害児施設給付費等、児童福祉に係る扶助費の増などにより、前年度に比べ、</a:t>
          </a:r>
          <a:r>
            <a:rPr kumimoji="1" lang="en-US" altLang="ja-JP" sz="1300" baseline="0">
              <a:latin typeface="ＭＳ Ｐゴシック" panose="020B0600070205080204" pitchFamily="50" charset="-128"/>
              <a:ea typeface="ＭＳ Ｐゴシック" panose="020B0600070205080204" pitchFamily="50" charset="-128"/>
            </a:rPr>
            <a:t>0.2</a:t>
          </a:r>
          <a:r>
            <a:rPr kumimoji="1" lang="ja-JP" altLang="en-US" sz="1300" baseline="0">
              <a:latin typeface="ＭＳ Ｐゴシック" panose="020B0600070205080204" pitchFamily="50" charset="-128"/>
              <a:ea typeface="ＭＳ Ｐゴシック" panose="020B0600070205080204" pitchFamily="50" charset="-128"/>
            </a:rPr>
            <a:t>ポイント増となった。類似団体平均も</a:t>
          </a:r>
          <a:r>
            <a:rPr kumimoji="1" lang="en-US" altLang="ja-JP" sz="1300" baseline="0">
              <a:latin typeface="ＭＳ Ｐゴシック" panose="020B0600070205080204" pitchFamily="50" charset="-128"/>
              <a:ea typeface="ＭＳ Ｐゴシック" panose="020B0600070205080204" pitchFamily="50" charset="-128"/>
            </a:rPr>
            <a:t>0.3</a:t>
          </a:r>
          <a:r>
            <a:rPr kumimoji="1" lang="ja-JP" altLang="en-US" sz="1300" baseline="0">
              <a:latin typeface="ＭＳ Ｐゴシック" panose="020B0600070205080204" pitchFamily="50" charset="-128"/>
              <a:ea typeface="ＭＳ Ｐゴシック" panose="020B0600070205080204" pitchFamily="50" charset="-128"/>
            </a:rPr>
            <a:t>ポイント増となったことから類似団体平均を下回った。</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76708</xdr:rowOff>
    </xdr:from>
    <xdr:to>
      <xdr:col>24</xdr:col>
      <xdr:colOff>25400</xdr:colOff>
      <xdr:row>56</xdr:row>
      <xdr:rowOff>94996</xdr:rowOff>
    </xdr:to>
    <xdr:cxnSp macro="">
      <xdr:nvCxnSpPr>
        <xdr:cNvPr id="184" name="直線コネクタ 183"/>
        <xdr:cNvCxnSpPr/>
      </xdr:nvCxnSpPr>
      <xdr:spPr>
        <a:xfrm>
          <a:off x="3987800" y="96779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34561</xdr:rowOff>
    </xdr:from>
    <xdr:ext cx="762000" cy="259045"/>
    <xdr:sp macro="" textlink="">
      <xdr:nvSpPr>
        <xdr:cNvPr id="185" name="扶助費平均値テキスト"/>
        <xdr:cNvSpPr txBox="1"/>
      </xdr:nvSpPr>
      <xdr:spPr>
        <a:xfrm>
          <a:off x="4914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76708</xdr:rowOff>
    </xdr:from>
    <xdr:to>
      <xdr:col>19</xdr:col>
      <xdr:colOff>187325</xdr:colOff>
      <xdr:row>56</xdr:row>
      <xdr:rowOff>76708</xdr:rowOff>
    </xdr:to>
    <xdr:cxnSp macro="">
      <xdr:nvCxnSpPr>
        <xdr:cNvPr id="187" name="直線コネクタ 186"/>
        <xdr:cNvCxnSpPr/>
      </xdr:nvCxnSpPr>
      <xdr:spPr>
        <a:xfrm>
          <a:off x="3098800" y="9677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121429</xdr:rowOff>
    </xdr:from>
    <xdr:ext cx="736600" cy="259045"/>
    <xdr:sp macro="" textlink="">
      <xdr:nvSpPr>
        <xdr:cNvPr id="189" name="テキスト ボックス 188"/>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30988</xdr:rowOff>
    </xdr:from>
    <xdr:to>
      <xdr:col>15</xdr:col>
      <xdr:colOff>98425</xdr:colOff>
      <xdr:row>56</xdr:row>
      <xdr:rowOff>76708</xdr:rowOff>
    </xdr:to>
    <xdr:cxnSp macro="">
      <xdr:nvCxnSpPr>
        <xdr:cNvPr id="190" name="直線コネクタ 189"/>
        <xdr:cNvCxnSpPr/>
      </xdr:nvCxnSpPr>
      <xdr:spPr>
        <a:xfrm>
          <a:off x="2209800" y="96321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30988</xdr:rowOff>
    </xdr:from>
    <xdr:to>
      <xdr:col>11</xdr:col>
      <xdr:colOff>9525</xdr:colOff>
      <xdr:row>56</xdr:row>
      <xdr:rowOff>40132</xdr:rowOff>
    </xdr:to>
    <xdr:cxnSp macro="">
      <xdr:nvCxnSpPr>
        <xdr:cNvPr id="193" name="直線コネクタ 192"/>
        <xdr:cNvCxnSpPr/>
      </xdr:nvCxnSpPr>
      <xdr:spPr>
        <a:xfrm flipV="1">
          <a:off x="1320800" y="96321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84853</xdr:rowOff>
    </xdr:from>
    <xdr:ext cx="762000" cy="259045"/>
    <xdr:sp macro="" textlink="">
      <xdr:nvSpPr>
        <xdr:cNvPr id="195" name="テキスト ボックス 194"/>
        <xdr:cNvSpPr txBox="1"/>
      </xdr:nvSpPr>
      <xdr:spPr>
        <a:xfrm>
          <a:off x="1828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44196</xdr:rowOff>
    </xdr:from>
    <xdr:to>
      <xdr:col>24</xdr:col>
      <xdr:colOff>76200</xdr:colOff>
      <xdr:row>56</xdr:row>
      <xdr:rowOff>145796</xdr:rowOff>
    </xdr:to>
    <xdr:sp macro="" textlink="">
      <xdr:nvSpPr>
        <xdr:cNvPr id="203" name="楕円 202"/>
        <xdr:cNvSpPr/>
      </xdr:nvSpPr>
      <xdr:spPr>
        <a:xfrm>
          <a:off x="47752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60723</xdr:rowOff>
    </xdr:from>
    <xdr:ext cx="762000" cy="259045"/>
    <xdr:sp macro="" textlink="">
      <xdr:nvSpPr>
        <xdr:cNvPr id="204" name="扶助費該当値テキスト"/>
        <xdr:cNvSpPr txBox="1"/>
      </xdr:nvSpPr>
      <xdr:spPr>
        <a:xfrm>
          <a:off x="4914900" y="949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25908</xdr:rowOff>
    </xdr:from>
    <xdr:to>
      <xdr:col>20</xdr:col>
      <xdr:colOff>38100</xdr:colOff>
      <xdr:row>56</xdr:row>
      <xdr:rowOff>127508</xdr:rowOff>
    </xdr:to>
    <xdr:sp macro="" textlink="">
      <xdr:nvSpPr>
        <xdr:cNvPr id="205" name="楕円 204"/>
        <xdr:cNvSpPr/>
      </xdr:nvSpPr>
      <xdr:spPr>
        <a:xfrm>
          <a:off x="3937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137685</xdr:rowOff>
    </xdr:from>
    <xdr:ext cx="736600" cy="259045"/>
    <xdr:sp macro="" textlink="">
      <xdr:nvSpPr>
        <xdr:cNvPr id="206" name="テキスト ボックス 205"/>
        <xdr:cNvSpPr txBox="1"/>
      </xdr:nvSpPr>
      <xdr:spPr>
        <a:xfrm>
          <a:off x="3606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25908</xdr:rowOff>
    </xdr:from>
    <xdr:to>
      <xdr:col>15</xdr:col>
      <xdr:colOff>149225</xdr:colOff>
      <xdr:row>56</xdr:row>
      <xdr:rowOff>127508</xdr:rowOff>
    </xdr:to>
    <xdr:sp macro="" textlink="">
      <xdr:nvSpPr>
        <xdr:cNvPr id="207" name="楕円 206"/>
        <xdr:cNvSpPr/>
      </xdr:nvSpPr>
      <xdr:spPr>
        <a:xfrm>
          <a:off x="3048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112285</xdr:rowOff>
    </xdr:from>
    <xdr:ext cx="762000" cy="259045"/>
    <xdr:sp macro="" textlink="">
      <xdr:nvSpPr>
        <xdr:cNvPr id="208" name="テキスト ボックス 207"/>
        <xdr:cNvSpPr txBox="1"/>
      </xdr:nvSpPr>
      <xdr:spPr>
        <a:xfrm>
          <a:off x="2717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151638</xdr:rowOff>
    </xdr:from>
    <xdr:to>
      <xdr:col>11</xdr:col>
      <xdr:colOff>60325</xdr:colOff>
      <xdr:row>56</xdr:row>
      <xdr:rowOff>81788</xdr:rowOff>
    </xdr:to>
    <xdr:sp macro="" textlink="">
      <xdr:nvSpPr>
        <xdr:cNvPr id="209" name="楕円 208"/>
        <xdr:cNvSpPr/>
      </xdr:nvSpPr>
      <xdr:spPr>
        <a:xfrm>
          <a:off x="2159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91965</xdr:rowOff>
    </xdr:from>
    <xdr:ext cx="762000" cy="259045"/>
    <xdr:sp macro="" textlink="">
      <xdr:nvSpPr>
        <xdr:cNvPr id="210" name="テキスト ボックス 209"/>
        <xdr:cNvSpPr txBox="1"/>
      </xdr:nvSpPr>
      <xdr:spPr>
        <a:xfrm>
          <a:off x="1828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160782</xdr:rowOff>
    </xdr:from>
    <xdr:to>
      <xdr:col>6</xdr:col>
      <xdr:colOff>171450</xdr:colOff>
      <xdr:row>56</xdr:row>
      <xdr:rowOff>90932</xdr:rowOff>
    </xdr:to>
    <xdr:sp macro="" textlink="">
      <xdr:nvSpPr>
        <xdr:cNvPr id="211" name="楕円 210"/>
        <xdr:cNvSpPr/>
      </xdr:nvSpPr>
      <xdr:spPr>
        <a:xfrm>
          <a:off x="1270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75709</xdr:rowOff>
    </xdr:from>
    <xdr:ext cx="762000" cy="259045"/>
    <xdr:sp macro="" textlink="">
      <xdr:nvSpPr>
        <xdr:cNvPr id="212" name="テキスト ボックス 211"/>
        <xdr:cNvSpPr txBox="1"/>
      </xdr:nvSpPr>
      <xdr:spPr>
        <a:xfrm>
          <a:off x="939800" y="967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に経常収支比率が増となったのは、市庁舎整備基金及び公共施設整備基金への積み立てを行ったため。令和元年度は積み立てていないことから数値が回復したが、繰出金のうち下水道事業特別会計繰出金で、下水道事業基金の減少に伴い基金からの繰入を取りやめたこと等による増などがあったことから、</a:t>
          </a:r>
          <a:r>
            <a:rPr kumimoji="1" lang="en-US" altLang="ja-JP" sz="1300" baseline="0">
              <a:latin typeface="ＭＳ Ｐゴシック" panose="020B0600070205080204" pitchFamily="50" charset="-128"/>
              <a:ea typeface="ＭＳ Ｐゴシック" panose="020B0600070205080204" pitchFamily="50" charset="-128"/>
            </a:rPr>
            <a:t>0.9</a:t>
          </a:r>
          <a:r>
            <a:rPr kumimoji="1" lang="ja-JP" altLang="en-US" sz="1300" baseline="0">
              <a:latin typeface="ＭＳ Ｐゴシック" panose="020B0600070205080204" pitchFamily="50" charset="-128"/>
              <a:ea typeface="ＭＳ Ｐゴシック" panose="020B0600070205080204" pitchFamily="50" charset="-128"/>
            </a:rPr>
            <a:t>ポイントの減にとどまり類似団体平均も上回っている。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46990</xdr:rowOff>
    </xdr:from>
    <xdr:to>
      <xdr:col>82</xdr:col>
      <xdr:colOff>107950</xdr:colOff>
      <xdr:row>59</xdr:row>
      <xdr:rowOff>130810</xdr:rowOff>
    </xdr:to>
    <xdr:cxnSp macro="">
      <xdr:nvCxnSpPr>
        <xdr:cNvPr id="245" name="直線コネクタ 244"/>
        <xdr:cNvCxnSpPr/>
      </xdr:nvCxnSpPr>
      <xdr:spPr>
        <a:xfrm flipV="1">
          <a:off x="15671800" y="101625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6"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31750</xdr:rowOff>
    </xdr:from>
    <xdr:to>
      <xdr:col>78</xdr:col>
      <xdr:colOff>69850</xdr:colOff>
      <xdr:row>59</xdr:row>
      <xdr:rowOff>130810</xdr:rowOff>
    </xdr:to>
    <xdr:cxnSp macro="">
      <xdr:nvCxnSpPr>
        <xdr:cNvPr id="248" name="直線コネクタ 247"/>
        <xdr:cNvCxnSpPr/>
      </xdr:nvCxnSpPr>
      <xdr:spPr>
        <a:xfrm>
          <a:off x="14782800" y="101473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0" name="テキスト ボックス 249"/>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165100</xdr:rowOff>
    </xdr:from>
    <xdr:to>
      <xdr:col>73</xdr:col>
      <xdr:colOff>180975</xdr:colOff>
      <xdr:row>59</xdr:row>
      <xdr:rowOff>31750</xdr:rowOff>
    </xdr:to>
    <xdr:cxnSp macro="">
      <xdr:nvCxnSpPr>
        <xdr:cNvPr id="251" name="直線コネクタ 250"/>
        <xdr:cNvCxnSpPr/>
      </xdr:nvCxnSpPr>
      <xdr:spPr>
        <a:xfrm>
          <a:off x="13893800" y="1010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85090</xdr:rowOff>
    </xdr:from>
    <xdr:to>
      <xdr:col>69</xdr:col>
      <xdr:colOff>92075</xdr:colOff>
      <xdr:row>58</xdr:row>
      <xdr:rowOff>165100</xdr:rowOff>
    </xdr:to>
    <xdr:cxnSp macro="">
      <xdr:nvCxnSpPr>
        <xdr:cNvPr id="254" name="直線コネクタ 253"/>
        <xdr:cNvCxnSpPr/>
      </xdr:nvCxnSpPr>
      <xdr:spPr>
        <a:xfrm>
          <a:off x="13004800" y="98577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6" name="テキスト ボックス 255"/>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8" name="テキスト ボックス 257"/>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167640</xdr:rowOff>
    </xdr:from>
    <xdr:to>
      <xdr:col>82</xdr:col>
      <xdr:colOff>158750</xdr:colOff>
      <xdr:row>59</xdr:row>
      <xdr:rowOff>97790</xdr:rowOff>
    </xdr:to>
    <xdr:sp macro="" textlink="">
      <xdr:nvSpPr>
        <xdr:cNvPr id="264" name="楕円 263"/>
        <xdr:cNvSpPr/>
      </xdr:nvSpPr>
      <xdr:spPr>
        <a:xfrm>
          <a:off x="16459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139717</xdr:rowOff>
    </xdr:from>
    <xdr:ext cx="762000" cy="259045"/>
    <xdr:sp macro="" textlink="">
      <xdr:nvSpPr>
        <xdr:cNvPr id="265" name="その他該当値テキスト"/>
        <xdr:cNvSpPr txBox="1"/>
      </xdr:nvSpPr>
      <xdr:spPr>
        <a:xfrm>
          <a:off x="165989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80010</xdr:rowOff>
    </xdr:from>
    <xdr:to>
      <xdr:col>78</xdr:col>
      <xdr:colOff>120650</xdr:colOff>
      <xdr:row>60</xdr:row>
      <xdr:rowOff>10160</xdr:rowOff>
    </xdr:to>
    <xdr:sp macro="" textlink="">
      <xdr:nvSpPr>
        <xdr:cNvPr id="266" name="楕円 265"/>
        <xdr:cNvSpPr/>
      </xdr:nvSpPr>
      <xdr:spPr>
        <a:xfrm>
          <a:off x="15621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166387</xdr:rowOff>
    </xdr:from>
    <xdr:ext cx="736600" cy="259045"/>
    <xdr:sp macro="" textlink="">
      <xdr:nvSpPr>
        <xdr:cNvPr id="267" name="テキスト ボックス 266"/>
        <xdr:cNvSpPr txBox="1"/>
      </xdr:nvSpPr>
      <xdr:spPr>
        <a:xfrm>
          <a:off x="15290800" y="1028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68" name="楕円 267"/>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69" name="テキスト ボックス 268"/>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0" name="楕円 269"/>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71" name="テキスト ボックス 270"/>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72" name="楕円 271"/>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120667</xdr:rowOff>
    </xdr:from>
    <xdr:ext cx="762000" cy="259045"/>
    <xdr:sp macro="" textlink="">
      <xdr:nvSpPr>
        <xdr:cNvPr id="273" name="テキスト ボックス 272"/>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りんくう町に進出した企業に対して交付する立地促進奨励金が減額となったことなどにより前年度に比べて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a:t>
          </a:r>
          <a:r>
            <a:rPr kumimoji="1" lang="ja-JP" altLang="en-US" sz="1300">
              <a:solidFill>
                <a:srgbClr val="FF0000"/>
              </a:solidFill>
              <a:latin typeface="ＭＳ Ｐゴシック" panose="020B0600070205080204" pitchFamily="50" charset="-128"/>
              <a:ea typeface="ＭＳ Ｐゴシック" panose="020B0600070205080204" pitchFamily="50" charset="-128"/>
            </a:rPr>
            <a:t>上昇</a:t>
          </a:r>
          <a:r>
            <a:rPr kumimoji="1" lang="ja-JP" altLang="en-US" sz="1300">
              <a:latin typeface="ＭＳ Ｐゴシック" panose="020B0600070205080204" pitchFamily="50" charset="-128"/>
              <a:ea typeface="ＭＳ Ｐゴシック" panose="020B0600070205080204" pitchFamily="50" charset="-128"/>
            </a:rPr>
            <a:t>し、前年度に引き続き類似団体平均を下回った。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49276</xdr:rowOff>
    </xdr:to>
    <xdr:cxnSp macro="">
      <xdr:nvCxnSpPr>
        <xdr:cNvPr id="303" name="直線コネクタ 302"/>
        <xdr:cNvCxnSpPr/>
      </xdr:nvCxnSpPr>
      <xdr:spPr>
        <a:xfrm flipV="1">
          <a:off x="15671800" y="62123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4"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85852</xdr:rowOff>
    </xdr:to>
    <xdr:cxnSp macro="">
      <xdr:nvCxnSpPr>
        <xdr:cNvPr id="306" name="直線コネクタ 305"/>
        <xdr:cNvCxnSpPr/>
      </xdr:nvCxnSpPr>
      <xdr:spPr>
        <a:xfrm flipV="1">
          <a:off x="14782800" y="62214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08" name="テキスト ボックス 307"/>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36</xdr:row>
      <xdr:rowOff>122428</xdr:rowOff>
    </xdr:to>
    <xdr:cxnSp macro="">
      <xdr:nvCxnSpPr>
        <xdr:cNvPr id="309" name="直線コネクタ 308"/>
        <xdr:cNvCxnSpPr/>
      </xdr:nvCxnSpPr>
      <xdr:spPr>
        <a:xfrm flipV="1">
          <a:off x="13893800" y="6258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1" name="テキスト ボックス 310"/>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37</xdr:row>
      <xdr:rowOff>97282</xdr:rowOff>
    </xdr:to>
    <xdr:cxnSp macro="">
      <xdr:nvCxnSpPr>
        <xdr:cNvPr id="312" name="直線コネクタ 311"/>
        <xdr:cNvCxnSpPr/>
      </xdr:nvCxnSpPr>
      <xdr:spPr>
        <a:xfrm flipV="1">
          <a:off x="13004800" y="629462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16" name="テキスト ボックス 315"/>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22" name="楕円 321"/>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5859</xdr:rowOff>
    </xdr:from>
    <xdr:ext cx="762000" cy="259045"/>
    <xdr:sp macro="" textlink="">
      <xdr:nvSpPr>
        <xdr:cNvPr id="323" name="補助費等該当値テキスト"/>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24" name="楕円 323"/>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25" name="テキスト ボックス 324"/>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35052</xdr:rowOff>
    </xdr:from>
    <xdr:to>
      <xdr:col>74</xdr:col>
      <xdr:colOff>31750</xdr:colOff>
      <xdr:row>36</xdr:row>
      <xdr:rowOff>136652</xdr:rowOff>
    </xdr:to>
    <xdr:sp macro="" textlink="">
      <xdr:nvSpPr>
        <xdr:cNvPr id="326" name="楕円 325"/>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146829</xdr:rowOff>
    </xdr:from>
    <xdr:ext cx="762000" cy="259045"/>
    <xdr:sp macro="" textlink="">
      <xdr:nvSpPr>
        <xdr:cNvPr id="327" name="テキスト ボックス 326"/>
        <xdr:cNvSpPr txBox="1"/>
      </xdr:nvSpPr>
      <xdr:spPr>
        <a:xfrm>
          <a:off x="14401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28" name="楕円 327"/>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29" name="テキスト ボックス 328"/>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30" name="楕円 329"/>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31" name="テキスト ボックス 330"/>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過去に借り入れた市債の償還終了等により、地方債元利償還金が減額となったことから前年度に比べて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今後も引き続き新規発行債の抑制や、借入利率の抑制により公債費全体の抑制に努めるが、現在事業を進めている新庁舎の建設に係る市債の償還が開始される段階では公債費の増加を見込んでいる。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78994</xdr:rowOff>
    </xdr:to>
    <xdr:cxnSp macro="">
      <xdr:nvCxnSpPr>
        <xdr:cNvPr id="361" name="直線コネクタ 360"/>
        <xdr:cNvCxnSpPr/>
      </xdr:nvCxnSpPr>
      <xdr:spPr>
        <a:xfrm flipV="1">
          <a:off x="3987800" y="132669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78994</xdr:rowOff>
    </xdr:to>
    <xdr:cxnSp macro="">
      <xdr:nvCxnSpPr>
        <xdr:cNvPr id="364" name="直線コネクタ 363"/>
        <xdr:cNvCxnSpPr/>
      </xdr:nvCxnSpPr>
      <xdr:spPr>
        <a:xfrm>
          <a:off x="3098800" y="13271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92711</xdr:rowOff>
    </xdr:to>
    <xdr:cxnSp macro="">
      <xdr:nvCxnSpPr>
        <xdr:cNvPr id="367" name="直線コネクタ 366"/>
        <xdr:cNvCxnSpPr/>
      </xdr:nvCxnSpPr>
      <xdr:spPr>
        <a:xfrm flipV="1">
          <a:off x="2209800" y="132715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120142</xdr:rowOff>
    </xdr:to>
    <xdr:cxnSp macro="">
      <xdr:nvCxnSpPr>
        <xdr:cNvPr id="370" name="直線コネクタ 369"/>
        <xdr:cNvCxnSpPr/>
      </xdr:nvCxnSpPr>
      <xdr:spPr>
        <a:xfrm flipV="1">
          <a:off x="1320800" y="132943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4" name="テキスト ボックス 373"/>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80" name="楕円 379"/>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31005</xdr:rowOff>
    </xdr:from>
    <xdr:ext cx="762000" cy="259045"/>
    <xdr:sp macro="" textlink="">
      <xdr:nvSpPr>
        <xdr:cNvPr id="381" name="公債費該当値テキスト"/>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28194</xdr:rowOff>
    </xdr:from>
    <xdr:to>
      <xdr:col>20</xdr:col>
      <xdr:colOff>38100</xdr:colOff>
      <xdr:row>77</xdr:row>
      <xdr:rowOff>129794</xdr:rowOff>
    </xdr:to>
    <xdr:sp macro="" textlink="">
      <xdr:nvSpPr>
        <xdr:cNvPr id="382" name="楕円 381"/>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139971</xdr:rowOff>
    </xdr:from>
    <xdr:ext cx="736600" cy="259045"/>
    <xdr:sp macro="" textlink="">
      <xdr:nvSpPr>
        <xdr:cNvPr id="383" name="テキスト ボックス 382"/>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84" name="楕円 383"/>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85" name="テキスト ボックス 384"/>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86" name="楕円 385"/>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7" name="テキスト ボックス 386"/>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8" name="楕円 387"/>
        <xdr:cNvSpPr/>
      </xdr:nvSpPr>
      <xdr:spPr>
        <a:xfrm>
          <a:off x="1270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155719</xdr:rowOff>
    </xdr:from>
    <xdr:ext cx="762000" cy="259045"/>
    <xdr:sp macro="" textlink="">
      <xdr:nvSpPr>
        <xdr:cNvPr id="389" name="テキスト ボックス 388"/>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物件費において指定管理料等が増となった一方、補助費等において立地促進奨励金等が減となり、公債費以外に係る経常収支比率は横ばいとなった。</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5080</xdr:rowOff>
    </xdr:from>
    <xdr:to>
      <xdr:col>82</xdr:col>
      <xdr:colOff>107950</xdr:colOff>
      <xdr:row>77</xdr:row>
      <xdr:rowOff>5080</xdr:rowOff>
    </xdr:to>
    <xdr:cxnSp macro="">
      <xdr:nvCxnSpPr>
        <xdr:cNvPr id="422" name="直線コネクタ 421"/>
        <xdr:cNvCxnSpPr/>
      </xdr:nvCxnSpPr>
      <xdr:spPr>
        <a:xfrm>
          <a:off x="15671800" y="13206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88900</xdr:rowOff>
    </xdr:from>
    <xdr:to>
      <xdr:col>78</xdr:col>
      <xdr:colOff>69850</xdr:colOff>
      <xdr:row>77</xdr:row>
      <xdr:rowOff>5080</xdr:rowOff>
    </xdr:to>
    <xdr:cxnSp macro="">
      <xdr:nvCxnSpPr>
        <xdr:cNvPr id="425" name="直線コネクタ 424"/>
        <xdr:cNvCxnSpPr/>
      </xdr:nvCxnSpPr>
      <xdr:spPr>
        <a:xfrm>
          <a:off x="14782800" y="131191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88900</xdr:rowOff>
    </xdr:from>
    <xdr:to>
      <xdr:col>73</xdr:col>
      <xdr:colOff>180975</xdr:colOff>
      <xdr:row>76</xdr:row>
      <xdr:rowOff>149861</xdr:rowOff>
    </xdr:to>
    <xdr:cxnSp macro="">
      <xdr:nvCxnSpPr>
        <xdr:cNvPr id="428" name="直線コネクタ 427"/>
        <xdr:cNvCxnSpPr/>
      </xdr:nvCxnSpPr>
      <xdr:spPr>
        <a:xfrm flipV="1">
          <a:off x="13893800" y="131191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58420</xdr:rowOff>
    </xdr:to>
    <xdr:cxnSp macro="">
      <xdr:nvCxnSpPr>
        <xdr:cNvPr id="431" name="直線コネクタ 430"/>
        <xdr:cNvCxnSpPr/>
      </xdr:nvCxnSpPr>
      <xdr:spPr>
        <a:xfrm flipV="1">
          <a:off x="13004800" y="131800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3" name="テキスト ボックス 432"/>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5" name="テキスト ボックス 434"/>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41" name="楕円 440"/>
        <xdr:cNvSpPr/>
      </xdr:nvSpPr>
      <xdr:spPr>
        <a:xfrm>
          <a:off x="16459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97807</xdr:rowOff>
    </xdr:from>
    <xdr:ext cx="762000" cy="259045"/>
    <xdr:sp macro="" textlink="">
      <xdr:nvSpPr>
        <xdr:cNvPr id="442" name="公債費以外該当値テキスト"/>
        <xdr:cNvSpPr txBox="1"/>
      </xdr:nvSpPr>
      <xdr:spPr>
        <a:xfrm>
          <a:off x="165989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125730</xdr:rowOff>
    </xdr:from>
    <xdr:to>
      <xdr:col>78</xdr:col>
      <xdr:colOff>120650</xdr:colOff>
      <xdr:row>77</xdr:row>
      <xdr:rowOff>55880</xdr:rowOff>
    </xdr:to>
    <xdr:sp macro="" textlink="">
      <xdr:nvSpPr>
        <xdr:cNvPr id="443" name="楕円 442"/>
        <xdr:cNvSpPr/>
      </xdr:nvSpPr>
      <xdr:spPr>
        <a:xfrm>
          <a:off x="15621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40657</xdr:rowOff>
    </xdr:from>
    <xdr:ext cx="736600" cy="259045"/>
    <xdr:sp macro="" textlink="">
      <xdr:nvSpPr>
        <xdr:cNvPr id="444" name="テキスト ボックス 443"/>
        <xdr:cNvSpPr txBox="1"/>
      </xdr:nvSpPr>
      <xdr:spPr>
        <a:xfrm>
          <a:off x="15290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38100</xdr:rowOff>
    </xdr:from>
    <xdr:to>
      <xdr:col>74</xdr:col>
      <xdr:colOff>31750</xdr:colOff>
      <xdr:row>76</xdr:row>
      <xdr:rowOff>139700</xdr:rowOff>
    </xdr:to>
    <xdr:sp macro="" textlink="">
      <xdr:nvSpPr>
        <xdr:cNvPr id="445" name="楕円 444"/>
        <xdr:cNvSpPr/>
      </xdr:nvSpPr>
      <xdr:spPr>
        <a:xfrm>
          <a:off x="14732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124477</xdr:rowOff>
    </xdr:from>
    <xdr:ext cx="762000" cy="259045"/>
    <xdr:sp macro="" textlink="">
      <xdr:nvSpPr>
        <xdr:cNvPr id="446" name="テキスト ボックス 445"/>
        <xdr:cNvSpPr txBox="1"/>
      </xdr:nvSpPr>
      <xdr:spPr>
        <a:xfrm>
          <a:off x="14401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47" name="楕円 446"/>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48" name="テキスト ボックス 447"/>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7620</xdr:rowOff>
    </xdr:from>
    <xdr:to>
      <xdr:col>65</xdr:col>
      <xdr:colOff>53975</xdr:colOff>
      <xdr:row>77</xdr:row>
      <xdr:rowOff>109220</xdr:rowOff>
    </xdr:to>
    <xdr:sp macro="" textlink="">
      <xdr:nvSpPr>
        <xdr:cNvPr id="449" name="楕円 448"/>
        <xdr:cNvSpPr/>
      </xdr:nvSpPr>
      <xdr:spPr>
        <a:xfrm>
          <a:off x="12954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93997</xdr:rowOff>
    </xdr:from>
    <xdr:ext cx="762000" cy="259045"/>
    <xdr:sp macro="" textlink="">
      <xdr:nvSpPr>
        <xdr:cNvPr id="450" name="テキスト ボックス 449"/>
        <xdr:cNvSpPr txBox="1"/>
      </xdr:nvSpPr>
      <xdr:spPr>
        <a:xfrm>
          <a:off x="12623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愛知県常滑市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65452</xdr:rowOff>
    </xdr:from>
    <xdr:to>
      <xdr:col>29</xdr:col>
      <xdr:colOff>127000</xdr:colOff>
      <xdr:row>18</xdr:row>
      <xdr:rowOff>83299</xdr:rowOff>
    </xdr:to>
    <xdr:cxnSp macro="">
      <xdr:nvCxnSpPr>
        <xdr:cNvPr id="52" name="直線コネクタ 51"/>
        <xdr:cNvCxnSpPr/>
      </xdr:nvCxnSpPr>
      <xdr:spPr bwMode="auto">
        <a:xfrm flipV="1">
          <a:off x="5003800" y="3199177"/>
          <a:ext cx="647700" cy="17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83299</xdr:rowOff>
    </xdr:from>
    <xdr:to>
      <xdr:col>26</xdr:col>
      <xdr:colOff>50800</xdr:colOff>
      <xdr:row>18</xdr:row>
      <xdr:rowOff>101587</xdr:rowOff>
    </xdr:to>
    <xdr:cxnSp macro="">
      <xdr:nvCxnSpPr>
        <xdr:cNvPr id="55" name="直線コネクタ 54"/>
        <xdr:cNvCxnSpPr/>
      </xdr:nvCxnSpPr>
      <xdr:spPr bwMode="auto">
        <a:xfrm flipV="1">
          <a:off x="4305300" y="3217024"/>
          <a:ext cx="698500" cy="18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101587</xdr:rowOff>
    </xdr:from>
    <xdr:to>
      <xdr:col>22</xdr:col>
      <xdr:colOff>114300</xdr:colOff>
      <xdr:row>18</xdr:row>
      <xdr:rowOff>111237</xdr:rowOff>
    </xdr:to>
    <xdr:cxnSp macro="">
      <xdr:nvCxnSpPr>
        <xdr:cNvPr id="58" name="直線コネクタ 57"/>
        <xdr:cNvCxnSpPr/>
      </xdr:nvCxnSpPr>
      <xdr:spPr bwMode="auto">
        <a:xfrm flipV="1">
          <a:off x="3606800" y="3235312"/>
          <a:ext cx="698500" cy="9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111237</xdr:rowOff>
    </xdr:from>
    <xdr:to>
      <xdr:col>18</xdr:col>
      <xdr:colOff>177800</xdr:colOff>
      <xdr:row>18</xdr:row>
      <xdr:rowOff>128513</xdr:rowOff>
    </xdr:to>
    <xdr:cxnSp macro="">
      <xdr:nvCxnSpPr>
        <xdr:cNvPr id="61" name="直線コネクタ 60"/>
        <xdr:cNvCxnSpPr/>
      </xdr:nvCxnSpPr>
      <xdr:spPr bwMode="auto">
        <a:xfrm flipV="1">
          <a:off x="2908300" y="3244962"/>
          <a:ext cx="698500" cy="17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14203</xdr:rowOff>
    </xdr:from>
    <xdr:ext cx="762000" cy="259045"/>
    <xdr:sp macro="" textlink="">
      <xdr:nvSpPr>
        <xdr:cNvPr id="65" name="テキスト ボックス 64"/>
        <xdr:cNvSpPr txBox="1"/>
      </xdr:nvSpPr>
      <xdr:spPr>
        <a:xfrm>
          <a:off x="25273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14652</xdr:rowOff>
    </xdr:from>
    <xdr:to>
      <xdr:col>29</xdr:col>
      <xdr:colOff>177800</xdr:colOff>
      <xdr:row>18</xdr:row>
      <xdr:rowOff>116252</xdr:rowOff>
    </xdr:to>
    <xdr:sp macro="" textlink="">
      <xdr:nvSpPr>
        <xdr:cNvPr id="71" name="楕円 70"/>
        <xdr:cNvSpPr/>
      </xdr:nvSpPr>
      <xdr:spPr bwMode="auto">
        <a:xfrm>
          <a:off x="5600700" y="3148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158179</xdr:rowOff>
    </xdr:from>
    <xdr:ext cx="762000" cy="259045"/>
    <xdr:sp macro="" textlink="">
      <xdr:nvSpPr>
        <xdr:cNvPr id="72" name="人口1人当たり決算額の推移該当値テキスト130"/>
        <xdr:cNvSpPr txBox="1"/>
      </xdr:nvSpPr>
      <xdr:spPr>
        <a:xfrm>
          <a:off x="5740400" y="312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32499</xdr:rowOff>
    </xdr:from>
    <xdr:to>
      <xdr:col>26</xdr:col>
      <xdr:colOff>101600</xdr:colOff>
      <xdr:row>18</xdr:row>
      <xdr:rowOff>134100</xdr:rowOff>
    </xdr:to>
    <xdr:sp macro="" textlink="">
      <xdr:nvSpPr>
        <xdr:cNvPr id="73" name="楕円 72"/>
        <xdr:cNvSpPr/>
      </xdr:nvSpPr>
      <xdr:spPr bwMode="auto">
        <a:xfrm>
          <a:off x="4953000" y="316622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118876</xdr:rowOff>
    </xdr:from>
    <xdr:ext cx="736600" cy="259045"/>
    <xdr:sp macro="" textlink="">
      <xdr:nvSpPr>
        <xdr:cNvPr id="74" name="テキスト ボックス 73"/>
        <xdr:cNvSpPr txBox="1"/>
      </xdr:nvSpPr>
      <xdr:spPr>
        <a:xfrm>
          <a:off x="4622800" y="3252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50787</xdr:rowOff>
    </xdr:from>
    <xdr:to>
      <xdr:col>22</xdr:col>
      <xdr:colOff>165100</xdr:colOff>
      <xdr:row>18</xdr:row>
      <xdr:rowOff>152387</xdr:rowOff>
    </xdr:to>
    <xdr:sp macro="" textlink="">
      <xdr:nvSpPr>
        <xdr:cNvPr id="75" name="楕円 74"/>
        <xdr:cNvSpPr/>
      </xdr:nvSpPr>
      <xdr:spPr bwMode="auto">
        <a:xfrm>
          <a:off x="4254500" y="3184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137164</xdr:rowOff>
    </xdr:from>
    <xdr:ext cx="762000" cy="259045"/>
    <xdr:sp macro="" textlink="">
      <xdr:nvSpPr>
        <xdr:cNvPr id="76" name="テキスト ボックス 75"/>
        <xdr:cNvSpPr txBox="1"/>
      </xdr:nvSpPr>
      <xdr:spPr>
        <a:xfrm>
          <a:off x="3924300" y="327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60437</xdr:rowOff>
    </xdr:from>
    <xdr:to>
      <xdr:col>19</xdr:col>
      <xdr:colOff>38100</xdr:colOff>
      <xdr:row>18</xdr:row>
      <xdr:rowOff>162037</xdr:rowOff>
    </xdr:to>
    <xdr:sp macro="" textlink="">
      <xdr:nvSpPr>
        <xdr:cNvPr id="77" name="楕円 76"/>
        <xdr:cNvSpPr/>
      </xdr:nvSpPr>
      <xdr:spPr bwMode="auto">
        <a:xfrm>
          <a:off x="3556000" y="3194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146814</xdr:rowOff>
    </xdr:from>
    <xdr:ext cx="762000" cy="259045"/>
    <xdr:sp macro="" textlink="">
      <xdr:nvSpPr>
        <xdr:cNvPr id="78" name="テキスト ボックス 77"/>
        <xdr:cNvSpPr txBox="1"/>
      </xdr:nvSpPr>
      <xdr:spPr>
        <a:xfrm>
          <a:off x="3225800" y="328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77713</xdr:rowOff>
    </xdr:from>
    <xdr:to>
      <xdr:col>15</xdr:col>
      <xdr:colOff>101600</xdr:colOff>
      <xdr:row>19</xdr:row>
      <xdr:rowOff>7863</xdr:rowOff>
    </xdr:to>
    <xdr:sp macro="" textlink="">
      <xdr:nvSpPr>
        <xdr:cNvPr id="79" name="楕円 78"/>
        <xdr:cNvSpPr/>
      </xdr:nvSpPr>
      <xdr:spPr bwMode="auto">
        <a:xfrm>
          <a:off x="2857500" y="3211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164090</xdr:rowOff>
    </xdr:from>
    <xdr:ext cx="762000" cy="259045"/>
    <xdr:sp macro="" textlink="">
      <xdr:nvSpPr>
        <xdr:cNvPr id="80" name="テキスト ボックス 79"/>
        <xdr:cNvSpPr txBox="1"/>
      </xdr:nvSpPr>
      <xdr:spPr>
        <a:xfrm>
          <a:off x="2527300" y="329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165862</xdr:rowOff>
    </xdr:from>
    <xdr:to>
      <xdr:col>29</xdr:col>
      <xdr:colOff>127000</xdr:colOff>
      <xdr:row>34</xdr:row>
      <xdr:rowOff>214978</xdr:rowOff>
    </xdr:to>
    <xdr:cxnSp macro="">
      <xdr:nvCxnSpPr>
        <xdr:cNvPr id="115" name="直線コネクタ 114"/>
        <xdr:cNvCxnSpPr/>
      </xdr:nvCxnSpPr>
      <xdr:spPr bwMode="auto">
        <a:xfrm>
          <a:off x="5003800" y="6433312"/>
          <a:ext cx="647700" cy="49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169011</xdr:rowOff>
    </xdr:from>
    <xdr:ext cx="762000" cy="259045"/>
    <xdr:sp macro="" textlink="">
      <xdr:nvSpPr>
        <xdr:cNvPr id="116" name="人口1人当たり決算額の推移平均値テキスト445"/>
        <xdr:cNvSpPr txBox="1"/>
      </xdr:nvSpPr>
      <xdr:spPr>
        <a:xfrm>
          <a:off x="5740400" y="6779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165862</xdr:rowOff>
    </xdr:from>
    <xdr:to>
      <xdr:col>26</xdr:col>
      <xdr:colOff>50800</xdr:colOff>
      <xdr:row>34</xdr:row>
      <xdr:rowOff>233985</xdr:rowOff>
    </xdr:to>
    <xdr:cxnSp macro="">
      <xdr:nvCxnSpPr>
        <xdr:cNvPr id="118" name="直線コネクタ 117"/>
        <xdr:cNvCxnSpPr/>
      </xdr:nvCxnSpPr>
      <xdr:spPr bwMode="auto">
        <a:xfrm flipV="1">
          <a:off x="4305300" y="6433312"/>
          <a:ext cx="698500" cy="68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268582</xdr:rowOff>
    </xdr:from>
    <xdr:ext cx="736600" cy="259045"/>
    <xdr:sp macro="" textlink="">
      <xdr:nvSpPr>
        <xdr:cNvPr id="120" name="テキスト ボックス 119"/>
        <xdr:cNvSpPr txBox="1"/>
      </xdr:nvSpPr>
      <xdr:spPr>
        <a:xfrm>
          <a:off x="4622800" y="6878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232385</xdr:rowOff>
    </xdr:from>
    <xdr:to>
      <xdr:col>22</xdr:col>
      <xdr:colOff>114300</xdr:colOff>
      <xdr:row>34</xdr:row>
      <xdr:rowOff>233985</xdr:rowOff>
    </xdr:to>
    <xdr:cxnSp macro="">
      <xdr:nvCxnSpPr>
        <xdr:cNvPr id="121" name="直線コネクタ 120"/>
        <xdr:cNvCxnSpPr/>
      </xdr:nvCxnSpPr>
      <xdr:spPr bwMode="auto">
        <a:xfrm>
          <a:off x="3606800" y="6499835"/>
          <a:ext cx="698500" cy="1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242489</xdr:rowOff>
    </xdr:from>
    <xdr:ext cx="762000" cy="259045"/>
    <xdr:sp macro="" textlink="">
      <xdr:nvSpPr>
        <xdr:cNvPr id="123" name="テキスト ボックス 122"/>
        <xdr:cNvSpPr txBox="1"/>
      </xdr:nvSpPr>
      <xdr:spPr>
        <a:xfrm>
          <a:off x="3924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57277</xdr:rowOff>
    </xdr:from>
    <xdr:to>
      <xdr:col>18</xdr:col>
      <xdr:colOff>177800</xdr:colOff>
      <xdr:row>34</xdr:row>
      <xdr:rowOff>232385</xdr:rowOff>
    </xdr:to>
    <xdr:cxnSp macro="">
      <xdr:nvCxnSpPr>
        <xdr:cNvPr id="124" name="直線コネクタ 123"/>
        <xdr:cNvCxnSpPr/>
      </xdr:nvCxnSpPr>
      <xdr:spPr bwMode="auto">
        <a:xfrm>
          <a:off x="2908300" y="6324727"/>
          <a:ext cx="698500" cy="175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230896</xdr:rowOff>
    </xdr:from>
    <xdr:ext cx="762000" cy="259045"/>
    <xdr:sp macro="" textlink="">
      <xdr:nvSpPr>
        <xdr:cNvPr id="126" name="テキスト ボックス 125"/>
        <xdr:cNvSpPr txBox="1"/>
      </xdr:nvSpPr>
      <xdr:spPr>
        <a:xfrm>
          <a:off x="32258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221294</xdr:rowOff>
    </xdr:from>
    <xdr:ext cx="762000" cy="259045"/>
    <xdr:sp macro="" textlink="">
      <xdr:nvSpPr>
        <xdr:cNvPr id="128" name="テキスト ボックス 127"/>
        <xdr:cNvSpPr txBox="1"/>
      </xdr:nvSpPr>
      <xdr:spPr>
        <a:xfrm>
          <a:off x="2527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164178</xdr:rowOff>
    </xdr:from>
    <xdr:to>
      <xdr:col>29</xdr:col>
      <xdr:colOff>177800</xdr:colOff>
      <xdr:row>34</xdr:row>
      <xdr:rowOff>265778</xdr:rowOff>
    </xdr:to>
    <xdr:sp macro="" textlink="">
      <xdr:nvSpPr>
        <xdr:cNvPr id="134" name="楕円 133"/>
        <xdr:cNvSpPr/>
      </xdr:nvSpPr>
      <xdr:spPr bwMode="auto">
        <a:xfrm>
          <a:off x="5600700" y="6431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9255</xdr:rowOff>
    </xdr:from>
    <xdr:ext cx="762000" cy="259045"/>
    <xdr:sp macro="" textlink="">
      <xdr:nvSpPr>
        <xdr:cNvPr id="135" name="人口1人当たり決算額の推移該当値テキスト445"/>
        <xdr:cNvSpPr txBox="1"/>
      </xdr:nvSpPr>
      <xdr:spPr>
        <a:xfrm>
          <a:off x="5740400" y="627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115062</xdr:rowOff>
    </xdr:from>
    <xdr:to>
      <xdr:col>26</xdr:col>
      <xdr:colOff>101600</xdr:colOff>
      <xdr:row>34</xdr:row>
      <xdr:rowOff>216662</xdr:rowOff>
    </xdr:to>
    <xdr:sp macro="" textlink="">
      <xdr:nvSpPr>
        <xdr:cNvPr id="136" name="楕円 135"/>
        <xdr:cNvSpPr/>
      </xdr:nvSpPr>
      <xdr:spPr bwMode="auto">
        <a:xfrm>
          <a:off x="4953000" y="6382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226839</xdr:rowOff>
    </xdr:from>
    <xdr:ext cx="736600" cy="259045"/>
    <xdr:sp macro="" textlink="">
      <xdr:nvSpPr>
        <xdr:cNvPr id="137" name="テキスト ボックス 136"/>
        <xdr:cNvSpPr txBox="1"/>
      </xdr:nvSpPr>
      <xdr:spPr>
        <a:xfrm>
          <a:off x="4622800" y="6151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183185</xdr:rowOff>
    </xdr:from>
    <xdr:to>
      <xdr:col>22</xdr:col>
      <xdr:colOff>165100</xdr:colOff>
      <xdr:row>34</xdr:row>
      <xdr:rowOff>284785</xdr:rowOff>
    </xdr:to>
    <xdr:sp macro="" textlink="">
      <xdr:nvSpPr>
        <xdr:cNvPr id="138" name="楕円 137"/>
        <xdr:cNvSpPr/>
      </xdr:nvSpPr>
      <xdr:spPr bwMode="auto">
        <a:xfrm>
          <a:off x="4254500" y="6450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294962</xdr:rowOff>
    </xdr:from>
    <xdr:ext cx="762000" cy="259045"/>
    <xdr:sp macro="" textlink="">
      <xdr:nvSpPr>
        <xdr:cNvPr id="139" name="テキスト ボックス 138"/>
        <xdr:cNvSpPr txBox="1"/>
      </xdr:nvSpPr>
      <xdr:spPr>
        <a:xfrm>
          <a:off x="3924300" y="621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181585</xdr:rowOff>
    </xdr:from>
    <xdr:to>
      <xdr:col>19</xdr:col>
      <xdr:colOff>38100</xdr:colOff>
      <xdr:row>34</xdr:row>
      <xdr:rowOff>283184</xdr:rowOff>
    </xdr:to>
    <xdr:sp macro="" textlink="">
      <xdr:nvSpPr>
        <xdr:cNvPr id="140" name="楕円 139"/>
        <xdr:cNvSpPr/>
      </xdr:nvSpPr>
      <xdr:spPr bwMode="auto">
        <a:xfrm>
          <a:off x="3556000" y="644903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293362</xdr:rowOff>
    </xdr:from>
    <xdr:ext cx="762000" cy="259045"/>
    <xdr:sp macro="" textlink="">
      <xdr:nvSpPr>
        <xdr:cNvPr id="141" name="テキスト ボックス 140"/>
        <xdr:cNvSpPr txBox="1"/>
      </xdr:nvSpPr>
      <xdr:spPr>
        <a:xfrm>
          <a:off x="3225800" y="621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6477</xdr:rowOff>
    </xdr:from>
    <xdr:to>
      <xdr:col>15</xdr:col>
      <xdr:colOff>101600</xdr:colOff>
      <xdr:row>34</xdr:row>
      <xdr:rowOff>108077</xdr:rowOff>
    </xdr:to>
    <xdr:sp macro="" textlink="">
      <xdr:nvSpPr>
        <xdr:cNvPr id="142" name="楕円 141"/>
        <xdr:cNvSpPr/>
      </xdr:nvSpPr>
      <xdr:spPr bwMode="auto">
        <a:xfrm>
          <a:off x="2857500" y="6273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118254</xdr:rowOff>
    </xdr:from>
    <xdr:ext cx="762000" cy="259045"/>
    <xdr:sp macro="" textlink="">
      <xdr:nvSpPr>
        <xdr:cNvPr id="143" name="テキスト ボックス 142"/>
        <xdr:cNvSpPr txBox="1"/>
      </xdr:nvSpPr>
      <xdr:spPr>
        <a:xfrm>
          <a:off x="2527300" y="604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愛知県常滑市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59,313
57,836
55.90
24,311,330
23,327,931
960,098
13,689,342
22,242,709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166058</xdr:rowOff>
    </xdr:from>
    <xdr:to>
      <xdr:col>24</xdr:col>
      <xdr:colOff>63500</xdr:colOff>
      <xdr:row>37</xdr:row>
      <xdr:rowOff>23023</xdr:rowOff>
    </xdr:to>
    <xdr:cxnSp macro="">
      <xdr:nvCxnSpPr>
        <xdr:cNvPr id="59" name="直線コネクタ 58"/>
        <xdr:cNvCxnSpPr/>
      </xdr:nvCxnSpPr>
      <xdr:spPr>
        <a:xfrm>
          <a:off x="3797300" y="6338258"/>
          <a:ext cx="838200" cy="2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166058</xdr:rowOff>
    </xdr:from>
    <xdr:to>
      <xdr:col>19</xdr:col>
      <xdr:colOff>177800</xdr:colOff>
      <xdr:row>36</xdr:row>
      <xdr:rowOff>170241</xdr:rowOff>
    </xdr:to>
    <xdr:cxnSp macro="">
      <xdr:nvCxnSpPr>
        <xdr:cNvPr id="62" name="直線コネクタ 61"/>
        <xdr:cNvCxnSpPr/>
      </xdr:nvCxnSpPr>
      <xdr:spPr>
        <a:xfrm flipV="1">
          <a:off x="2908300" y="6338258"/>
          <a:ext cx="8890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122601</xdr:rowOff>
    </xdr:from>
    <xdr:to>
      <xdr:col>15</xdr:col>
      <xdr:colOff>50800</xdr:colOff>
      <xdr:row>36</xdr:row>
      <xdr:rowOff>170241</xdr:rowOff>
    </xdr:to>
    <xdr:cxnSp macro="">
      <xdr:nvCxnSpPr>
        <xdr:cNvPr id="65" name="直線コネクタ 64"/>
        <xdr:cNvCxnSpPr/>
      </xdr:nvCxnSpPr>
      <xdr:spPr>
        <a:xfrm>
          <a:off x="2019300" y="6294801"/>
          <a:ext cx="889000" cy="4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152753</xdr:rowOff>
    </xdr:from>
    <xdr:to>
      <xdr:col>10</xdr:col>
      <xdr:colOff>114300</xdr:colOff>
      <xdr:row>36</xdr:row>
      <xdr:rowOff>122601</xdr:rowOff>
    </xdr:to>
    <xdr:cxnSp macro="">
      <xdr:nvCxnSpPr>
        <xdr:cNvPr id="68" name="直線コネクタ 67"/>
        <xdr:cNvCxnSpPr/>
      </xdr:nvCxnSpPr>
      <xdr:spPr>
        <a:xfrm>
          <a:off x="1130300" y="6153503"/>
          <a:ext cx="889000" cy="14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143673</xdr:rowOff>
    </xdr:from>
    <xdr:to>
      <xdr:col>24</xdr:col>
      <xdr:colOff>114300</xdr:colOff>
      <xdr:row>37</xdr:row>
      <xdr:rowOff>73823</xdr:rowOff>
    </xdr:to>
    <xdr:sp macro="" textlink="">
      <xdr:nvSpPr>
        <xdr:cNvPr id="78" name="楕円 77"/>
        <xdr:cNvSpPr/>
      </xdr:nvSpPr>
      <xdr:spPr>
        <a:xfrm>
          <a:off x="4584700" y="631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122100</xdr:rowOff>
    </xdr:from>
    <xdr:ext cx="534377" cy="259045"/>
    <xdr:sp macro="" textlink="">
      <xdr:nvSpPr>
        <xdr:cNvPr id="79" name="人件費該当値テキスト"/>
        <xdr:cNvSpPr txBox="1"/>
      </xdr:nvSpPr>
      <xdr:spPr>
        <a:xfrm>
          <a:off x="4686300" y="62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115258</xdr:rowOff>
    </xdr:from>
    <xdr:to>
      <xdr:col>20</xdr:col>
      <xdr:colOff>38100</xdr:colOff>
      <xdr:row>37</xdr:row>
      <xdr:rowOff>45408</xdr:rowOff>
    </xdr:to>
    <xdr:sp macro="" textlink="">
      <xdr:nvSpPr>
        <xdr:cNvPr id="80" name="楕円 79"/>
        <xdr:cNvSpPr/>
      </xdr:nvSpPr>
      <xdr:spPr>
        <a:xfrm>
          <a:off x="3746500" y="628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36535</xdr:rowOff>
    </xdr:from>
    <xdr:ext cx="534377" cy="259045"/>
    <xdr:sp macro="" textlink="">
      <xdr:nvSpPr>
        <xdr:cNvPr id="81" name="テキスト ボックス 80"/>
        <xdr:cNvSpPr txBox="1"/>
      </xdr:nvSpPr>
      <xdr:spPr>
        <a:xfrm>
          <a:off x="3530111" y="638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119441</xdr:rowOff>
    </xdr:from>
    <xdr:to>
      <xdr:col>15</xdr:col>
      <xdr:colOff>101600</xdr:colOff>
      <xdr:row>37</xdr:row>
      <xdr:rowOff>49591</xdr:rowOff>
    </xdr:to>
    <xdr:sp macro="" textlink="">
      <xdr:nvSpPr>
        <xdr:cNvPr id="82" name="楕円 81"/>
        <xdr:cNvSpPr/>
      </xdr:nvSpPr>
      <xdr:spPr>
        <a:xfrm>
          <a:off x="2857500" y="629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40718</xdr:rowOff>
    </xdr:from>
    <xdr:ext cx="534377" cy="259045"/>
    <xdr:sp macro="" textlink="">
      <xdr:nvSpPr>
        <xdr:cNvPr id="83" name="テキスト ボックス 82"/>
        <xdr:cNvSpPr txBox="1"/>
      </xdr:nvSpPr>
      <xdr:spPr>
        <a:xfrm>
          <a:off x="2641111" y="638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71801</xdr:rowOff>
    </xdr:from>
    <xdr:to>
      <xdr:col>10</xdr:col>
      <xdr:colOff>165100</xdr:colOff>
      <xdr:row>37</xdr:row>
      <xdr:rowOff>1951</xdr:rowOff>
    </xdr:to>
    <xdr:sp macro="" textlink="">
      <xdr:nvSpPr>
        <xdr:cNvPr id="84" name="楕円 83"/>
        <xdr:cNvSpPr/>
      </xdr:nvSpPr>
      <xdr:spPr>
        <a:xfrm>
          <a:off x="1968500" y="624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164528</xdr:rowOff>
    </xdr:from>
    <xdr:ext cx="534377" cy="259045"/>
    <xdr:sp macro="" textlink="">
      <xdr:nvSpPr>
        <xdr:cNvPr id="85" name="テキスト ボックス 84"/>
        <xdr:cNvSpPr txBox="1"/>
      </xdr:nvSpPr>
      <xdr:spPr>
        <a:xfrm>
          <a:off x="1752111" y="633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101953</xdr:rowOff>
    </xdr:from>
    <xdr:to>
      <xdr:col>6</xdr:col>
      <xdr:colOff>38100</xdr:colOff>
      <xdr:row>36</xdr:row>
      <xdr:rowOff>32103</xdr:rowOff>
    </xdr:to>
    <xdr:sp macro="" textlink="">
      <xdr:nvSpPr>
        <xdr:cNvPr id="86" name="楕円 85"/>
        <xdr:cNvSpPr/>
      </xdr:nvSpPr>
      <xdr:spPr>
        <a:xfrm>
          <a:off x="1079500" y="6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23230</xdr:rowOff>
    </xdr:from>
    <xdr:ext cx="534377" cy="259045"/>
    <xdr:sp macro="" textlink="">
      <xdr:nvSpPr>
        <xdr:cNvPr id="87" name="テキスト ボックス 86"/>
        <xdr:cNvSpPr txBox="1"/>
      </xdr:nvSpPr>
      <xdr:spPr>
        <a:xfrm>
          <a:off x="863111" y="619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91215</xdr:rowOff>
    </xdr:from>
    <xdr:to>
      <xdr:col>24</xdr:col>
      <xdr:colOff>63500</xdr:colOff>
      <xdr:row>57</xdr:row>
      <xdr:rowOff>152175</xdr:rowOff>
    </xdr:to>
    <xdr:cxnSp macro="">
      <xdr:nvCxnSpPr>
        <xdr:cNvPr id="119" name="直線コネクタ 118"/>
        <xdr:cNvCxnSpPr/>
      </xdr:nvCxnSpPr>
      <xdr:spPr>
        <a:xfrm flipV="1">
          <a:off x="3797300" y="986386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152175</xdr:rowOff>
    </xdr:from>
    <xdr:to>
      <xdr:col>19</xdr:col>
      <xdr:colOff>177800</xdr:colOff>
      <xdr:row>57</xdr:row>
      <xdr:rowOff>168471</xdr:rowOff>
    </xdr:to>
    <xdr:cxnSp macro="">
      <xdr:nvCxnSpPr>
        <xdr:cNvPr id="122" name="直線コネクタ 121"/>
        <xdr:cNvCxnSpPr/>
      </xdr:nvCxnSpPr>
      <xdr:spPr>
        <a:xfrm flipV="1">
          <a:off x="2908300" y="9924825"/>
          <a:ext cx="889000" cy="1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168471</xdr:rowOff>
    </xdr:from>
    <xdr:to>
      <xdr:col>15</xdr:col>
      <xdr:colOff>50800</xdr:colOff>
      <xdr:row>58</xdr:row>
      <xdr:rowOff>4097</xdr:rowOff>
    </xdr:to>
    <xdr:cxnSp macro="">
      <xdr:nvCxnSpPr>
        <xdr:cNvPr id="125" name="直線コネクタ 124"/>
        <xdr:cNvCxnSpPr/>
      </xdr:nvCxnSpPr>
      <xdr:spPr>
        <a:xfrm flipV="1">
          <a:off x="2019300" y="9941121"/>
          <a:ext cx="8890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4097</xdr:rowOff>
    </xdr:from>
    <xdr:to>
      <xdr:col>10</xdr:col>
      <xdr:colOff>114300</xdr:colOff>
      <xdr:row>58</xdr:row>
      <xdr:rowOff>9724</xdr:rowOff>
    </xdr:to>
    <xdr:cxnSp macro="">
      <xdr:nvCxnSpPr>
        <xdr:cNvPr id="128" name="直線コネクタ 127"/>
        <xdr:cNvCxnSpPr/>
      </xdr:nvCxnSpPr>
      <xdr:spPr>
        <a:xfrm flipV="1">
          <a:off x="1130300" y="9948197"/>
          <a:ext cx="889000" cy="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44035</xdr:rowOff>
    </xdr:from>
    <xdr:ext cx="534377" cy="259045"/>
    <xdr:sp macro="" textlink="">
      <xdr:nvSpPr>
        <xdr:cNvPr id="132" name="テキスト ボックス 131"/>
        <xdr:cNvSpPr txBox="1"/>
      </xdr:nvSpPr>
      <xdr:spPr>
        <a:xfrm>
          <a:off x="863111" y="96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40415</xdr:rowOff>
    </xdr:from>
    <xdr:to>
      <xdr:col>24</xdr:col>
      <xdr:colOff>114300</xdr:colOff>
      <xdr:row>57</xdr:row>
      <xdr:rowOff>142015</xdr:rowOff>
    </xdr:to>
    <xdr:sp macro="" textlink="">
      <xdr:nvSpPr>
        <xdr:cNvPr id="138" name="楕円 137"/>
        <xdr:cNvSpPr/>
      </xdr:nvSpPr>
      <xdr:spPr>
        <a:xfrm>
          <a:off x="4584700" y="981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18842</xdr:rowOff>
    </xdr:from>
    <xdr:ext cx="534377" cy="259045"/>
    <xdr:sp macro="" textlink="">
      <xdr:nvSpPr>
        <xdr:cNvPr id="139" name="物件費該当値テキスト"/>
        <xdr:cNvSpPr txBox="1"/>
      </xdr:nvSpPr>
      <xdr:spPr>
        <a:xfrm>
          <a:off x="4686300" y="97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101375</xdr:rowOff>
    </xdr:from>
    <xdr:to>
      <xdr:col>20</xdr:col>
      <xdr:colOff>38100</xdr:colOff>
      <xdr:row>58</xdr:row>
      <xdr:rowOff>31525</xdr:rowOff>
    </xdr:to>
    <xdr:sp macro="" textlink="">
      <xdr:nvSpPr>
        <xdr:cNvPr id="140" name="楕円 139"/>
        <xdr:cNvSpPr/>
      </xdr:nvSpPr>
      <xdr:spPr>
        <a:xfrm>
          <a:off x="3746500" y="987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22652</xdr:rowOff>
    </xdr:from>
    <xdr:ext cx="534377" cy="259045"/>
    <xdr:sp macro="" textlink="">
      <xdr:nvSpPr>
        <xdr:cNvPr id="141" name="テキスト ボックス 140"/>
        <xdr:cNvSpPr txBox="1"/>
      </xdr:nvSpPr>
      <xdr:spPr>
        <a:xfrm>
          <a:off x="3530111" y="9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117671</xdr:rowOff>
    </xdr:from>
    <xdr:to>
      <xdr:col>15</xdr:col>
      <xdr:colOff>101600</xdr:colOff>
      <xdr:row>58</xdr:row>
      <xdr:rowOff>47821</xdr:rowOff>
    </xdr:to>
    <xdr:sp macro="" textlink="">
      <xdr:nvSpPr>
        <xdr:cNvPr id="142" name="楕円 141"/>
        <xdr:cNvSpPr/>
      </xdr:nvSpPr>
      <xdr:spPr>
        <a:xfrm>
          <a:off x="2857500" y="989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38948</xdr:rowOff>
    </xdr:from>
    <xdr:ext cx="534377" cy="259045"/>
    <xdr:sp macro="" textlink="">
      <xdr:nvSpPr>
        <xdr:cNvPr id="143" name="テキスト ボックス 142"/>
        <xdr:cNvSpPr txBox="1"/>
      </xdr:nvSpPr>
      <xdr:spPr>
        <a:xfrm>
          <a:off x="2641111" y="998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124747</xdr:rowOff>
    </xdr:from>
    <xdr:to>
      <xdr:col>10</xdr:col>
      <xdr:colOff>165100</xdr:colOff>
      <xdr:row>58</xdr:row>
      <xdr:rowOff>54897</xdr:rowOff>
    </xdr:to>
    <xdr:sp macro="" textlink="">
      <xdr:nvSpPr>
        <xdr:cNvPr id="144" name="楕円 143"/>
        <xdr:cNvSpPr/>
      </xdr:nvSpPr>
      <xdr:spPr>
        <a:xfrm>
          <a:off x="1968500" y="989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46024</xdr:rowOff>
    </xdr:from>
    <xdr:ext cx="534377" cy="259045"/>
    <xdr:sp macro="" textlink="">
      <xdr:nvSpPr>
        <xdr:cNvPr id="145" name="テキスト ボックス 144"/>
        <xdr:cNvSpPr txBox="1"/>
      </xdr:nvSpPr>
      <xdr:spPr>
        <a:xfrm>
          <a:off x="1752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130374</xdr:rowOff>
    </xdr:from>
    <xdr:to>
      <xdr:col>6</xdr:col>
      <xdr:colOff>38100</xdr:colOff>
      <xdr:row>58</xdr:row>
      <xdr:rowOff>60524</xdr:rowOff>
    </xdr:to>
    <xdr:sp macro="" textlink="">
      <xdr:nvSpPr>
        <xdr:cNvPr id="146" name="楕円 145"/>
        <xdr:cNvSpPr/>
      </xdr:nvSpPr>
      <xdr:spPr>
        <a:xfrm>
          <a:off x="1079500" y="990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51651</xdr:rowOff>
    </xdr:from>
    <xdr:ext cx="534377" cy="259045"/>
    <xdr:sp macro="" textlink="">
      <xdr:nvSpPr>
        <xdr:cNvPr id="147" name="テキスト ボックス 146"/>
        <xdr:cNvSpPr txBox="1"/>
      </xdr:nvSpPr>
      <xdr:spPr>
        <a:xfrm>
          <a:off x="863111" y="999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17889</xdr:rowOff>
    </xdr:from>
    <xdr:to>
      <xdr:col>24</xdr:col>
      <xdr:colOff>63500</xdr:colOff>
      <xdr:row>78</xdr:row>
      <xdr:rowOff>31714</xdr:rowOff>
    </xdr:to>
    <xdr:cxnSp macro="">
      <xdr:nvCxnSpPr>
        <xdr:cNvPr id="178" name="直線コネクタ 177"/>
        <xdr:cNvCxnSpPr/>
      </xdr:nvCxnSpPr>
      <xdr:spPr>
        <a:xfrm flipV="1">
          <a:off x="3797300" y="13390989"/>
          <a:ext cx="838200" cy="1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31714</xdr:rowOff>
    </xdr:from>
    <xdr:to>
      <xdr:col>19</xdr:col>
      <xdr:colOff>177800</xdr:colOff>
      <xdr:row>78</xdr:row>
      <xdr:rowOff>32148</xdr:rowOff>
    </xdr:to>
    <xdr:cxnSp macro="">
      <xdr:nvCxnSpPr>
        <xdr:cNvPr id="181" name="直線コネクタ 180"/>
        <xdr:cNvCxnSpPr/>
      </xdr:nvCxnSpPr>
      <xdr:spPr>
        <a:xfrm flipV="1">
          <a:off x="2908300" y="13404814"/>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24529</xdr:rowOff>
    </xdr:from>
    <xdr:to>
      <xdr:col>15</xdr:col>
      <xdr:colOff>50800</xdr:colOff>
      <xdr:row>78</xdr:row>
      <xdr:rowOff>32148</xdr:rowOff>
    </xdr:to>
    <xdr:cxnSp macro="">
      <xdr:nvCxnSpPr>
        <xdr:cNvPr id="184" name="直線コネクタ 183"/>
        <xdr:cNvCxnSpPr/>
      </xdr:nvCxnSpPr>
      <xdr:spPr>
        <a:xfrm>
          <a:off x="2019300" y="13397629"/>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24093</xdr:rowOff>
    </xdr:from>
    <xdr:to>
      <xdr:col>10</xdr:col>
      <xdr:colOff>114300</xdr:colOff>
      <xdr:row>78</xdr:row>
      <xdr:rowOff>24529</xdr:rowOff>
    </xdr:to>
    <xdr:cxnSp macro="">
      <xdr:nvCxnSpPr>
        <xdr:cNvPr id="187" name="直線コネクタ 186"/>
        <xdr:cNvCxnSpPr/>
      </xdr:nvCxnSpPr>
      <xdr:spPr>
        <a:xfrm>
          <a:off x="1130300" y="13397193"/>
          <a:ext cx="8890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138539</xdr:rowOff>
    </xdr:from>
    <xdr:to>
      <xdr:col>24</xdr:col>
      <xdr:colOff>114300</xdr:colOff>
      <xdr:row>78</xdr:row>
      <xdr:rowOff>68689</xdr:rowOff>
    </xdr:to>
    <xdr:sp macro="" textlink="">
      <xdr:nvSpPr>
        <xdr:cNvPr id="197" name="楕円 196"/>
        <xdr:cNvSpPr/>
      </xdr:nvSpPr>
      <xdr:spPr>
        <a:xfrm>
          <a:off x="4584700" y="1334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116966</xdr:rowOff>
    </xdr:from>
    <xdr:ext cx="469744" cy="259045"/>
    <xdr:sp macro="" textlink="">
      <xdr:nvSpPr>
        <xdr:cNvPr id="198" name="維持補修費該当値テキスト"/>
        <xdr:cNvSpPr txBox="1"/>
      </xdr:nvSpPr>
      <xdr:spPr>
        <a:xfrm>
          <a:off x="4686300" y="1331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152364</xdr:rowOff>
    </xdr:from>
    <xdr:to>
      <xdr:col>20</xdr:col>
      <xdr:colOff>38100</xdr:colOff>
      <xdr:row>78</xdr:row>
      <xdr:rowOff>82514</xdr:rowOff>
    </xdr:to>
    <xdr:sp macro="" textlink="">
      <xdr:nvSpPr>
        <xdr:cNvPr id="199" name="楕円 198"/>
        <xdr:cNvSpPr/>
      </xdr:nvSpPr>
      <xdr:spPr>
        <a:xfrm>
          <a:off x="3746500" y="1335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73641</xdr:rowOff>
    </xdr:from>
    <xdr:ext cx="469744" cy="259045"/>
    <xdr:sp macro="" textlink="">
      <xdr:nvSpPr>
        <xdr:cNvPr id="200" name="テキスト ボックス 199"/>
        <xdr:cNvSpPr txBox="1"/>
      </xdr:nvSpPr>
      <xdr:spPr>
        <a:xfrm>
          <a:off x="3562428" y="1344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152798</xdr:rowOff>
    </xdr:from>
    <xdr:to>
      <xdr:col>15</xdr:col>
      <xdr:colOff>101600</xdr:colOff>
      <xdr:row>78</xdr:row>
      <xdr:rowOff>82948</xdr:rowOff>
    </xdr:to>
    <xdr:sp macro="" textlink="">
      <xdr:nvSpPr>
        <xdr:cNvPr id="201" name="楕円 200"/>
        <xdr:cNvSpPr/>
      </xdr:nvSpPr>
      <xdr:spPr>
        <a:xfrm>
          <a:off x="2857500" y="1335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74075</xdr:rowOff>
    </xdr:from>
    <xdr:ext cx="469744" cy="259045"/>
    <xdr:sp macro="" textlink="">
      <xdr:nvSpPr>
        <xdr:cNvPr id="202" name="テキスト ボックス 201"/>
        <xdr:cNvSpPr txBox="1"/>
      </xdr:nvSpPr>
      <xdr:spPr>
        <a:xfrm>
          <a:off x="2673428" y="13447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145179</xdr:rowOff>
    </xdr:from>
    <xdr:to>
      <xdr:col>10</xdr:col>
      <xdr:colOff>165100</xdr:colOff>
      <xdr:row>78</xdr:row>
      <xdr:rowOff>75329</xdr:rowOff>
    </xdr:to>
    <xdr:sp macro="" textlink="">
      <xdr:nvSpPr>
        <xdr:cNvPr id="203" name="楕円 202"/>
        <xdr:cNvSpPr/>
      </xdr:nvSpPr>
      <xdr:spPr>
        <a:xfrm>
          <a:off x="1968500" y="1334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66456</xdr:rowOff>
    </xdr:from>
    <xdr:ext cx="469744" cy="259045"/>
    <xdr:sp macro="" textlink="">
      <xdr:nvSpPr>
        <xdr:cNvPr id="204" name="テキスト ボックス 203"/>
        <xdr:cNvSpPr txBox="1"/>
      </xdr:nvSpPr>
      <xdr:spPr>
        <a:xfrm>
          <a:off x="1784428" y="1343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144743</xdr:rowOff>
    </xdr:from>
    <xdr:to>
      <xdr:col>6</xdr:col>
      <xdr:colOff>38100</xdr:colOff>
      <xdr:row>78</xdr:row>
      <xdr:rowOff>74893</xdr:rowOff>
    </xdr:to>
    <xdr:sp macro="" textlink="">
      <xdr:nvSpPr>
        <xdr:cNvPr id="205" name="楕円 204"/>
        <xdr:cNvSpPr/>
      </xdr:nvSpPr>
      <xdr:spPr>
        <a:xfrm>
          <a:off x="1079500" y="133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66020</xdr:rowOff>
    </xdr:from>
    <xdr:ext cx="469744" cy="259045"/>
    <xdr:sp macro="" textlink="">
      <xdr:nvSpPr>
        <xdr:cNvPr id="206" name="テキスト ボックス 205"/>
        <xdr:cNvSpPr txBox="1"/>
      </xdr:nvSpPr>
      <xdr:spPr>
        <a:xfrm>
          <a:off x="895428" y="1343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71158</xdr:rowOff>
    </xdr:from>
    <xdr:to>
      <xdr:col>24</xdr:col>
      <xdr:colOff>63500</xdr:colOff>
      <xdr:row>98</xdr:row>
      <xdr:rowOff>110110</xdr:rowOff>
    </xdr:to>
    <xdr:cxnSp macro="">
      <xdr:nvCxnSpPr>
        <xdr:cNvPr id="236" name="直線コネクタ 235"/>
        <xdr:cNvCxnSpPr/>
      </xdr:nvCxnSpPr>
      <xdr:spPr>
        <a:xfrm flipV="1">
          <a:off x="3797300" y="16873258"/>
          <a:ext cx="838200" cy="3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110110</xdr:rowOff>
    </xdr:from>
    <xdr:to>
      <xdr:col>19</xdr:col>
      <xdr:colOff>177800</xdr:colOff>
      <xdr:row>98</xdr:row>
      <xdr:rowOff>123228</xdr:rowOff>
    </xdr:to>
    <xdr:cxnSp macro="">
      <xdr:nvCxnSpPr>
        <xdr:cNvPr id="239" name="直線コネクタ 238"/>
        <xdr:cNvCxnSpPr/>
      </xdr:nvCxnSpPr>
      <xdr:spPr>
        <a:xfrm flipV="1">
          <a:off x="2908300" y="16912210"/>
          <a:ext cx="889000" cy="1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123228</xdr:rowOff>
    </xdr:from>
    <xdr:to>
      <xdr:col>15</xdr:col>
      <xdr:colOff>50800</xdr:colOff>
      <xdr:row>98</xdr:row>
      <xdr:rowOff>153555</xdr:rowOff>
    </xdr:to>
    <xdr:cxnSp macro="">
      <xdr:nvCxnSpPr>
        <xdr:cNvPr id="242" name="直線コネクタ 241"/>
        <xdr:cNvCxnSpPr/>
      </xdr:nvCxnSpPr>
      <xdr:spPr>
        <a:xfrm flipV="1">
          <a:off x="2019300" y="16925328"/>
          <a:ext cx="889000" cy="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153555</xdr:rowOff>
    </xdr:from>
    <xdr:to>
      <xdr:col>10</xdr:col>
      <xdr:colOff>114300</xdr:colOff>
      <xdr:row>99</xdr:row>
      <xdr:rowOff>37212</xdr:rowOff>
    </xdr:to>
    <xdr:cxnSp macro="">
      <xdr:nvCxnSpPr>
        <xdr:cNvPr id="245" name="直線コネクタ 244"/>
        <xdr:cNvCxnSpPr/>
      </xdr:nvCxnSpPr>
      <xdr:spPr>
        <a:xfrm flipV="1">
          <a:off x="1130300" y="16955655"/>
          <a:ext cx="889000" cy="5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20358</xdr:rowOff>
    </xdr:from>
    <xdr:to>
      <xdr:col>24</xdr:col>
      <xdr:colOff>114300</xdr:colOff>
      <xdr:row>98</xdr:row>
      <xdr:rowOff>121958</xdr:rowOff>
    </xdr:to>
    <xdr:sp macro="" textlink="">
      <xdr:nvSpPr>
        <xdr:cNvPr id="255" name="楕円 254"/>
        <xdr:cNvSpPr/>
      </xdr:nvSpPr>
      <xdr:spPr>
        <a:xfrm>
          <a:off x="4584700" y="1682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170235</xdr:rowOff>
    </xdr:from>
    <xdr:ext cx="534377" cy="259045"/>
    <xdr:sp macro="" textlink="">
      <xdr:nvSpPr>
        <xdr:cNvPr id="256" name="扶助費該当値テキスト"/>
        <xdr:cNvSpPr txBox="1"/>
      </xdr:nvSpPr>
      <xdr:spPr>
        <a:xfrm>
          <a:off x="4686300" y="168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59310</xdr:rowOff>
    </xdr:from>
    <xdr:to>
      <xdr:col>20</xdr:col>
      <xdr:colOff>38100</xdr:colOff>
      <xdr:row>98</xdr:row>
      <xdr:rowOff>160910</xdr:rowOff>
    </xdr:to>
    <xdr:sp macro="" textlink="">
      <xdr:nvSpPr>
        <xdr:cNvPr id="257" name="楕円 256"/>
        <xdr:cNvSpPr/>
      </xdr:nvSpPr>
      <xdr:spPr>
        <a:xfrm>
          <a:off x="3746500" y="1686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152037</xdr:rowOff>
    </xdr:from>
    <xdr:ext cx="534377" cy="259045"/>
    <xdr:sp macro="" textlink="">
      <xdr:nvSpPr>
        <xdr:cNvPr id="258" name="テキスト ボックス 257"/>
        <xdr:cNvSpPr txBox="1"/>
      </xdr:nvSpPr>
      <xdr:spPr>
        <a:xfrm>
          <a:off x="3530111" y="1695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72428</xdr:rowOff>
    </xdr:from>
    <xdr:to>
      <xdr:col>15</xdr:col>
      <xdr:colOff>101600</xdr:colOff>
      <xdr:row>99</xdr:row>
      <xdr:rowOff>2578</xdr:rowOff>
    </xdr:to>
    <xdr:sp macro="" textlink="">
      <xdr:nvSpPr>
        <xdr:cNvPr id="259" name="楕円 258"/>
        <xdr:cNvSpPr/>
      </xdr:nvSpPr>
      <xdr:spPr>
        <a:xfrm>
          <a:off x="2857500" y="168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165155</xdr:rowOff>
    </xdr:from>
    <xdr:ext cx="534377" cy="259045"/>
    <xdr:sp macro="" textlink="">
      <xdr:nvSpPr>
        <xdr:cNvPr id="260" name="テキスト ボックス 259"/>
        <xdr:cNvSpPr txBox="1"/>
      </xdr:nvSpPr>
      <xdr:spPr>
        <a:xfrm>
          <a:off x="2641111" y="1696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102755</xdr:rowOff>
    </xdr:from>
    <xdr:to>
      <xdr:col>10</xdr:col>
      <xdr:colOff>165100</xdr:colOff>
      <xdr:row>99</xdr:row>
      <xdr:rowOff>32905</xdr:rowOff>
    </xdr:to>
    <xdr:sp macro="" textlink="">
      <xdr:nvSpPr>
        <xdr:cNvPr id="261" name="楕円 260"/>
        <xdr:cNvSpPr/>
      </xdr:nvSpPr>
      <xdr:spPr>
        <a:xfrm>
          <a:off x="1968500" y="169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24032</xdr:rowOff>
    </xdr:from>
    <xdr:ext cx="534377" cy="259045"/>
    <xdr:sp macro="" textlink="">
      <xdr:nvSpPr>
        <xdr:cNvPr id="262" name="テキスト ボックス 261"/>
        <xdr:cNvSpPr txBox="1"/>
      </xdr:nvSpPr>
      <xdr:spPr>
        <a:xfrm>
          <a:off x="1752111" y="1699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157862</xdr:rowOff>
    </xdr:from>
    <xdr:to>
      <xdr:col>6</xdr:col>
      <xdr:colOff>38100</xdr:colOff>
      <xdr:row>99</xdr:row>
      <xdr:rowOff>88012</xdr:rowOff>
    </xdr:to>
    <xdr:sp macro="" textlink="">
      <xdr:nvSpPr>
        <xdr:cNvPr id="263" name="楕円 262"/>
        <xdr:cNvSpPr/>
      </xdr:nvSpPr>
      <xdr:spPr>
        <a:xfrm>
          <a:off x="1079500" y="1695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79139</xdr:rowOff>
    </xdr:from>
    <xdr:ext cx="534377" cy="259045"/>
    <xdr:sp macro="" textlink="">
      <xdr:nvSpPr>
        <xdr:cNvPr id="264" name="テキスト ボックス 263"/>
        <xdr:cNvSpPr txBox="1"/>
      </xdr:nvSpPr>
      <xdr:spPr>
        <a:xfrm>
          <a:off x="863111" y="1705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19739</xdr:rowOff>
    </xdr:from>
    <xdr:to>
      <xdr:col>55</xdr:col>
      <xdr:colOff>0</xdr:colOff>
      <xdr:row>37</xdr:row>
      <xdr:rowOff>44004</xdr:rowOff>
    </xdr:to>
    <xdr:cxnSp macro="">
      <xdr:nvCxnSpPr>
        <xdr:cNvPr id="295" name="直線コネクタ 294"/>
        <xdr:cNvCxnSpPr/>
      </xdr:nvCxnSpPr>
      <xdr:spPr>
        <a:xfrm>
          <a:off x="9639300" y="6363389"/>
          <a:ext cx="838200" cy="2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19739</xdr:rowOff>
    </xdr:from>
    <xdr:to>
      <xdr:col>50</xdr:col>
      <xdr:colOff>114300</xdr:colOff>
      <xdr:row>37</xdr:row>
      <xdr:rowOff>35360</xdr:rowOff>
    </xdr:to>
    <xdr:cxnSp macro="">
      <xdr:nvCxnSpPr>
        <xdr:cNvPr id="298" name="直線コネクタ 297"/>
        <xdr:cNvCxnSpPr/>
      </xdr:nvCxnSpPr>
      <xdr:spPr>
        <a:xfrm flipV="1">
          <a:off x="8750300" y="6363389"/>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21601</xdr:rowOff>
    </xdr:from>
    <xdr:to>
      <xdr:col>45</xdr:col>
      <xdr:colOff>177800</xdr:colOff>
      <xdr:row>37</xdr:row>
      <xdr:rowOff>35360</xdr:rowOff>
    </xdr:to>
    <xdr:cxnSp macro="">
      <xdr:nvCxnSpPr>
        <xdr:cNvPr id="301" name="直線コネクタ 300"/>
        <xdr:cNvCxnSpPr/>
      </xdr:nvCxnSpPr>
      <xdr:spPr>
        <a:xfrm>
          <a:off x="7861300" y="6365251"/>
          <a:ext cx="889000" cy="1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101992</xdr:rowOff>
    </xdr:from>
    <xdr:to>
      <xdr:col>41</xdr:col>
      <xdr:colOff>50800</xdr:colOff>
      <xdr:row>37</xdr:row>
      <xdr:rowOff>21601</xdr:rowOff>
    </xdr:to>
    <xdr:cxnSp macro="">
      <xdr:nvCxnSpPr>
        <xdr:cNvPr id="304" name="直線コネクタ 303"/>
        <xdr:cNvCxnSpPr/>
      </xdr:nvCxnSpPr>
      <xdr:spPr>
        <a:xfrm>
          <a:off x="6972300" y="6274192"/>
          <a:ext cx="889000" cy="9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6291</xdr:rowOff>
    </xdr:from>
    <xdr:ext cx="534377" cy="259045"/>
    <xdr:sp macro="" textlink="">
      <xdr:nvSpPr>
        <xdr:cNvPr id="308" name="テキスト ボックス 307"/>
        <xdr:cNvSpPr txBox="1"/>
      </xdr:nvSpPr>
      <xdr:spPr>
        <a:xfrm>
          <a:off x="6705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164654</xdr:rowOff>
    </xdr:from>
    <xdr:to>
      <xdr:col>55</xdr:col>
      <xdr:colOff>50800</xdr:colOff>
      <xdr:row>37</xdr:row>
      <xdr:rowOff>94804</xdr:rowOff>
    </xdr:to>
    <xdr:sp macro="" textlink="">
      <xdr:nvSpPr>
        <xdr:cNvPr id="314" name="楕円 313"/>
        <xdr:cNvSpPr/>
      </xdr:nvSpPr>
      <xdr:spPr>
        <a:xfrm>
          <a:off x="10426700" y="633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143081</xdr:rowOff>
    </xdr:from>
    <xdr:ext cx="534377" cy="259045"/>
    <xdr:sp macro="" textlink="">
      <xdr:nvSpPr>
        <xdr:cNvPr id="315" name="補助費等該当値テキスト"/>
        <xdr:cNvSpPr txBox="1"/>
      </xdr:nvSpPr>
      <xdr:spPr>
        <a:xfrm>
          <a:off x="10528300" y="631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140389</xdr:rowOff>
    </xdr:from>
    <xdr:to>
      <xdr:col>50</xdr:col>
      <xdr:colOff>165100</xdr:colOff>
      <xdr:row>37</xdr:row>
      <xdr:rowOff>70539</xdr:rowOff>
    </xdr:to>
    <xdr:sp macro="" textlink="">
      <xdr:nvSpPr>
        <xdr:cNvPr id="316" name="楕円 315"/>
        <xdr:cNvSpPr/>
      </xdr:nvSpPr>
      <xdr:spPr>
        <a:xfrm>
          <a:off x="9588500" y="631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61666</xdr:rowOff>
    </xdr:from>
    <xdr:ext cx="534377" cy="259045"/>
    <xdr:sp macro="" textlink="">
      <xdr:nvSpPr>
        <xdr:cNvPr id="317" name="テキスト ボックス 316"/>
        <xdr:cNvSpPr txBox="1"/>
      </xdr:nvSpPr>
      <xdr:spPr>
        <a:xfrm>
          <a:off x="9372111" y="640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156010</xdr:rowOff>
    </xdr:from>
    <xdr:to>
      <xdr:col>46</xdr:col>
      <xdr:colOff>38100</xdr:colOff>
      <xdr:row>37</xdr:row>
      <xdr:rowOff>86160</xdr:rowOff>
    </xdr:to>
    <xdr:sp macro="" textlink="">
      <xdr:nvSpPr>
        <xdr:cNvPr id="318" name="楕円 317"/>
        <xdr:cNvSpPr/>
      </xdr:nvSpPr>
      <xdr:spPr>
        <a:xfrm>
          <a:off x="8699500" y="632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77287</xdr:rowOff>
    </xdr:from>
    <xdr:ext cx="534377" cy="259045"/>
    <xdr:sp macro="" textlink="">
      <xdr:nvSpPr>
        <xdr:cNvPr id="319" name="テキスト ボックス 318"/>
        <xdr:cNvSpPr txBox="1"/>
      </xdr:nvSpPr>
      <xdr:spPr>
        <a:xfrm>
          <a:off x="8483111" y="642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142251</xdr:rowOff>
    </xdr:from>
    <xdr:to>
      <xdr:col>41</xdr:col>
      <xdr:colOff>101600</xdr:colOff>
      <xdr:row>37</xdr:row>
      <xdr:rowOff>72401</xdr:rowOff>
    </xdr:to>
    <xdr:sp macro="" textlink="">
      <xdr:nvSpPr>
        <xdr:cNvPr id="320" name="楕円 319"/>
        <xdr:cNvSpPr/>
      </xdr:nvSpPr>
      <xdr:spPr>
        <a:xfrm>
          <a:off x="7810500" y="63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63528</xdr:rowOff>
    </xdr:from>
    <xdr:ext cx="534377" cy="259045"/>
    <xdr:sp macro="" textlink="">
      <xdr:nvSpPr>
        <xdr:cNvPr id="321" name="テキスト ボックス 320"/>
        <xdr:cNvSpPr txBox="1"/>
      </xdr:nvSpPr>
      <xdr:spPr>
        <a:xfrm>
          <a:off x="7594111" y="640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51192</xdr:rowOff>
    </xdr:from>
    <xdr:to>
      <xdr:col>36</xdr:col>
      <xdr:colOff>165100</xdr:colOff>
      <xdr:row>36</xdr:row>
      <xdr:rowOff>152792</xdr:rowOff>
    </xdr:to>
    <xdr:sp macro="" textlink="">
      <xdr:nvSpPr>
        <xdr:cNvPr id="322" name="楕円 321"/>
        <xdr:cNvSpPr/>
      </xdr:nvSpPr>
      <xdr:spPr>
        <a:xfrm>
          <a:off x="6921500" y="622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169319</xdr:rowOff>
    </xdr:from>
    <xdr:ext cx="534377" cy="259045"/>
    <xdr:sp macro="" textlink="">
      <xdr:nvSpPr>
        <xdr:cNvPr id="323" name="テキスト ボックス 322"/>
        <xdr:cNvSpPr txBox="1"/>
      </xdr:nvSpPr>
      <xdr:spPr>
        <a:xfrm>
          <a:off x="6705111" y="599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143217</xdr:rowOff>
    </xdr:from>
    <xdr:to>
      <xdr:col>55</xdr:col>
      <xdr:colOff>0</xdr:colOff>
      <xdr:row>58</xdr:row>
      <xdr:rowOff>17818</xdr:rowOff>
    </xdr:to>
    <xdr:cxnSp macro="">
      <xdr:nvCxnSpPr>
        <xdr:cNvPr id="352" name="直線コネクタ 351"/>
        <xdr:cNvCxnSpPr/>
      </xdr:nvCxnSpPr>
      <xdr:spPr>
        <a:xfrm flipV="1">
          <a:off x="9639300" y="9915867"/>
          <a:ext cx="838200" cy="4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77298</xdr:rowOff>
    </xdr:from>
    <xdr:ext cx="534377" cy="259045"/>
    <xdr:sp macro="" textlink="">
      <xdr:nvSpPr>
        <xdr:cNvPr id="353" name="普通建設事業費平均値テキスト"/>
        <xdr:cNvSpPr txBox="1"/>
      </xdr:nvSpPr>
      <xdr:spPr>
        <a:xfrm>
          <a:off x="10528300" y="9849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161326</xdr:rowOff>
    </xdr:from>
    <xdr:to>
      <xdr:col>50</xdr:col>
      <xdr:colOff>114300</xdr:colOff>
      <xdr:row>58</xdr:row>
      <xdr:rowOff>17818</xdr:rowOff>
    </xdr:to>
    <xdr:cxnSp macro="">
      <xdr:nvCxnSpPr>
        <xdr:cNvPr id="355" name="直線コネクタ 354"/>
        <xdr:cNvCxnSpPr/>
      </xdr:nvCxnSpPr>
      <xdr:spPr>
        <a:xfrm>
          <a:off x="8750300" y="9933976"/>
          <a:ext cx="889000" cy="2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161326</xdr:rowOff>
    </xdr:from>
    <xdr:to>
      <xdr:col>45</xdr:col>
      <xdr:colOff>177800</xdr:colOff>
      <xdr:row>58</xdr:row>
      <xdr:rowOff>36369</xdr:rowOff>
    </xdr:to>
    <xdr:cxnSp macro="">
      <xdr:nvCxnSpPr>
        <xdr:cNvPr id="358" name="直線コネクタ 357"/>
        <xdr:cNvCxnSpPr/>
      </xdr:nvCxnSpPr>
      <xdr:spPr>
        <a:xfrm flipV="1">
          <a:off x="7861300" y="9933976"/>
          <a:ext cx="889000" cy="4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51668</xdr:rowOff>
    </xdr:from>
    <xdr:ext cx="534377" cy="259045"/>
    <xdr:sp macro="" textlink="">
      <xdr:nvSpPr>
        <xdr:cNvPr id="360" name="テキスト ボックス 359"/>
        <xdr:cNvSpPr txBox="1"/>
      </xdr:nvSpPr>
      <xdr:spPr>
        <a:xfrm>
          <a:off x="8483111" y="99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36369</xdr:rowOff>
    </xdr:from>
    <xdr:to>
      <xdr:col>41</xdr:col>
      <xdr:colOff>50800</xdr:colOff>
      <xdr:row>58</xdr:row>
      <xdr:rowOff>37173</xdr:rowOff>
    </xdr:to>
    <xdr:cxnSp macro="">
      <xdr:nvCxnSpPr>
        <xdr:cNvPr id="361" name="直線コネクタ 360"/>
        <xdr:cNvCxnSpPr/>
      </xdr:nvCxnSpPr>
      <xdr:spPr>
        <a:xfrm flipV="1">
          <a:off x="6972300" y="9980469"/>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92417</xdr:rowOff>
    </xdr:from>
    <xdr:to>
      <xdr:col>55</xdr:col>
      <xdr:colOff>50800</xdr:colOff>
      <xdr:row>58</xdr:row>
      <xdr:rowOff>22567</xdr:rowOff>
    </xdr:to>
    <xdr:sp macro="" textlink="">
      <xdr:nvSpPr>
        <xdr:cNvPr id="371" name="楕円 370"/>
        <xdr:cNvSpPr/>
      </xdr:nvSpPr>
      <xdr:spPr>
        <a:xfrm>
          <a:off x="10426700" y="986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115294</xdr:rowOff>
    </xdr:from>
    <xdr:ext cx="534377" cy="259045"/>
    <xdr:sp macro="" textlink="">
      <xdr:nvSpPr>
        <xdr:cNvPr id="372" name="普通建設事業費該当値テキスト"/>
        <xdr:cNvSpPr txBox="1"/>
      </xdr:nvSpPr>
      <xdr:spPr>
        <a:xfrm>
          <a:off x="10528300" y="971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138468</xdr:rowOff>
    </xdr:from>
    <xdr:to>
      <xdr:col>50</xdr:col>
      <xdr:colOff>165100</xdr:colOff>
      <xdr:row>58</xdr:row>
      <xdr:rowOff>68618</xdr:rowOff>
    </xdr:to>
    <xdr:sp macro="" textlink="">
      <xdr:nvSpPr>
        <xdr:cNvPr id="373" name="楕円 372"/>
        <xdr:cNvSpPr/>
      </xdr:nvSpPr>
      <xdr:spPr>
        <a:xfrm>
          <a:off x="9588500" y="991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59745</xdr:rowOff>
    </xdr:from>
    <xdr:ext cx="534377" cy="259045"/>
    <xdr:sp macro="" textlink="">
      <xdr:nvSpPr>
        <xdr:cNvPr id="374" name="テキスト ボックス 373"/>
        <xdr:cNvSpPr txBox="1"/>
      </xdr:nvSpPr>
      <xdr:spPr>
        <a:xfrm>
          <a:off x="9372111" y="1000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110526</xdr:rowOff>
    </xdr:from>
    <xdr:to>
      <xdr:col>46</xdr:col>
      <xdr:colOff>38100</xdr:colOff>
      <xdr:row>58</xdr:row>
      <xdr:rowOff>40676</xdr:rowOff>
    </xdr:to>
    <xdr:sp macro="" textlink="">
      <xdr:nvSpPr>
        <xdr:cNvPr id="375" name="楕円 374"/>
        <xdr:cNvSpPr/>
      </xdr:nvSpPr>
      <xdr:spPr>
        <a:xfrm>
          <a:off x="8699500" y="988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57203</xdr:rowOff>
    </xdr:from>
    <xdr:ext cx="534377" cy="259045"/>
    <xdr:sp macro="" textlink="">
      <xdr:nvSpPr>
        <xdr:cNvPr id="376" name="テキスト ボックス 375"/>
        <xdr:cNvSpPr txBox="1"/>
      </xdr:nvSpPr>
      <xdr:spPr>
        <a:xfrm>
          <a:off x="8483111" y="965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157019</xdr:rowOff>
    </xdr:from>
    <xdr:to>
      <xdr:col>41</xdr:col>
      <xdr:colOff>101600</xdr:colOff>
      <xdr:row>58</xdr:row>
      <xdr:rowOff>87169</xdr:rowOff>
    </xdr:to>
    <xdr:sp macro="" textlink="">
      <xdr:nvSpPr>
        <xdr:cNvPr id="377" name="楕円 376"/>
        <xdr:cNvSpPr/>
      </xdr:nvSpPr>
      <xdr:spPr>
        <a:xfrm>
          <a:off x="7810500" y="99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78296</xdr:rowOff>
    </xdr:from>
    <xdr:ext cx="534377" cy="259045"/>
    <xdr:sp macro="" textlink="">
      <xdr:nvSpPr>
        <xdr:cNvPr id="378" name="テキスト ボックス 377"/>
        <xdr:cNvSpPr txBox="1"/>
      </xdr:nvSpPr>
      <xdr:spPr>
        <a:xfrm>
          <a:off x="7594111" y="1002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157823</xdr:rowOff>
    </xdr:from>
    <xdr:to>
      <xdr:col>36</xdr:col>
      <xdr:colOff>165100</xdr:colOff>
      <xdr:row>58</xdr:row>
      <xdr:rowOff>87973</xdr:rowOff>
    </xdr:to>
    <xdr:sp macro="" textlink="">
      <xdr:nvSpPr>
        <xdr:cNvPr id="379" name="楕円 378"/>
        <xdr:cNvSpPr/>
      </xdr:nvSpPr>
      <xdr:spPr>
        <a:xfrm>
          <a:off x="6921500" y="993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79100</xdr:rowOff>
    </xdr:from>
    <xdr:ext cx="534377" cy="259045"/>
    <xdr:sp macro="" textlink="">
      <xdr:nvSpPr>
        <xdr:cNvPr id="380" name="テキスト ボックス 379"/>
        <xdr:cNvSpPr txBox="1"/>
      </xdr:nvSpPr>
      <xdr:spPr>
        <a:xfrm>
          <a:off x="6705111" y="1002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62525</xdr:rowOff>
    </xdr:from>
    <xdr:to>
      <xdr:col>55</xdr:col>
      <xdr:colOff>0</xdr:colOff>
      <xdr:row>78</xdr:row>
      <xdr:rowOff>102598</xdr:rowOff>
    </xdr:to>
    <xdr:cxnSp macro="">
      <xdr:nvCxnSpPr>
        <xdr:cNvPr id="407" name="直線コネクタ 406"/>
        <xdr:cNvCxnSpPr/>
      </xdr:nvCxnSpPr>
      <xdr:spPr>
        <a:xfrm flipV="1">
          <a:off x="9639300" y="13435625"/>
          <a:ext cx="838200" cy="4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102598</xdr:rowOff>
    </xdr:from>
    <xdr:to>
      <xdr:col>50</xdr:col>
      <xdr:colOff>114300</xdr:colOff>
      <xdr:row>78</xdr:row>
      <xdr:rowOff>111376</xdr:rowOff>
    </xdr:to>
    <xdr:cxnSp macro="">
      <xdr:nvCxnSpPr>
        <xdr:cNvPr id="410" name="直線コネクタ 409"/>
        <xdr:cNvCxnSpPr/>
      </xdr:nvCxnSpPr>
      <xdr:spPr>
        <a:xfrm flipV="1">
          <a:off x="8750300" y="13475698"/>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110975</xdr:rowOff>
    </xdr:from>
    <xdr:to>
      <xdr:col>45</xdr:col>
      <xdr:colOff>177800</xdr:colOff>
      <xdr:row>78</xdr:row>
      <xdr:rowOff>111376</xdr:rowOff>
    </xdr:to>
    <xdr:cxnSp macro="">
      <xdr:nvCxnSpPr>
        <xdr:cNvPr id="413" name="直線コネクタ 412"/>
        <xdr:cNvCxnSpPr/>
      </xdr:nvCxnSpPr>
      <xdr:spPr>
        <a:xfrm>
          <a:off x="7861300" y="13484075"/>
          <a:ext cx="889000" cy="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110320</xdr:rowOff>
    </xdr:from>
    <xdr:to>
      <xdr:col>41</xdr:col>
      <xdr:colOff>50800</xdr:colOff>
      <xdr:row>78</xdr:row>
      <xdr:rowOff>110975</xdr:rowOff>
    </xdr:to>
    <xdr:cxnSp macro="">
      <xdr:nvCxnSpPr>
        <xdr:cNvPr id="416" name="直線コネクタ 415"/>
        <xdr:cNvCxnSpPr/>
      </xdr:nvCxnSpPr>
      <xdr:spPr>
        <a:xfrm>
          <a:off x="6972300" y="13483420"/>
          <a:ext cx="889000" cy="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11725</xdr:rowOff>
    </xdr:from>
    <xdr:to>
      <xdr:col>55</xdr:col>
      <xdr:colOff>50800</xdr:colOff>
      <xdr:row>78</xdr:row>
      <xdr:rowOff>113325</xdr:rowOff>
    </xdr:to>
    <xdr:sp macro="" textlink="">
      <xdr:nvSpPr>
        <xdr:cNvPr id="426" name="楕円 425"/>
        <xdr:cNvSpPr/>
      </xdr:nvSpPr>
      <xdr:spPr>
        <a:xfrm>
          <a:off x="10426700" y="133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159220</xdr:rowOff>
    </xdr:from>
    <xdr:ext cx="534377" cy="259045"/>
    <xdr:sp macro="" textlink="">
      <xdr:nvSpPr>
        <xdr:cNvPr id="427" name="普通建設事業費 （ うち新規整備　）該当値テキスト"/>
        <xdr:cNvSpPr txBox="1"/>
      </xdr:nvSpPr>
      <xdr:spPr>
        <a:xfrm>
          <a:off x="10528300" y="1336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51798</xdr:rowOff>
    </xdr:from>
    <xdr:to>
      <xdr:col>50</xdr:col>
      <xdr:colOff>165100</xdr:colOff>
      <xdr:row>78</xdr:row>
      <xdr:rowOff>153398</xdr:rowOff>
    </xdr:to>
    <xdr:sp macro="" textlink="">
      <xdr:nvSpPr>
        <xdr:cNvPr id="428" name="楕円 427"/>
        <xdr:cNvSpPr/>
      </xdr:nvSpPr>
      <xdr:spPr>
        <a:xfrm>
          <a:off x="9588500" y="1342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144525</xdr:rowOff>
    </xdr:from>
    <xdr:ext cx="469744" cy="259045"/>
    <xdr:sp macro="" textlink="">
      <xdr:nvSpPr>
        <xdr:cNvPr id="429" name="テキスト ボックス 428"/>
        <xdr:cNvSpPr txBox="1"/>
      </xdr:nvSpPr>
      <xdr:spPr>
        <a:xfrm>
          <a:off x="9404428" y="1351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60576</xdr:rowOff>
    </xdr:from>
    <xdr:to>
      <xdr:col>46</xdr:col>
      <xdr:colOff>38100</xdr:colOff>
      <xdr:row>78</xdr:row>
      <xdr:rowOff>162176</xdr:rowOff>
    </xdr:to>
    <xdr:sp macro="" textlink="">
      <xdr:nvSpPr>
        <xdr:cNvPr id="430" name="楕円 429"/>
        <xdr:cNvSpPr/>
      </xdr:nvSpPr>
      <xdr:spPr>
        <a:xfrm>
          <a:off x="8699500" y="1343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153303</xdr:rowOff>
    </xdr:from>
    <xdr:ext cx="469744" cy="259045"/>
    <xdr:sp macro="" textlink="">
      <xdr:nvSpPr>
        <xdr:cNvPr id="431" name="テキスト ボックス 430"/>
        <xdr:cNvSpPr txBox="1"/>
      </xdr:nvSpPr>
      <xdr:spPr>
        <a:xfrm>
          <a:off x="8515428" y="1352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60175</xdr:rowOff>
    </xdr:from>
    <xdr:to>
      <xdr:col>41</xdr:col>
      <xdr:colOff>101600</xdr:colOff>
      <xdr:row>78</xdr:row>
      <xdr:rowOff>161775</xdr:rowOff>
    </xdr:to>
    <xdr:sp macro="" textlink="">
      <xdr:nvSpPr>
        <xdr:cNvPr id="432" name="楕円 431"/>
        <xdr:cNvSpPr/>
      </xdr:nvSpPr>
      <xdr:spPr>
        <a:xfrm>
          <a:off x="7810500" y="1343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152902</xdr:rowOff>
    </xdr:from>
    <xdr:ext cx="469744" cy="259045"/>
    <xdr:sp macro="" textlink="">
      <xdr:nvSpPr>
        <xdr:cNvPr id="433" name="テキスト ボックス 432"/>
        <xdr:cNvSpPr txBox="1"/>
      </xdr:nvSpPr>
      <xdr:spPr>
        <a:xfrm>
          <a:off x="7626428" y="1352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59520</xdr:rowOff>
    </xdr:from>
    <xdr:to>
      <xdr:col>36</xdr:col>
      <xdr:colOff>165100</xdr:colOff>
      <xdr:row>78</xdr:row>
      <xdr:rowOff>161120</xdr:rowOff>
    </xdr:to>
    <xdr:sp macro="" textlink="">
      <xdr:nvSpPr>
        <xdr:cNvPr id="434" name="楕円 433"/>
        <xdr:cNvSpPr/>
      </xdr:nvSpPr>
      <xdr:spPr>
        <a:xfrm>
          <a:off x="6921500" y="134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152247</xdr:rowOff>
    </xdr:from>
    <xdr:ext cx="469744" cy="259045"/>
    <xdr:sp macro="" textlink="">
      <xdr:nvSpPr>
        <xdr:cNvPr id="435" name="テキスト ボックス 434"/>
        <xdr:cNvSpPr txBox="1"/>
      </xdr:nvSpPr>
      <xdr:spPr>
        <a:xfrm>
          <a:off x="6737428" y="1352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70129</xdr:rowOff>
    </xdr:from>
    <xdr:to>
      <xdr:col>55</xdr:col>
      <xdr:colOff>0</xdr:colOff>
      <xdr:row>97</xdr:row>
      <xdr:rowOff>88773</xdr:rowOff>
    </xdr:to>
    <xdr:cxnSp macro="">
      <xdr:nvCxnSpPr>
        <xdr:cNvPr id="464" name="直線コネクタ 463"/>
        <xdr:cNvCxnSpPr/>
      </xdr:nvCxnSpPr>
      <xdr:spPr>
        <a:xfrm>
          <a:off x="9639300" y="16700779"/>
          <a:ext cx="838200" cy="1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70129</xdr:rowOff>
    </xdr:from>
    <xdr:to>
      <xdr:col>50</xdr:col>
      <xdr:colOff>114300</xdr:colOff>
      <xdr:row>98</xdr:row>
      <xdr:rowOff>9055</xdr:rowOff>
    </xdr:to>
    <xdr:cxnSp macro="">
      <xdr:nvCxnSpPr>
        <xdr:cNvPr id="467" name="直線コネクタ 466"/>
        <xdr:cNvCxnSpPr/>
      </xdr:nvCxnSpPr>
      <xdr:spPr>
        <a:xfrm flipV="1">
          <a:off x="8750300" y="16700779"/>
          <a:ext cx="889000" cy="1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9055</xdr:rowOff>
    </xdr:from>
    <xdr:to>
      <xdr:col>45</xdr:col>
      <xdr:colOff>177800</xdr:colOff>
      <xdr:row>98</xdr:row>
      <xdr:rowOff>66142</xdr:rowOff>
    </xdr:to>
    <xdr:cxnSp macro="">
      <xdr:nvCxnSpPr>
        <xdr:cNvPr id="470" name="直線コネクタ 469"/>
        <xdr:cNvCxnSpPr/>
      </xdr:nvCxnSpPr>
      <xdr:spPr>
        <a:xfrm flipV="1">
          <a:off x="7861300" y="16811155"/>
          <a:ext cx="889000" cy="5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66142</xdr:rowOff>
    </xdr:from>
    <xdr:to>
      <xdr:col>41</xdr:col>
      <xdr:colOff>50800</xdr:colOff>
      <xdr:row>98</xdr:row>
      <xdr:rowOff>82995</xdr:rowOff>
    </xdr:to>
    <xdr:cxnSp macro="">
      <xdr:nvCxnSpPr>
        <xdr:cNvPr id="473" name="直線コネクタ 472"/>
        <xdr:cNvCxnSpPr/>
      </xdr:nvCxnSpPr>
      <xdr:spPr>
        <a:xfrm flipV="1">
          <a:off x="6972300" y="16868242"/>
          <a:ext cx="889000" cy="1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37973</xdr:rowOff>
    </xdr:from>
    <xdr:to>
      <xdr:col>55</xdr:col>
      <xdr:colOff>50800</xdr:colOff>
      <xdr:row>97</xdr:row>
      <xdr:rowOff>139573</xdr:rowOff>
    </xdr:to>
    <xdr:sp macro="" textlink="">
      <xdr:nvSpPr>
        <xdr:cNvPr id="483" name="楕円 482"/>
        <xdr:cNvSpPr/>
      </xdr:nvSpPr>
      <xdr:spPr>
        <a:xfrm>
          <a:off x="10426700" y="1666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16400</xdr:rowOff>
    </xdr:from>
    <xdr:ext cx="534377" cy="259045"/>
    <xdr:sp macro="" textlink="">
      <xdr:nvSpPr>
        <xdr:cNvPr id="484" name="普通建設事業費 （ うち更新整備　）該当値テキスト"/>
        <xdr:cNvSpPr txBox="1"/>
      </xdr:nvSpPr>
      <xdr:spPr>
        <a:xfrm>
          <a:off x="10528300" y="1664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19329</xdr:rowOff>
    </xdr:from>
    <xdr:to>
      <xdr:col>50</xdr:col>
      <xdr:colOff>165100</xdr:colOff>
      <xdr:row>97</xdr:row>
      <xdr:rowOff>120929</xdr:rowOff>
    </xdr:to>
    <xdr:sp macro="" textlink="">
      <xdr:nvSpPr>
        <xdr:cNvPr id="485" name="楕円 484"/>
        <xdr:cNvSpPr/>
      </xdr:nvSpPr>
      <xdr:spPr>
        <a:xfrm>
          <a:off x="9588500" y="1664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112056</xdr:rowOff>
    </xdr:from>
    <xdr:ext cx="534377" cy="259045"/>
    <xdr:sp macro="" textlink="">
      <xdr:nvSpPr>
        <xdr:cNvPr id="486" name="テキスト ボックス 485"/>
        <xdr:cNvSpPr txBox="1"/>
      </xdr:nvSpPr>
      <xdr:spPr>
        <a:xfrm>
          <a:off x="9372111" y="1674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129705</xdr:rowOff>
    </xdr:from>
    <xdr:to>
      <xdr:col>46</xdr:col>
      <xdr:colOff>38100</xdr:colOff>
      <xdr:row>98</xdr:row>
      <xdr:rowOff>59855</xdr:rowOff>
    </xdr:to>
    <xdr:sp macro="" textlink="">
      <xdr:nvSpPr>
        <xdr:cNvPr id="487" name="楕円 486"/>
        <xdr:cNvSpPr/>
      </xdr:nvSpPr>
      <xdr:spPr>
        <a:xfrm>
          <a:off x="8699500" y="167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50982</xdr:rowOff>
    </xdr:from>
    <xdr:ext cx="534377" cy="259045"/>
    <xdr:sp macro="" textlink="">
      <xdr:nvSpPr>
        <xdr:cNvPr id="488" name="テキスト ボックス 487"/>
        <xdr:cNvSpPr txBox="1"/>
      </xdr:nvSpPr>
      <xdr:spPr>
        <a:xfrm>
          <a:off x="8483111" y="1685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15342</xdr:rowOff>
    </xdr:from>
    <xdr:to>
      <xdr:col>41</xdr:col>
      <xdr:colOff>101600</xdr:colOff>
      <xdr:row>98</xdr:row>
      <xdr:rowOff>116942</xdr:rowOff>
    </xdr:to>
    <xdr:sp macro="" textlink="">
      <xdr:nvSpPr>
        <xdr:cNvPr id="489" name="楕円 488"/>
        <xdr:cNvSpPr/>
      </xdr:nvSpPr>
      <xdr:spPr>
        <a:xfrm>
          <a:off x="7810500" y="1681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108069</xdr:rowOff>
    </xdr:from>
    <xdr:ext cx="534377" cy="259045"/>
    <xdr:sp macro="" textlink="">
      <xdr:nvSpPr>
        <xdr:cNvPr id="490" name="テキスト ボックス 489"/>
        <xdr:cNvSpPr txBox="1"/>
      </xdr:nvSpPr>
      <xdr:spPr>
        <a:xfrm>
          <a:off x="7594111" y="1691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32195</xdr:rowOff>
    </xdr:from>
    <xdr:to>
      <xdr:col>36</xdr:col>
      <xdr:colOff>165100</xdr:colOff>
      <xdr:row>98</xdr:row>
      <xdr:rowOff>133795</xdr:rowOff>
    </xdr:to>
    <xdr:sp macro="" textlink="">
      <xdr:nvSpPr>
        <xdr:cNvPr id="491" name="楕円 490"/>
        <xdr:cNvSpPr/>
      </xdr:nvSpPr>
      <xdr:spPr>
        <a:xfrm>
          <a:off x="6921500" y="168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124922</xdr:rowOff>
    </xdr:from>
    <xdr:ext cx="534377" cy="259045"/>
    <xdr:sp macro="" textlink="">
      <xdr:nvSpPr>
        <xdr:cNvPr id="492" name="テキスト ボックス 491"/>
        <xdr:cNvSpPr txBox="1"/>
      </xdr:nvSpPr>
      <xdr:spPr>
        <a:xfrm>
          <a:off x="6705111" y="1692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39598</xdr:rowOff>
    </xdr:from>
    <xdr:to>
      <xdr:col>85</xdr:col>
      <xdr:colOff>127000</xdr:colOff>
      <xdr:row>39</xdr:row>
      <xdr:rowOff>44450</xdr:rowOff>
    </xdr:to>
    <xdr:cxnSp macro="">
      <xdr:nvCxnSpPr>
        <xdr:cNvPr id="521" name="直線コネクタ 520"/>
        <xdr:cNvCxnSpPr/>
      </xdr:nvCxnSpPr>
      <xdr:spPr>
        <a:xfrm>
          <a:off x="15481300" y="6726148"/>
          <a:ext cx="838200" cy="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23533</xdr:rowOff>
    </xdr:from>
    <xdr:to>
      <xdr:col>81</xdr:col>
      <xdr:colOff>50800</xdr:colOff>
      <xdr:row>39</xdr:row>
      <xdr:rowOff>39598</xdr:rowOff>
    </xdr:to>
    <xdr:cxnSp macro="">
      <xdr:nvCxnSpPr>
        <xdr:cNvPr id="524" name="直線コネクタ 523"/>
        <xdr:cNvCxnSpPr/>
      </xdr:nvCxnSpPr>
      <xdr:spPr>
        <a:xfrm>
          <a:off x="14592300" y="6710083"/>
          <a:ext cx="889000" cy="1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23533</xdr:rowOff>
    </xdr:from>
    <xdr:to>
      <xdr:col>76</xdr:col>
      <xdr:colOff>114300</xdr:colOff>
      <xdr:row>39</xdr:row>
      <xdr:rowOff>44450</xdr:rowOff>
    </xdr:to>
    <xdr:cxnSp macro="">
      <xdr:nvCxnSpPr>
        <xdr:cNvPr id="527" name="直線コネクタ 526"/>
        <xdr:cNvCxnSpPr/>
      </xdr:nvCxnSpPr>
      <xdr:spPr>
        <a:xfrm flipV="1">
          <a:off x="13703300" y="6710083"/>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69766</xdr:rowOff>
    </xdr:from>
    <xdr:ext cx="469744" cy="259045"/>
    <xdr:sp macro="" textlink="">
      <xdr:nvSpPr>
        <xdr:cNvPr id="529" name="テキスト ボックス 528"/>
        <xdr:cNvSpPr txBox="1"/>
      </xdr:nvSpPr>
      <xdr:spPr>
        <a:xfrm>
          <a:off x="14357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249299" cy="259045"/>
    <xdr:sp macro="" textlink="">
      <xdr:nvSpPr>
        <xdr:cNvPr id="541" name="災害復旧事業費該当値テキスト"/>
        <xdr:cNvSpPr txBox="1"/>
      </xdr:nvSpPr>
      <xdr:spPr>
        <a:xfrm>
          <a:off x="16370300" y="6616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160248</xdr:rowOff>
    </xdr:from>
    <xdr:to>
      <xdr:col>81</xdr:col>
      <xdr:colOff>101600</xdr:colOff>
      <xdr:row>39</xdr:row>
      <xdr:rowOff>90398</xdr:rowOff>
    </xdr:to>
    <xdr:sp macro="" textlink="">
      <xdr:nvSpPr>
        <xdr:cNvPr id="542" name="楕円 541"/>
        <xdr:cNvSpPr/>
      </xdr:nvSpPr>
      <xdr:spPr>
        <a:xfrm>
          <a:off x="15430500" y="66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81525</xdr:rowOff>
    </xdr:from>
    <xdr:ext cx="378565" cy="259045"/>
    <xdr:sp macro="" textlink="">
      <xdr:nvSpPr>
        <xdr:cNvPr id="543" name="テキスト ボックス 542"/>
        <xdr:cNvSpPr txBox="1"/>
      </xdr:nvSpPr>
      <xdr:spPr>
        <a:xfrm>
          <a:off x="15292017" y="6768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144183</xdr:rowOff>
    </xdr:from>
    <xdr:to>
      <xdr:col>76</xdr:col>
      <xdr:colOff>165100</xdr:colOff>
      <xdr:row>39</xdr:row>
      <xdr:rowOff>74333</xdr:rowOff>
    </xdr:to>
    <xdr:sp macro="" textlink="">
      <xdr:nvSpPr>
        <xdr:cNvPr id="544" name="楕円 543"/>
        <xdr:cNvSpPr/>
      </xdr:nvSpPr>
      <xdr:spPr>
        <a:xfrm>
          <a:off x="14541500" y="665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90860</xdr:rowOff>
    </xdr:from>
    <xdr:ext cx="469744" cy="259045"/>
    <xdr:sp macro="" textlink="">
      <xdr:nvSpPr>
        <xdr:cNvPr id="545" name="テキスト ボックス 544"/>
        <xdr:cNvSpPr txBox="1"/>
      </xdr:nvSpPr>
      <xdr:spPr>
        <a:xfrm>
          <a:off x="14357428" y="643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29972</xdr:rowOff>
    </xdr:from>
    <xdr:to>
      <xdr:col>85</xdr:col>
      <xdr:colOff>127000</xdr:colOff>
      <xdr:row>76</xdr:row>
      <xdr:rowOff>39360</xdr:rowOff>
    </xdr:to>
    <xdr:cxnSp macro="">
      <xdr:nvCxnSpPr>
        <xdr:cNvPr id="629" name="直線コネクタ 628"/>
        <xdr:cNvCxnSpPr/>
      </xdr:nvCxnSpPr>
      <xdr:spPr>
        <a:xfrm>
          <a:off x="15481300" y="13060172"/>
          <a:ext cx="838200" cy="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3487</xdr:rowOff>
    </xdr:from>
    <xdr:to>
      <xdr:col>81</xdr:col>
      <xdr:colOff>50800</xdr:colOff>
      <xdr:row>76</xdr:row>
      <xdr:rowOff>29972</xdr:rowOff>
    </xdr:to>
    <xdr:cxnSp macro="">
      <xdr:nvCxnSpPr>
        <xdr:cNvPr id="632" name="直線コネクタ 631"/>
        <xdr:cNvCxnSpPr/>
      </xdr:nvCxnSpPr>
      <xdr:spPr>
        <a:xfrm>
          <a:off x="14592300" y="13033687"/>
          <a:ext cx="889000" cy="2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3487</xdr:rowOff>
    </xdr:from>
    <xdr:to>
      <xdr:col>76</xdr:col>
      <xdr:colOff>114300</xdr:colOff>
      <xdr:row>76</xdr:row>
      <xdr:rowOff>28012</xdr:rowOff>
    </xdr:to>
    <xdr:cxnSp macro="">
      <xdr:nvCxnSpPr>
        <xdr:cNvPr id="635" name="直線コネクタ 634"/>
        <xdr:cNvCxnSpPr/>
      </xdr:nvCxnSpPr>
      <xdr:spPr>
        <a:xfrm flipV="1">
          <a:off x="13703300" y="13033687"/>
          <a:ext cx="889000" cy="2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28012</xdr:rowOff>
    </xdr:from>
    <xdr:to>
      <xdr:col>71</xdr:col>
      <xdr:colOff>177800</xdr:colOff>
      <xdr:row>76</xdr:row>
      <xdr:rowOff>28094</xdr:rowOff>
    </xdr:to>
    <xdr:cxnSp macro="">
      <xdr:nvCxnSpPr>
        <xdr:cNvPr id="638" name="直線コネクタ 637"/>
        <xdr:cNvCxnSpPr/>
      </xdr:nvCxnSpPr>
      <xdr:spPr>
        <a:xfrm flipV="1">
          <a:off x="12814300" y="13058212"/>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2" name="テキスト ボックス 641"/>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160010</xdr:rowOff>
    </xdr:from>
    <xdr:to>
      <xdr:col>85</xdr:col>
      <xdr:colOff>177800</xdr:colOff>
      <xdr:row>76</xdr:row>
      <xdr:rowOff>90160</xdr:rowOff>
    </xdr:to>
    <xdr:sp macro="" textlink="">
      <xdr:nvSpPr>
        <xdr:cNvPr id="648" name="楕円 647"/>
        <xdr:cNvSpPr/>
      </xdr:nvSpPr>
      <xdr:spPr>
        <a:xfrm>
          <a:off x="16268700" y="1301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138437</xdr:rowOff>
    </xdr:from>
    <xdr:ext cx="534377" cy="259045"/>
    <xdr:sp macro="" textlink="">
      <xdr:nvSpPr>
        <xdr:cNvPr id="649" name="公債費該当値テキスト"/>
        <xdr:cNvSpPr txBox="1"/>
      </xdr:nvSpPr>
      <xdr:spPr>
        <a:xfrm>
          <a:off x="16370300" y="1299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150622</xdr:rowOff>
    </xdr:from>
    <xdr:to>
      <xdr:col>81</xdr:col>
      <xdr:colOff>101600</xdr:colOff>
      <xdr:row>76</xdr:row>
      <xdr:rowOff>80772</xdr:rowOff>
    </xdr:to>
    <xdr:sp macro="" textlink="">
      <xdr:nvSpPr>
        <xdr:cNvPr id="650" name="楕円 649"/>
        <xdr:cNvSpPr/>
      </xdr:nvSpPr>
      <xdr:spPr>
        <a:xfrm>
          <a:off x="15430500" y="130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71899</xdr:rowOff>
    </xdr:from>
    <xdr:ext cx="534377" cy="259045"/>
    <xdr:sp macro="" textlink="">
      <xdr:nvSpPr>
        <xdr:cNvPr id="651" name="テキスト ボックス 650"/>
        <xdr:cNvSpPr txBox="1"/>
      </xdr:nvSpPr>
      <xdr:spPr>
        <a:xfrm>
          <a:off x="15214111" y="1310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124137</xdr:rowOff>
    </xdr:from>
    <xdr:to>
      <xdr:col>76</xdr:col>
      <xdr:colOff>165100</xdr:colOff>
      <xdr:row>76</xdr:row>
      <xdr:rowOff>54288</xdr:rowOff>
    </xdr:to>
    <xdr:sp macro="" textlink="">
      <xdr:nvSpPr>
        <xdr:cNvPr id="652" name="楕円 651"/>
        <xdr:cNvSpPr/>
      </xdr:nvSpPr>
      <xdr:spPr>
        <a:xfrm>
          <a:off x="14541500" y="129828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45414</xdr:rowOff>
    </xdr:from>
    <xdr:ext cx="534377" cy="259045"/>
    <xdr:sp macro="" textlink="">
      <xdr:nvSpPr>
        <xdr:cNvPr id="653" name="テキスト ボックス 652"/>
        <xdr:cNvSpPr txBox="1"/>
      </xdr:nvSpPr>
      <xdr:spPr>
        <a:xfrm>
          <a:off x="14325111" y="1307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148662</xdr:rowOff>
    </xdr:from>
    <xdr:to>
      <xdr:col>72</xdr:col>
      <xdr:colOff>38100</xdr:colOff>
      <xdr:row>76</xdr:row>
      <xdr:rowOff>78812</xdr:rowOff>
    </xdr:to>
    <xdr:sp macro="" textlink="">
      <xdr:nvSpPr>
        <xdr:cNvPr id="654" name="楕円 653"/>
        <xdr:cNvSpPr/>
      </xdr:nvSpPr>
      <xdr:spPr>
        <a:xfrm>
          <a:off x="13652500" y="1300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69939</xdr:rowOff>
    </xdr:from>
    <xdr:ext cx="534377" cy="259045"/>
    <xdr:sp macro="" textlink="">
      <xdr:nvSpPr>
        <xdr:cNvPr id="655" name="テキスト ボックス 654"/>
        <xdr:cNvSpPr txBox="1"/>
      </xdr:nvSpPr>
      <xdr:spPr>
        <a:xfrm>
          <a:off x="13436111" y="1310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148744</xdr:rowOff>
    </xdr:from>
    <xdr:to>
      <xdr:col>67</xdr:col>
      <xdr:colOff>101600</xdr:colOff>
      <xdr:row>76</xdr:row>
      <xdr:rowOff>78894</xdr:rowOff>
    </xdr:to>
    <xdr:sp macro="" textlink="">
      <xdr:nvSpPr>
        <xdr:cNvPr id="656" name="楕円 655"/>
        <xdr:cNvSpPr/>
      </xdr:nvSpPr>
      <xdr:spPr>
        <a:xfrm>
          <a:off x="12763500" y="1300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70021</xdr:rowOff>
    </xdr:from>
    <xdr:ext cx="534377" cy="259045"/>
    <xdr:sp macro="" textlink="">
      <xdr:nvSpPr>
        <xdr:cNvPr id="657" name="テキスト ボックス 656"/>
        <xdr:cNvSpPr txBox="1"/>
      </xdr:nvSpPr>
      <xdr:spPr>
        <a:xfrm>
          <a:off x="12547111" y="1310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68321</xdr:rowOff>
    </xdr:from>
    <xdr:to>
      <xdr:col>85</xdr:col>
      <xdr:colOff>127000</xdr:colOff>
      <xdr:row>98</xdr:row>
      <xdr:rowOff>53729</xdr:rowOff>
    </xdr:to>
    <xdr:cxnSp macro="">
      <xdr:nvCxnSpPr>
        <xdr:cNvPr id="684" name="直線コネクタ 683"/>
        <xdr:cNvCxnSpPr/>
      </xdr:nvCxnSpPr>
      <xdr:spPr>
        <a:xfrm>
          <a:off x="15481300" y="16698971"/>
          <a:ext cx="838200" cy="15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68321</xdr:rowOff>
    </xdr:from>
    <xdr:to>
      <xdr:col>81</xdr:col>
      <xdr:colOff>50800</xdr:colOff>
      <xdr:row>98</xdr:row>
      <xdr:rowOff>47447</xdr:rowOff>
    </xdr:to>
    <xdr:cxnSp macro="">
      <xdr:nvCxnSpPr>
        <xdr:cNvPr id="687" name="直線コネクタ 686"/>
        <xdr:cNvCxnSpPr/>
      </xdr:nvCxnSpPr>
      <xdr:spPr>
        <a:xfrm flipV="1">
          <a:off x="14592300" y="16698971"/>
          <a:ext cx="889000" cy="15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42263</xdr:rowOff>
    </xdr:from>
    <xdr:ext cx="534377" cy="259045"/>
    <xdr:sp macro="" textlink="">
      <xdr:nvSpPr>
        <xdr:cNvPr id="689" name="テキスト ボックス 688"/>
        <xdr:cNvSpPr txBox="1"/>
      </xdr:nvSpPr>
      <xdr:spPr>
        <a:xfrm>
          <a:off x="15214111" y="168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47447</xdr:rowOff>
    </xdr:from>
    <xdr:to>
      <xdr:col>76</xdr:col>
      <xdr:colOff>114300</xdr:colOff>
      <xdr:row>98</xdr:row>
      <xdr:rowOff>109396</xdr:rowOff>
    </xdr:to>
    <xdr:cxnSp macro="">
      <xdr:nvCxnSpPr>
        <xdr:cNvPr id="690" name="直線コネクタ 689"/>
        <xdr:cNvCxnSpPr/>
      </xdr:nvCxnSpPr>
      <xdr:spPr>
        <a:xfrm flipV="1">
          <a:off x="13703300" y="16849547"/>
          <a:ext cx="889000" cy="6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109396</xdr:rowOff>
    </xdr:from>
    <xdr:to>
      <xdr:col>71</xdr:col>
      <xdr:colOff>177800</xdr:colOff>
      <xdr:row>98</xdr:row>
      <xdr:rowOff>109863</xdr:rowOff>
    </xdr:to>
    <xdr:cxnSp macro="">
      <xdr:nvCxnSpPr>
        <xdr:cNvPr id="693" name="直線コネクタ 692"/>
        <xdr:cNvCxnSpPr/>
      </xdr:nvCxnSpPr>
      <xdr:spPr>
        <a:xfrm flipV="1">
          <a:off x="12814300" y="16911496"/>
          <a:ext cx="889000" cy="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2929</xdr:rowOff>
    </xdr:from>
    <xdr:to>
      <xdr:col>85</xdr:col>
      <xdr:colOff>177800</xdr:colOff>
      <xdr:row>98</xdr:row>
      <xdr:rowOff>104529</xdr:rowOff>
    </xdr:to>
    <xdr:sp macro="" textlink="">
      <xdr:nvSpPr>
        <xdr:cNvPr id="703" name="楕円 702"/>
        <xdr:cNvSpPr/>
      </xdr:nvSpPr>
      <xdr:spPr>
        <a:xfrm>
          <a:off x="16268700" y="1680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113578</xdr:rowOff>
    </xdr:from>
    <xdr:ext cx="469744" cy="259045"/>
    <xdr:sp macro="" textlink="">
      <xdr:nvSpPr>
        <xdr:cNvPr id="704" name="積立金該当値テキスト"/>
        <xdr:cNvSpPr txBox="1"/>
      </xdr:nvSpPr>
      <xdr:spPr>
        <a:xfrm>
          <a:off x="16370300" y="1674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17521</xdr:rowOff>
    </xdr:from>
    <xdr:to>
      <xdr:col>81</xdr:col>
      <xdr:colOff>101600</xdr:colOff>
      <xdr:row>97</xdr:row>
      <xdr:rowOff>119121</xdr:rowOff>
    </xdr:to>
    <xdr:sp macro="" textlink="">
      <xdr:nvSpPr>
        <xdr:cNvPr id="705" name="楕円 704"/>
        <xdr:cNvSpPr/>
      </xdr:nvSpPr>
      <xdr:spPr>
        <a:xfrm>
          <a:off x="15430500" y="1664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135648</xdr:rowOff>
    </xdr:from>
    <xdr:ext cx="534377" cy="259045"/>
    <xdr:sp macro="" textlink="">
      <xdr:nvSpPr>
        <xdr:cNvPr id="706" name="テキスト ボックス 705"/>
        <xdr:cNvSpPr txBox="1"/>
      </xdr:nvSpPr>
      <xdr:spPr>
        <a:xfrm>
          <a:off x="15214111" y="1642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168097</xdr:rowOff>
    </xdr:from>
    <xdr:to>
      <xdr:col>76</xdr:col>
      <xdr:colOff>165100</xdr:colOff>
      <xdr:row>98</xdr:row>
      <xdr:rowOff>98247</xdr:rowOff>
    </xdr:to>
    <xdr:sp macro="" textlink="">
      <xdr:nvSpPr>
        <xdr:cNvPr id="707" name="楕円 706"/>
        <xdr:cNvSpPr/>
      </xdr:nvSpPr>
      <xdr:spPr>
        <a:xfrm>
          <a:off x="14541500" y="1679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89374</xdr:rowOff>
    </xdr:from>
    <xdr:ext cx="534377" cy="259045"/>
    <xdr:sp macro="" textlink="">
      <xdr:nvSpPr>
        <xdr:cNvPr id="708" name="テキスト ボックス 707"/>
        <xdr:cNvSpPr txBox="1"/>
      </xdr:nvSpPr>
      <xdr:spPr>
        <a:xfrm>
          <a:off x="14325111" y="1689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58596</xdr:rowOff>
    </xdr:from>
    <xdr:to>
      <xdr:col>72</xdr:col>
      <xdr:colOff>38100</xdr:colOff>
      <xdr:row>98</xdr:row>
      <xdr:rowOff>160196</xdr:rowOff>
    </xdr:to>
    <xdr:sp macro="" textlink="">
      <xdr:nvSpPr>
        <xdr:cNvPr id="709" name="楕円 708"/>
        <xdr:cNvSpPr/>
      </xdr:nvSpPr>
      <xdr:spPr>
        <a:xfrm>
          <a:off x="13652500" y="1686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151323</xdr:rowOff>
    </xdr:from>
    <xdr:ext cx="469744" cy="259045"/>
    <xdr:sp macro="" textlink="">
      <xdr:nvSpPr>
        <xdr:cNvPr id="710" name="テキスト ボックス 709"/>
        <xdr:cNvSpPr txBox="1"/>
      </xdr:nvSpPr>
      <xdr:spPr>
        <a:xfrm>
          <a:off x="13468428" y="1695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59063</xdr:rowOff>
    </xdr:from>
    <xdr:to>
      <xdr:col>67</xdr:col>
      <xdr:colOff>101600</xdr:colOff>
      <xdr:row>98</xdr:row>
      <xdr:rowOff>160663</xdr:rowOff>
    </xdr:to>
    <xdr:sp macro="" textlink="">
      <xdr:nvSpPr>
        <xdr:cNvPr id="711" name="楕円 710"/>
        <xdr:cNvSpPr/>
      </xdr:nvSpPr>
      <xdr:spPr>
        <a:xfrm>
          <a:off x="12763500" y="1686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151790</xdr:rowOff>
    </xdr:from>
    <xdr:ext cx="469744" cy="259045"/>
    <xdr:sp macro="" textlink="">
      <xdr:nvSpPr>
        <xdr:cNvPr id="712" name="テキスト ボックス 711"/>
        <xdr:cNvSpPr txBox="1"/>
      </xdr:nvSpPr>
      <xdr:spPr>
        <a:xfrm>
          <a:off x="12579428" y="1695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145796</xdr:rowOff>
    </xdr:from>
    <xdr:to>
      <xdr:col>116</xdr:col>
      <xdr:colOff>63500</xdr:colOff>
      <xdr:row>36</xdr:row>
      <xdr:rowOff>149835</xdr:rowOff>
    </xdr:to>
    <xdr:cxnSp macro="">
      <xdr:nvCxnSpPr>
        <xdr:cNvPr id="741" name="直線コネクタ 740"/>
        <xdr:cNvCxnSpPr/>
      </xdr:nvCxnSpPr>
      <xdr:spPr>
        <a:xfrm flipV="1">
          <a:off x="21323300" y="6317996"/>
          <a:ext cx="8382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108246</xdr:rowOff>
    </xdr:from>
    <xdr:ext cx="469744" cy="259045"/>
    <xdr:sp macro="" textlink="">
      <xdr:nvSpPr>
        <xdr:cNvPr id="742" name="投資及び出資金平均値テキスト"/>
        <xdr:cNvSpPr txBox="1"/>
      </xdr:nvSpPr>
      <xdr:spPr>
        <a:xfrm>
          <a:off x="22212300" y="6451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144500</xdr:rowOff>
    </xdr:from>
    <xdr:to>
      <xdr:col>111</xdr:col>
      <xdr:colOff>177800</xdr:colOff>
      <xdr:row>36</xdr:row>
      <xdr:rowOff>149835</xdr:rowOff>
    </xdr:to>
    <xdr:cxnSp macro="">
      <xdr:nvCxnSpPr>
        <xdr:cNvPr id="744" name="直線コネクタ 743"/>
        <xdr:cNvCxnSpPr/>
      </xdr:nvCxnSpPr>
      <xdr:spPr>
        <a:xfrm>
          <a:off x="20434300" y="6316700"/>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64812</xdr:rowOff>
    </xdr:from>
    <xdr:ext cx="469744" cy="259045"/>
    <xdr:sp macro="" textlink="">
      <xdr:nvSpPr>
        <xdr:cNvPr id="746" name="テキスト ボックス 745"/>
        <xdr:cNvSpPr txBox="1"/>
      </xdr:nvSpPr>
      <xdr:spPr>
        <a:xfrm>
          <a:off x="21088428" y="657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95428</xdr:rowOff>
    </xdr:from>
    <xdr:to>
      <xdr:col>107</xdr:col>
      <xdr:colOff>50800</xdr:colOff>
      <xdr:row>36</xdr:row>
      <xdr:rowOff>144500</xdr:rowOff>
    </xdr:to>
    <xdr:cxnSp macro="">
      <xdr:nvCxnSpPr>
        <xdr:cNvPr id="747" name="直線コネクタ 746"/>
        <xdr:cNvCxnSpPr/>
      </xdr:nvCxnSpPr>
      <xdr:spPr>
        <a:xfrm>
          <a:off x="19545300" y="6267628"/>
          <a:ext cx="889000" cy="4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84396</xdr:rowOff>
    </xdr:from>
    <xdr:ext cx="469744" cy="259045"/>
    <xdr:sp macro="" textlink="">
      <xdr:nvSpPr>
        <xdr:cNvPr id="749" name="テキスト ボックス 748"/>
        <xdr:cNvSpPr txBox="1"/>
      </xdr:nvSpPr>
      <xdr:spPr>
        <a:xfrm>
          <a:off x="20199428" y="659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95428</xdr:rowOff>
    </xdr:from>
    <xdr:to>
      <xdr:col>102</xdr:col>
      <xdr:colOff>114300</xdr:colOff>
      <xdr:row>38</xdr:row>
      <xdr:rowOff>101981</xdr:rowOff>
    </xdr:to>
    <xdr:cxnSp macro="">
      <xdr:nvCxnSpPr>
        <xdr:cNvPr id="750" name="直線コネクタ 749"/>
        <xdr:cNvCxnSpPr/>
      </xdr:nvCxnSpPr>
      <xdr:spPr>
        <a:xfrm flipV="1">
          <a:off x="18656300" y="6267628"/>
          <a:ext cx="889000" cy="34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97121</xdr:rowOff>
    </xdr:from>
    <xdr:ext cx="469744" cy="259045"/>
    <xdr:sp macro="" textlink="">
      <xdr:nvSpPr>
        <xdr:cNvPr id="752" name="テキスト ボックス 751"/>
        <xdr:cNvSpPr txBox="1"/>
      </xdr:nvSpPr>
      <xdr:spPr>
        <a:xfrm>
          <a:off x="19310428" y="66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94996</xdr:rowOff>
    </xdr:from>
    <xdr:to>
      <xdr:col>116</xdr:col>
      <xdr:colOff>114300</xdr:colOff>
      <xdr:row>37</xdr:row>
      <xdr:rowOff>25146</xdr:rowOff>
    </xdr:to>
    <xdr:sp macro="" textlink="">
      <xdr:nvSpPr>
        <xdr:cNvPr id="760" name="楕円 759"/>
        <xdr:cNvSpPr/>
      </xdr:nvSpPr>
      <xdr:spPr>
        <a:xfrm>
          <a:off x="22110700" y="626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117873</xdr:rowOff>
    </xdr:from>
    <xdr:ext cx="469744" cy="259045"/>
    <xdr:sp macro="" textlink="">
      <xdr:nvSpPr>
        <xdr:cNvPr id="761" name="投資及び出資金該当値テキスト"/>
        <xdr:cNvSpPr txBox="1"/>
      </xdr:nvSpPr>
      <xdr:spPr>
        <a:xfrm>
          <a:off x="22212300" y="611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99035</xdr:rowOff>
    </xdr:from>
    <xdr:to>
      <xdr:col>112</xdr:col>
      <xdr:colOff>38100</xdr:colOff>
      <xdr:row>37</xdr:row>
      <xdr:rowOff>29185</xdr:rowOff>
    </xdr:to>
    <xdr:sp macro="" textlink="">
      <xdr:nvSpPr>
        <xdr:cNvPr id="762" name="楕円 761"/>
        <xdr:cNvSpPr/>
      </xdr:nvSpPr>
      <xdr:spPr>
        <a:xfrm>
          <a:off x="21272500" y="62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45712</xdr:rowOff>
    </xdr:from>
    <xdr:ext cx="469744" cy="259045"/>
    <xdr:sp macro="" textlink="">
      <xdr:nvSpPr>
        <xdr:cNvPr id="763" name="テキスト ボックス 762"/>
        <xdr:cNvSpPr txBox="1"/>
      </xdr:nvSpPr>
      <xdr:spPr>
        <a:xfrm>
          <a:off x="21088428" y="604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93700</xdr:rowOff>
    </xdr:from>
    <xdr:to>
      <xdr:col>107</xdr:col>
      <xdr:colOff>101600</xdr:colOff>
      <xdr:row>37</xdr:row>
      <xdr:rowOff>23850</xdr:rowOff>
    </xdr:to>
    <xdr:sp macro="" textlink="">
      <xdr:nvSpPr>
        <xdr:cNvPr id="764" name="楕円 763"/>
        <xdr:cNvSpPr/>
      </xdr:nvSpPr>
      <xdr:spPr>
        <a:xfrm>
          <a:off x="20383500" y="62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40377</xdr:rowOff>
    </xdr:from>
    <xdr:ext cx="469744" cy="259045"/>
    <xdr:sp macro="" textlink="">
      <xdr:nvSpPr>
        <xdr:cNvPr id="765" name="テキスト ボックス 764"/>
        <xdr:cNvSpPr txBox="1"/>
      </xdr:nvSpPr>
      <xdr:spPr>
        <a:xfrm>
          <a:off x="20199428" y="60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44628</xdr:rowOff>
    </xdr:from>
    <xdr:to>
      <xdr:col>102</xdr:col>
      <xdr:colOff>165100</xdr:colOff>
      <xdr:row>36</xdr:row>
      <xdr:rowOff>146228</xdr:rowOff>
    </xdr:to>
    <xdr:sp macro="" textlink="">
      <xdr:nvSpPr>
        <xdr:cNvPr id="766" name="楕円 765"/>
        <xdr:cNvSpPr/>
      </xdr:nvSpPr>
      <xdr:spPr>
        <a:xfrm>
          <a:off x="19494500" y="621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162755</xdr:rowOff>
    </xdr:from>
    <xdr:ext cx="469744" cy="259045"/>
    <xdr:sp macro="" textlink="">
      <xdr:nvSpPr>
        <xdr:cNvPr id="767" name="テキスト ボックス 766"/>
        <xdr:cNvSpPr txBox="1"/>
      </xdr:nvSpPr>
      <xdr:spPr>
        <a:xfrm>
          <a:off x="19310428" y="59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51181</xdr:rowOff>
    </xdr:from>
    <xdr:to>
      <xdr:col>98</xdr:col>
      <xdr:colOff>38100</xdr:colOff>
      <xdr:row>38</xdr:row>
      <xdr:rowOff>152781</xdr:rowOff>
    </xdr:to>
    <xdr:sp macro="" textlink="">
      <xdr:nvSpPr>
        <xdr:cNvPr id="768" name="楕円 767"/>
        <xdr:cNvSpPr/>
      </xdr:nvSpPr>
      <xdr:spPr>
        <a:xfrm>
          <a:off x="18605500" y="656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143908</xdr:rowOff>
    </xdr:from>
    <xdr:ext cx="469744" cy="259045"/>
    <xdr:sp macro="" textlink="">
      <xdr:nvSpPr>
        <xdr:cNvPr id="769" name="テキスト ボックス 768"/>
        <xdr:cNvSpPr txBox="1"/>
      </xdr:nvSpPr>
      <xdr:spPr>
        <a:xfrm>
          <a:off x="18421428" y="665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48900</xdr:rowOff>
    </xdr:from>
    <xdr:to>
      <xdr:col>116</xdr:col>
      <xdr:colOff>63500</xdr:colOff>
      <xdr:row>58</xdr:row>
      <xdr:rowOff>49357</xdr:rowOff>
    </xdr:to>
    <xdr:cxnSp macro="">
      <xdr:nvCxnSpPr>
        <xdr:cNvPr id="796" name="直線コネクタ 795"/>
        <xdr:cNvCxnSpPr/>
      </xdr:nvCxnSpPr>
      <xdr:spPr>
        <a:xfrm>
          <a:off x="21323300" y="9993000"/>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48900</xdr:rowOff>
    </xdr:from>
    <xdr:to>
      <xdr:col>111</xdr:col>
      <xdr:colOff>177800</xdr:colOff>
      <xdr:row>58</xdr:row>
      <xdr:rowOff>55987</xdr:rowOff>
    </xdr:to>
    <xdr:cxnSp macro="">
      <xdr:nvCxnSpPr>
        <xdr:cNvPr id="799" name="直線コネクタ 798"/>
        <xdr:cNvCxnSpPr/>
      </xdr:nvCxnSpPr>
      <xdr:spPr>
        <a:xfrm flipV="1">
          <a:off x="20434300" y="9993000"/>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38430</xdr:rowOff>
    </xdr:from>
    <xdr:to>
      <xdr:col>107</xdr:col>
      <xdr:colOff>50800</xdr:colOff>
      <xdr:row>58</xdr:row>
      <xdr:rowOff>55987</xdr:rowOff>
    </xdr:to>
    <xdr:cxnSp macro="">
      <xdr:nvCxnSpPr>
        <xdr:cNvPr id="802" name="直線コネクタ 801"/>
        <xdr:cNvCxnSpPr/>
      </xdr:nvCxnSpPr>
      <xdr:spPr>
        <a:xfrm>
          <a:off x="19545300" y="9982530"/>
          <a:ext cx="8890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38430</xdr:rowOff>
    </xdr:from>
    <xdr:to>
      <xdr:col>102</xdr:col>
      <xdr:colOff>114300</xdr:colOff>
      <xdr:row>58</xdr:row>
      <xdr:rowOff>46340</xdr:rowOff>
    </xdr:to>
    <xdr:cxnSp macro="">
      <xdr:nvCxnSpPr>
        <xdr:cNvPr id="805" name="直線コネクタ 804"/>
        <xdr:cNvCxnSpPr/>
      </xdr:nvCxnSpPr>
      <xdr:spPr>
        <a:xfrm flipV="1">
          <a:off x="18656300" y="9982530"/>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170007</xdr:rowOff>
    </xdr:from>
    <xdr:to>
      <xdr:col>116</xdr:col>
      <xdr:colOff>114300</xdr:colOff>
      <xdr:row>58</xdr:row>
      <xdr:rowOff>100157</xdr:rowOff>
    </xdr:to>
    <xdr:sp macro="" textlink="">
      <xdr:nvSpPr>
        <xdr:cNvPr id="815" name="楕円 814"/>
        <xdr:cNvSpPr/>
      </xdr:nvSpPr>
      <xdr:spPr>
        <a:xfrm>
          <a:off x="22110700" y="994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84934</xdr:rowOff>
    </xdr:from>
    <xdr:ext cx="469744" cy="259045"/>
    <xdr:sp macro="" textlink="">
      <xdr:nvSpPr>
        <xdr:cNvPr id="816" name="貸付金該当値テキスト"/>
        <xdr:cNvSpPr txBox="1"/>
      </xdr:nvSpPr>
      <xdr:spPr>
        <a:xfrm>
          <a:off x="22212300" y="985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169550</xdr:rowOff>
    </xdr:from>
    <xdr:to>
      <xdr:col>112</xdr:col>
      <xdr:colOff>38100</xdr:colOff>
      <xdr:row>58</xdr:row>
      <xdr:rowOff>99700</xdr:rowOff>
    </xdr:to>
    <xdr:sp macro="" textlink="">
      <xdr:nvSpPr>
        <xdr:cNvPr id="817" name="楕円 816"/>
        <xdr:cNvSpPr/>
      </xdr:nvSpPr>
      <xdr:spPr>
        <a:xfrm>
          <a:off x="21272500" y="994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90827</xdr:rowOff>
    </xdr:from>
    <xdr:ext cx="469744" cy="259045"/>
    <xdr:sp macro="" textlink="">
      <xdr:nvSpPr>
        <xdr:cNvPr id="818" name="テキスト ボックス 817"/>
        <xdr:cNvSpPr txBox="1"/>
      </xdr:nvSpPr>
      <xdr:spPr>
        <a:xfrm>
          <a:off x="21088428" y="1003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5187</xdr:rowOff>
    </xdr:from>
    <xdr:to>
      <xdr:col>107</xdr:col>
      <xdr:colOff>101600</xdr:colOff>
      <xdr:row>58</xdr:row>
      <xdr:rowOff>106787</xdr:rowOff>
    </xdr:to>
    <xdr:sp macro="" textlink="">
      <xdr:nvSpPr>
        <xdr:cNvPr id="819" name="楕円 818"/>
        <xdr:cNvSpPr/>
      </xdr:nvSpPr>
      <xdr:spPr>
        <a:xfrm>
          <a:off x="20383500" y="994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97914</xdr:rowOff>
    </xdr:from>
    <xdr:ext cx="469744" cy="259045"/>
    <xdr:sp macro="" textlink="">
      <xdr:nvSpPr>
        <xdr:cNvPr id="820" name="テキスト ボックス 819"/>
        <xdr:cNvSpPr txBox="1"/>
      </xdr:nvSpPr>
      <xdr:spPr>
        <a:xfrm>
          <a:off x="20199428" y="1004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159080</xdr:rowOff>
    </xdr:from>
    <xdr:to>
      <xdr:col>102</xdr:col>
      <xdr:colOff>165100</xdr:colOff>
      <xdr:row>58</xdr:row>
      <xdr:rowOff>89230</xdr:rowOff>
    </xdr:to>
    <xdr:sp macro="" textlink="">
      <xdr:nvSpPr>
        <xdr:cNvPr id="821" name="楕円 820"/>
        <xdr:cNvSpPr/>
      </xdr:nvSpPr>
      <xdr:spPr>
        <a:xfrm>
          <a:off x="19494500" y="99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80357</xdr:rowOff>
    </xdr:from>
    <xdr:ext cx="469744" cy="259045"/>
    <xdr:sp macro="" textlink="">
      <xdr:nvSpPr>
        <xdr:cNvPr id="822" name="テキスト ボックス 821"/>
        <xdr:cNvSpPr txBox="1"/>
      </xdr:nvSpPr>
      <xdr:spPr>
        <a:xfrm>
          <a:off x="19310428" y="1002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166990</xdr:rowOff>
    </xdr:from>
    <xdr:to>
      <xdr:col>98</xdr:col>
      <xdr:colOff>38100</xdr:colOff>
      <xdr:row>58</xdr:row>
      <xdr:rowOff>97140</xdr:rowOff>
    </xdr:to>
    <xdr:sp macro="" textlink="">
      <xdr:nvSpPr>
        <xdr:cNvPr id="823" name="楕円 822"/>
        <xdr:cNvSpPr/>
      </xdr:nvSpPr>
      <xdr:spPr>
        <a:xfrm>
          <a:off x="18605500" y="993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88267</xdr:rowOff>
    </xdr:from>
    <xdr:ext cx="469744" cy="259045"/>
    <xdr:sp macro="" textlink="">
      <xdr:nvSpPr>
        <xdr:cNvPr id="824" name="テキスト ボックス 823"/>
        <xdr:cNvSpPr txBox="1"/>
      </xdr:nvSpPr>
      <xdr:spPr>
        <a:xfrm>
          <a:off x="18421428" y="1003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103484</xdr:rowOff>
    </xdr:from>
    <xdr:to>
      <xdr:col>116</xdr:col>
      <xdr:colOff>63500</xdr:colOff>
      <xdr:row>74</xdr:row>
      <xdr:rowOff>136092</xdr:rowOff>
    </xdr:to>
    <xdr:cxnSp macro="">
      <xdr:nvCxnSpPr>
        <xdr:cNvPr id="855" name="直線コネクタ 854"/>
        <xdr:cNvCxnSpPr/>
      </xdr:nvCxnSpPr>
      <xdr:spPr>
        <a:xfrm flipV="1">
          <a:off x="21323300" y="12790784"/>
          <a:ext cx="838200" cy="3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56" name="繰出金平均値テキスト"/>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136092</xdr:rowOff>
    </xdr:from>
    <xdr:to>
      <xdr:col>111</xdr:col>
      <xdr:colOff>177800</xdr:colOff>
      <xdr:row>75</xdr:row>
      <xdr:rowOff>1544</xdr:rowOff>
    </xdr:to>
    <xdr:cxnSp macro="">
      <xdr:nvCxnSpPr>
        <xdr:cNvPr id="858" name="直線コネクタ 857"/>
        <xdr:cNvCxnSpPr/>
      </xdr:nvCxnSpPr>
      <xdr:spPr>
        <a:xfrm flipV="1">
          <a:off x="20434300" y="12823392"/>
          <a:ext cx="8890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143141</xdr:rowOff>
    </xdr:from>
    <xdr:ext cx="534377" cy="259045"/>
    <xdr:sp macro="" textlink="">
      <xdr:nvSpPr>
        <xdr:cNvPr id="860" name="テキスト ボックス 859"/>
        <xdr:cNvSpPr txBox="1"/>
      </xdr:nvSpPr>
      <xdr:spPr>
        <a:xfrm>
          <a:off x="21056111" y="130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1544</xdr:rowOff>
    </xdr:from>
    <xdr:to>
      <xdr:col>107</xdr:col>
      <xdr:colOff>50800</xdr:colOff>
      <xdr:row>75</xdr:row>
      <xdr:rowOff>54890</xdr:rowOff>
    </xdr:to>
    <xdr:cxnSp macro="">
      <xdr:nvCxnSpPr>
        <xdr:cNvPr id="861" name="直線コネクタ 860"/>
        <xdr:cNvCxnSpPr/>
      </xdr:nvCxnSpPr>
      <xdr:spPr>
        <a:xfrm flipV="1">
          <a:off x="19545300" y="12860294"/>
          <a:ext cx="889000" cy="5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137785</xdr:rowOff>
    </xdr:from>
    <xdr:ext cx="534377" cy="259045"/>
    <xdr:sp macro="" textlink="">
      <xdr:nvSpPr>
        <xdr:cNvPr id="863" name="テキスト ボックス 862"/>
        <xdr:cNvSpPr txBox="1"/>
      </xdr:nvSpPr>
      <xdr:spPr>
        <a:xfrm>
          <a:off x="20167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54890</xdr:rowOff>
    </xdr:from>
    <xdr:to>
      <xdr:col>102</xdr:col>
      <xdr:colOff>114300</xdr:colOff>
      <xdr:row>75</xdr:row>
      <xdr:rowOff>113688</xdr:rowOff>
    </xdr:to>
    <xdr:cxnSp macro="">
      <xdr:nvCxnSpPr>
        <xdr:cNvPr id="864" name="直線コネクタ 863"/>
        <xdr:cNvCxnSpPr/>
      </xdr:nvCxnSpPr>
      <xdr:spPr>
        <a:xfrm flipV="1">
          <a:off x="18656300" y="12913640"/>
          <a:ext cx="889000" cy="5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125734</xdr:rowOff>
    </xdr:from>
    <xdr:ext cx="534377" cy="259045"/>
    <xdr:sp macro="" textlink="">
      <xdr:nvSpPr>
        <xdr:cNvPr id="866" name="テキスト ボックス 865"/>
        <xdr:cNvSpPr txBox="1"/>
      </xdr:nvSpPr>
      <xdr:spPr>
        <a:xfrm>
          <a:off x="19278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52684</xdr:rowOff>
    </xdr:from>
    <xdr:to>
      <xdr:col>116</xdr:col>
      <xdr:colOff>114300</xdr:colOff>
      <xdr:row>74</xdr:row>
      <xdr:rowOff>154284</xdr:rowOff>
    </xdr:to>
    <xdr:sp macro="" textlink="">
      <xdr:nvSpPr>
        <xdr:cNvPr id="874" name="楕円 873"/>
        <xdr:cNvSpPr/>
      </xdr:nvSpPr>
      <xdr:spPr>
        <a:xfrm>
          <a:off x="22110700" y="1273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75561</xdr:rowOff>
    </xdr:from>
    <xdr:ext cx="534377" cy="259045"/>
    <xdr:sp macro="" textlink="">
      <xdr:nvSpPr>
        <xdr:cNvPr id="875" name="繰出金該当値テキスト"/>
        <xdr:cNvSpPr txBox="1"/>
      </xdr:nvSpPr>
      <xdr:spPr>
        <a:xfrm>
          <a:off x="22212300" y="1259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85292</xdr:rowOff>
    </xdr:from>
    <xdr:to>
      <xdr:col>112</xdr:col>
      <xdr:colOff>38100</xdr:colOff>
      <xdr:row>75</xdr:row>
      <xdr:rowOff>15442</xdr:rowOff>
    </xdr:to>
    <xdr:sp macro="" textlink="">
      <xdr:nvSpPr>
        <xdr:cNvPr id="876" name="楕円 875"/>
        <xdr:cNvSpPr/>
      </xdr:nvSpPr>
      <xdr:spPr>
        <a:xfrm>
          <a:off x="21272500" y="1277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31969</xdr:rowOff>
    </xdr:from>
    <xdr:ext cx="534377" cy="259045"/>
    <xdr:sp macro="" textlink="">
      <xdr:nvSpPr>
        <xdr:cNvPr id="877" name="テキスト ボックス 876"/>
        <xdr:cNvSpPr txBox="1"/>
      </xdr:nvSpPr>
      <xdr:spPr>
        <a:xfrm>
          <a:off x="21056111" y="1254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122194</xdr:rowOff>
    </xdr:from>
    <xdr:to>
      <xdr:col>107</xdr:col>
      <xdr:colOff>101600</xdr:colOff>
      <xdr:row>75</xdr:row>
      <xdr:rowOff>52344</xdr:rowOff>
    </xdr:to>
    <xdr:sp macro="" textlink="">
      <xdr:nvSpPr>
        <xdr:cNvPr id="878" name="楕円 877"/>
        <xdr:cNvSpPr/>
      </xdr:nvSpPr>
      <xdr:spPr>
        <a:xfrm>
          <a:off x="20383500" y="1280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68871</xdr:rowOff>
    </xdr:from>
    <xdr:ext cx="534377" cy="259045"/>
    <xdr:sp macro="" textlink="">
      <xdr:nvSpPr>
        <xdr:cNvPr id="879" name="テキスト ボックス 878"/>
        <xdr:cNvSpPr txBox="1"/>
      </xdr:nvSpPr>
      <xdr:spPr>
        <a:xfrm>
          <a:off x="20167111" y="1258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4090</xdr:rowOff>
    </xdr:from>
    <xdr:to>
      <xdr:col>102</xdr:col>
      <xdr:colOff>165100</xdr:colOff>
      <xdr:row>75</xdr:row>
      <xdr:rowOff>105690</xdr:rowOff>
    </xdr:to>
    <xdr:sp macro="" textlink="">
      <xdr:nvSpPr>
        <xdr:cNvPr id="880" name="楕円 879"/>
        <xdr:cNvSpPr/>
      </xdr:nvSpPr>
      <xdr:spPr>
        <a:xfrm>
          <a:off x="19494500" y="1286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122217</xdr:rowOff>
    </xdr:from>
    <xdr:ext cx="534377" cy="259045"/>
    <xdr:sp macro="" textlink="">
      <xdr:nvSpPr>
        <xdr:cNvPr id="881" name="テキスト ボックス 880"/>
        <xdr:cNvSpPr txBox="1"/>
      </xdr:nvSpPr>
      <xdr:spPr>
        <a:xfrm>
          <a:off x="19278111" y="1263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62888</xdr:rowOff>
    </xdr:from>
    <xdr:to>
      <xdr:col>98</xdr:col>
      <xdr:colOff>38100</xdr:colOff>
      <xdr:row>75</xdr:row>
      <xdr:rowOff>164489</xdr:rowOff>
    </xdr:to>
    <xdr:sp macro="" textlink="">
      <xdr:nvSpPr>
        <xdr:cNvPr id="882" name="楕円 881"/>
        <xdr:cNvSpPr/>
      </xdr:nvSpPr>
      <xdr:spPr>
        <a:xfrm>
          <a:off x="18605500" y="129216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155616</xdr:rowOff>
    </xdr:from>
    <xdr:ext cx="534377" cy="259045"/>
    <xdr:sp macro="" textlink="">
      <xdr:nvSpPr>
        <xdr:cNvPr id="883" name="テキスト ボックス 882"/>
        <xdr:cNvSpPr txBox="1"/>
      </xdr:nvSpPr>
      <xdr:spPr>
        <a:xfrm>
          <a:off x="18389111" y="1301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rgbClr val="FF0000"/>
              </a:solidFill>
              <a:latin typeface="ＭＳ Ｐゴシック" panose="020B0600070205080204" pitchFamily="50" charset="-128"/>
              <a:ea typeface="ＭＳ Ｐゴシック" panose="020B0600070205080204" pitchFamily="50" charset="-128"/>
            </a:rPr>
            <a:t>392,869</a:t>
          </a:r>
          <a:r>
            <a:rPr kumimoji="1" lang="ja-JP" altLang="en-US" sz="1300">
              <a:solidFill>
                <a:srgbClr val="FF0000"/>
              </a:solidFill>
              <a:latin typeface="ＭＳ Ｐゴシック" panose="020B0600070205080204" pitchFamily="50" charset="-128"/>
              <a:ea typeface="ＭＳ Ｐゴシック" panose="020B0600070205080204" pitchFamily="50" charset="-128"/>
            </a:rPr>
            <a:t>円</a:t>
          </a:r>
          <a:r>
            <a:rPr kumimoji="1" lang="ja-JP" altLang="en-US" sz="1300">
              <a:latin typeface="ＭＳ Ｐゴシック" panose="020B0600070205080204" pitchFamily="50" charset="-128"/>
              <a:ea typeface="ＭＳ Ｐゴシック" panose="020B0600070205080204" pitchFamily="50" charset="-128"/>
            </a:rPr>
            <a:t>で、前年度比</a:t>
          </a:r>
          <a:r>
            <a:rPr kumimoji="1" lang="en-US" altLang="ja-JP" sz="1300">
              <a:latin typeface="ＭＳ Ｐゴシック" panose="020B0600070205080204" pitchFamily="50" charset="-128"/>
              <a:ea typeface="ＭＳ Ｐゴシック" panose="020B0600070205080204" pitchFamily="50" charset="-128"/>
            </a:rPr>
            <a:t>905</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経費ごとでは、ほとんどの費目で類似団体を下回っており、普通建設事業費、投資及び出資金、繰出金においてのみ、類似団体を上回る数値となっている。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では、下水道事業特別会計繰出金で、下水道事業基金の減少に伴い基金からの繰入を取りやめたこと等による増、介護保険事業特別会計で、消費税増税に伴う低所得者軽減拡大等により増となったこと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普通建設事業費では、小中学校の普通教室への空調設置工事や中学校プールの大規模改修工事による教育費の増が主な要因となっている。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今後は、市庁舎の移転新築を始めとする公共施設の更新整備による普通建設事業費の増、それに係る市債の償還に伴い公債費の増加が見込まれる。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愛知県常滑市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59,313
57,836
55.90
24,311,330
23,327,931
960,098
13,689,342
22,242,709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105791</xdr:rowOff>
    </xdr:from>
    <xdr:to>
      <xdr:col>24</xdr:col>
      <xdr:colOff>63500</xdr:colOff>
      <xdr:row>36</xdr:row>
      <xdr:rowOff>137795</xdr:rowOff>
    </xdr:to>
    <xdr:cxnSp macro="">
      <xdr:nvCxnSpPr>
        <xdr:cNvPr id="61" name="直線コネクタ 60"/>
        <xdr:cNvCxnSpPr/>
      </xdr:nvCxnSpPr>
      <xdr:spPr>
        <a:xfrm flipV="1">
          <a:off x="3797300" y="6277991"/>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137795</xdr:rowOff>
    </xdr:from>
    <xdr:to>
      <xdr:col>19</xdr:col>
      <xdr:colOff>177800</xdr:colOff>
      <xdr:row>36</xdr:row>
      <xdr:rowOff>144272</xdr:rowOff>
    </xdr:to>
    <xdr:cxnSp macro="">
      <xdr:nvCxnSpPr>
        <xdr:cNvPr id="64" name="直線コネクタ 63"/>
        <xdr:cNvCxnSpPr/>
      </xdr:nvCxnSpPr>
      <xdr:spPr>
        <a:xfrm flipV="1">
          <a:off x="2908300" y="6309995"/>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120540</xdr:rowOff>
    </xdr:from>
    <xdr:ext cx="469744" cy="259045"/>
    <xdr:sp macro="" textlink="">
      <xdr:nvSpPr>
        <xdr:cNvPr id="66" name="テキスト ボックス 65"/>
        <xdr:cNvSpPr txBox="1"/>
      </xdr:nvSpPr>
      <xdr:spPr>
        <a:xfrm>
          <a:off x="3562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84455</xdr:rowOff>
    </xdr:from>
    <xdr:to>
      <xdr:col>15</xdr:col>
      <xdr:colOff>50800</xdr:colOff>
      <xdr:row>36</xdr:row>
      <xdr:rowOff>144272</xdr:rowOff>
    </xdr:to>
    <xdr:cxnSp macro="">
      <xdr:nvCxnSpPr>
        <xdr:cNvPr id="67" name="直線コネクタ 66"/>
        <xdr:cNvCxnSpPr/>
      </xdr:nvCxnSpPr>
      <xdr:spPr>
        <a:xfrm>
          <a:off x="2019300" y="6256655"/>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150368</xdr:rowOff>
    </xdr:from>
    <xdr:to>
      <xdr:col>10</xdr:col>
      <xdr:colOff>114300</xdr:colOff>
      <xdr:row>36</xdr:row>
      <xdr:rowOff>84455</xdr:rowOff>
    </xdr:to>
    <xdr:cxnSp macro="">
      <xdr:nvCxnSpPr>
        <xdr:cNvPr id="70" name="直線コネクタ 69"/>
        <xdr:cNvCxnSpPr/>
      </xdr:nvCxnSpPr>
      <xdr:spPr>
        <a:xfrm>
          <a:off x="1130300" y="6151118"/>
          <a:ext cx="889000" cy="10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54991</xdr:rowOff>
    </xdr:from>
    <xdr:to>
      <xdr:col>24</xdr:col>
      <xdr:colOff>114300</xdr:colOff>
      <xdr:row>36</xdr:row>
      <xdr:rowOff>156591</xdr:rowOff>
    </xdr:to>
    <xdr:sp macro="" textlink="">
      <xdr:nvSpPr>
        <xdr:cNvPr id="80" name="楕円 79"/>
        <xdr:cNvSpPr/>
      </xdr:nvSpPr>
      <xdr:spPr>
        <a:xfrm>
          <a:off x="4584700" y="62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33418</xdr:rowOff>
    </xdr:from>
    <xdr:ext cx="469744" cy="259045"/>
    <xdr:sp macro="" textlink="">
      <xdr:nvSpPr>
        <xdr:cNvPr id="81" name="議会費該当値テキスト"/>
        <xdr:cNvSpPr txBox="1"/>
      </xdr:nvSpPr>
      <xdr:spPr>
        <a:xfrm>
          <a:off x="4686300" y="6205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86995</xdr:rowOff>
    </xdr:from>
    <xdr:to>
      <xdr:col>20</xdr:col>
      <xdr:colOff>38100</xdr:colOff>
      <xdr:row>37</xdr:row>
      <xdr:rowOff>17145</xdr:rowOff>
    </xdr:to>
    <xdr:sp macro="" textlink="">
      <xdr:nvSpPr>
        <xdr:cNvPr id="82" name="楕円 81"/>
        <xdr:cNvSpPr/>
      </xdr:nvSpPr>
      <xdr:spPr>
        <a:xfrm>
          <a:off x="3746500" y="6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8272</xdr:rowOff>
    </xdr:from>
    <xdr:ext cx="469744" cy="259045"/>
    <xdr:sp macro="" textlink="">
      <xdr:nvSpPr>
        <xdr:cNvPr id="83" name="テキスト ボックス 82"/>
        <xdr:cNvSpPr txBox="1"/>
      </xdr:nvSpPr>
      <xdr:spPr>
        <a:xfrm>
          <a:off x="3562428" y="635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93472</xdr:rowOff>
    </xdr:from>
    <xdr:to>
      <xdr:col>15</xdr:col>
      <xdr:colOff>101600</xdr:colOff>
      <xdr:row>37</xdr:row>
      <xdr:rowOff>23622</xdr:rowOff>
    </xdr:to>
    <xdr:sp macro="" textlink="">
      <xdr:nvSpPr>
        <xdr:cNvPr id="84" name="楕円 83"/>
        <xdr:cNvSpPr/>
      </xdr:nvSpPr>
      <xdr:spPr>
        <a:xfrm>
          <a:off x="2857500" y="62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14749</xdr:rowOff>
    </xdr:from>
    <xdr:ext cx="469744" cy="259045"/>
    <xdr:sp macro="" textlink="">
      <xdr:nvSpPr>
        <xdr:cNvPr id="85" name="テキスト ボックス 84"/>
        <xdr:cNvSpPr txBox="1"/>
      </xdr:nvSpPr>
      <xdr:spPr>
        <a:xfrm>
          <a:off x="2673428" y="635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33655</xdr:rowOff>
    </xdr:from>
    <xdr:to>
      <xdr:col>10</xdr:col>
      <xdr:colOff>165100</xdr:colOff>
      <xdr:row>36</xdr:row>
      <xdr:rowOff>135255</xdr:rowOff>
    </xdr:to>
    <xdr:sp macro="" textlink="">
      <xdr:nvSpPr>
        <xdr:cNvPr id="86" name="楕円 85"/>
        <xdr:cNvSpPr/>
      </xdr:nvSpPr>
      <xdr:spPr>
        <a:xfrm>
          <a:off x="1968500" y="620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126382</xdr:rowOff>
    </xdr:from>
    <xdr:ext cx="469744" cy="259045"/>
    <xdr:sp macro="" textlink="">
      <xdr:nvSpPr>
        <xdr:cNvPr id="87" name="テキスト ボックス 86"/>
        <xdr:cNvSpPr txBox="1"/>
      </xdr:nvSpPr>
      <xdr:spPr>
        <a:xfrm>
          <a:off x="1784428" y="629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99568</xdr:rowOff>
    </xdr:from>
    <xdr:to>
      <xdr:col>6</xdr:col>
      <xdr:colOff>38100</xdr:colOff>
      <xdr:row>36</xdr:row>
      <xdr:rowOff>29718</xdr:rowOff>
    </xdr:to>
    <xdr:sp macro="" textlink="">
      <xdr:nvSpPr>
        <xdr:cNvPr id="88" name="楕円 87"/>
        <xdr:cNvSpPr/>
      </xdr:nvSpPr>
      <xdr:spPr>
        <a:xfrm>
          <a:off x="1079500" y="610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20845</xdr:rowOff>
    </xdr:from>
    <xdr:ext cx="469744" cy="259045"/>
    <xdr:sp macro="" textlink="">
      <xdr:nvSpPr>
        <xdr:cNvPr id="89" name="テキスト ボックス 88"/>
        <xdr:cNvSpPr txBox="1"/>
      </xdr:nvSpPr>
      <xdr:spPr>
        <a:xfrm>
          <a:off x="895428" y="619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46349</xdr:rowOff>
    </xdr:from>
    <xdr:to>
      <xdr:col>24</xdr:col>
      <xdr:colOff>63500</xdr:colOff>
      <xdr:row>57</xdr:row>
      <xdr:rowOff>124809</xdr:rowOff>
    </xdr:to>
    <xdr:cxnSp macro="">
      <xdr:nvCxnSpPr>
        <xdr:cNvPr id="116" name="直線コネクタ 115"/>
        <xdr:cNvCxnSpPr/>
      </xdr:nvCxnSpPr>
      <xdr:spPr>
        <a:xfrm>
          <a:off x="3797300" y="9818999"/>
          <a:ext cx="838200" cy="7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46349</xdr:rowOff>
    </xdr:from>
    <xdr:to>
      <xdr:col>19</xdr:col>
      <xdr:colOff>177800</xdr:colOff>
      <xdr:row>57</xdr:row>
      <xdr:rowOff>69840</xdr:rowOff>
    </xdr:to>
    <xdr:cxnSp macro="">
      <xdr:nvCxnSpPr>
        <xdr:cNvPr id="119" name="直線コネクタ 118"/>
        <xdr:cNvCxnSpPr/>
      </xdr:nvCxnSpPr>
      <xdr:spPr>
        <a:xfrm flipV="1">
          <a:off x="2908300" y="9818999"/>
          <a:ext cx="889000" cy="2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62068</xdr:rowOff>
    </xdr:from>
    <xdr:to>
      <xdr:col>15</xdr:col>
      <xdr:colOff>50800</xdr:colOff>
      <xdr:row>57</xdr:row>
      <xdr:rowOff>69840</xdr:rowOff>
    </xdr:to>
    <xdr:cxnSp macro="">
      <xdr:nvCxnSpPr>
        <xdr:cNvPr id="122" name="直線コネクタ 121"/>
        <xdr:cNvCxnSpPr/>
      </xdr:nvCxnSpPr>
      <xdr:spPr>
        <a:xfrm>
          <a:off x="2019300" y="9834718"/>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50487</xdr:rowOff>
    </xdr:from>
    <xdr:to>
      <xdr:col>10</xdr:col>
      <xdr:colOff>114300</xdr:colOff>
      <xdr:row>57</xdr:row>
      <xdr:rowOff>62068</xdr:rowOff>
    </xdr:to>
    <xdr:cxnSp macro="">
      <xdr:nvCxnSpPr>
        <xdr:cNvPr id="125" name="直線コネクタ 124"/>
        <xdr:cNvCxnSpPr/>
      </xdr:nvCxnSpPr>
      <xdr:spPr>
        <a:xfrm>
          <a:off x="1130300" y="9823137"/>
          <a:ext cx="889000" cy="1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105252</xdr:rowOff>
    </xdr:from>
    <xdr:ext cx="534377" cy="259045"/>
    <xdr:sp macro="" textlink="">
      <xdr:nvSpPr>
        <xdr:cNvPr id="129" name="テキスト ボックス 128"/>
        <xdr:cNvSpPr txBox="1"/>
      </xdr:nvSpPr>
      <xdr:spPr>
        <a:xfrm>
          <a:off x="863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74009</xdr:rowOff>
    </xdr:from>
    <xdr:to>
      <xdr:col>24</xdr:col>
      <xdr:colOff>114300</xdr:colOff>
      <xdr:row>58</xdr:row>
      <xdr:rowOff>4159</xdr:rowOff>
    </xdr:to>
    <xdr:sp macro="" textlink="">
      <xdr:nvSpPr>
        <xdr:cNvPr id="135" name="楕円 134"/>
        <xdr:cNvSpPr/>
      </xdr:nvSpPr>
      <xdr:spPr>
        <a:xfrm>
          <a:off x="4584700" y="984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160386</xdr:rowOff>
    </xdr:from>
    <xdr:ext cx="534377" cy="259045"/>
    <xdr:sp macro="" textlink="">
      <xdr:nvSpPr>
        <xdr:cNvPr id="136" name="総務費該当値テキスト"/>
        <xdr:cNvSpPr txBox="1"/>
      </xdr:nvSpPr>
      <xdr:spPr>
        <a:xfrm>
          <a:off x="4686300" y="97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166999</xdr:rowOff>
    </xdr:from>
    <xdr:to>
      <xdr:col>20</xdr:col>
      <xdr:colOff>38100</xdr:colOff>
      <xdr:row>57</xdr:row>
      <xdr:rowOff>97149</xdr:rowOff>
    </xdr:to>
    <xdr:sp macro="" textlink="">
      <xdr:nvSpPr>
        <xdr:cNvPr id="137" name="楕円 136"/>
        <xdr:cNvSpPr/>
      </xdr:nvSpPr>
      <xdr:spPr>
        <a:xfrm>
          <a:off x="3746500" y="97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88276</xdr:rowOff>
    </xdr:from>
    <xdr:ext cx="534377" cy="259045"/>
    <xdr:sp macro="" textlink="">
      <xdr:nvSpPr>
        <xdr:cNvPr id="138" name="テキスト ボックス 137"/>
        <xdr:cNvSpPr txBox="1"/>
      </xdr:nvSpPr>
      <xdr:spPr>
        <a:xfrm>
          <a:off x="3530111" y="986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19040</xdr:rowOff>
    </xdr:from>
    <xdr:to>
      <xdr:col>15</xdr:col>
      <xdr:colOff>101600</xdr:colOff>
      <xdr:row>57</xdr:row>
      <xdr:rowOff>120640</xdr:rowOff>
    </xdr:to>
    <xdr:sp macro="" textlink="">
      <xdr:nvSpPr>
        <xdr:cNvPr id="139" name="楕円 138"/>
        <xdr:cNvSpPr/>
      </xdr:nvSpPr>
      <xdr:spPr>
        <a:xfrm>
          <a:off x="2857500" y="979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111767</xdr:rowOff>
    </xdr:from>
    <xdr:ext cx="534377" cy="259045"/>
    <xdr:sp macro="" textlink="">
      <xdr:nvSpPr>
        <xdr:cNvPr id="140" name="テキスト ボックス 139"/>
        <xdr:cNvSpPr txBox="1"/>
      </xdr:nvSpPr>
      <xdr:spPr>
        <a:xfrm>
          <a:off x="2641111" y="988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11268</xdr:rowOff>
    </xdr:from>
    <xdr:to>
      <xdr:col>10</xdr:col>
      <xdr:colOff>165100</xdr:colOff>
      <xdr:row>57</xdr:row>
      <xdr:rowOff>112868</xdr:rowOff>
    </xdr:to>
    <xdr:sp macro="" textlink="">
      <xdr:nvSpPr>
        <xdr:cNvPr id="141" name="楕円 140"/>
        <xdr:cNvSpPr/>
      </xdr:nvSpPr>
      <xdr:spPr>
        <a:xfrm>
          <a:off x="1968500" y="978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103995</xdr:rowOff>
    </xdr:from>
    <xdr:ext cx="534377" cy="259045"/>
    <xdr:sp macro="" textlink="">
      <xdr:nvSpPr>
        <xdr:cNvPr id="142" name="テキスト ボックス 141"/>
        <xdr:cNvSpPr txBox="1"/>
      </xdr:nvSpPr>
      <xdr:spPr>
        <a:xfrm>
          <a:off x="1752111" y="987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171137</xdr:rowOff>
    </xdr:from>
    <xdr:to>
      <xdr:col>6</xdr:col>
      <xdr:colOff>38100</xdr:colOff>
      <xdr:row>57</xdr:row>
      <xdr:rowOff>101287</xdr:rowOff>
    </xdr:to>
    <xdr:sp macro="" textlink="">
      <xdr:nvSpPr>
        <xdr:cNvPr id="143" name="楕円 142"/>
        <xdr:cNvSpPr/>
      </xdr:nvSpPr>
      <xdr:spPr>
        <a:xfrm>
          <a:off x="1079500" y="977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117814</xdr:rowOff>
    </xdr:from>
    <xdr:ext cx="534377" cy="259045"/>
    <xdr:sp macro="" textlink="">
      <xdr:nvSpPr>
        <xdr:cNvPr id="144" name="テキスト ボックス 143"/>
        <xdr:cNvSpPr txBox="1"/>
      </xdr:nvSpPr>
      <xdr:spPr>
        <a:xfrm>
          <a:off x="863111" y="954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59962</xdr:rowOff>
    </xdr:from>
    <xdr:to>
      <xdr:col>24</xdr:col>
      <xdr:colOff>63500</xdr:colOff>
      <xdr:row>77</xdr:row>
      <xdr:rowOff>71152</xdr:rowOff>
    </xdr:to>
    <xdr:cxnSp macro="">
      <xdr:nvCxnSpPr>
        <xdr:cNvPr id="176" name="直線コネクタ 175"/>
        <xdr:cNvCxnSpPr/>
      </xdr:nvCxnSpPr>
      <xdr:spPr>
        <a:xfrm flipV="1">
          <a:off x="3797300" y="13261612"/>
          <a:ext cx="838200" cy="1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66199</xdr:rowOff>
    </xdr:from>
    <xdr:to>
      <xdr:col>19</xdr:col>
      <xdr:colOff>177800</xdr:colOff>
      <xdr:row>77</xdr:row>
      <xdr:rowOff>71152</xdr:rowOff>
    </xdr:to>
    <xdr:cxnSp macro="">
      <xdr:nvCxnSpPr>
        <xdr:cNvPr id="179" name="直線コネクタ 178"/>
        <xdr:cNvCxnSpPr/>
      </xdr:nvCxnSpPr>
      <xdr:spPr>
        <a:xfrm>
          <a:off x="2908300" y="13267849"/>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66199</xdr:rowOff>
    </xdr:from>
    <xdr:to>
      <xdr:col>15</xdr:col>
      <xdr:colOff>50800</xdr:colOff>
      <xdr:row>77</xdr:row>
      <xdr:rowOff>156018</xdr:rowOff>
    </xdr:to>
    <xdr:cxnSp macro="">
      <xdr:nvCxnSpPr>
        <xdr:cNvPr id="182" name="直線コネクタ 181"/>
        <xdr:cNvCxnSpPr/>
      </xdr:nvCxnSpPr>
      <xdr:spPr>
        <a:xfrm flipV="1">
          <a:off x="2019300" y="13267849"/>
          <a:ext cx="889000" cy="8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156018</xdr:rowOff>
    </xdr:from>
    <xdr:to>
      <xdr:col>10</xdr:col>
      <xdr:colOff>114300</xdr:colOff>
      <xdr:row>78</xdr:row>
      <xdr:rowOff>58417</xdr:rowOff>
    </xdr:to>
    <xdr:cxnSp macro="">
      <xdr:nvCxnSpPr>
        <xdr:cNvPr id="185" name="直線コネクタ 184"/>
        <xdr:cNvCxnSpPr/>
      </xdr:nvCxnSpPr>
      <xdr:spPr>
        <a:xfrm flipV="1">
          <a:off x="1130300" y="13357668"/>
          <a:ext cx="889000" cy="7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9162</xdr:rowOff>
    </xdr:from>
    <xdr:to>
      <xdr:col>24</xdr:col>
      <xdr:colOff>114300</xdr:colOff>
      <xdr:row>77</xdr:row>
      <xdr:rowOff>110762</xdr:rowOff>
    </xdr:to>
    <xdr:sp macro="" textlink="">
      <xdr:nvSpPr>
        <xdr:cNvPr id="195" name="楕円 194"/>
        <xdr:cNvSpPr/>
      </xdr:nvSpPr>
      <xdr:spPr>
        <a:xfrm>
          <a:off x="4584700" y="1321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159039</xdr:rowOff>
    </xdr:from>
    <xdr:ext cx="599010" cy="259045"/>
    <xdr:sp macro="" textlink="">
      <xdr:nvSpPr>
        <xdr:cNvPr id="196" name="民生費該当値テキスト"/>
        <xdr:cNvSpPr txBox="1"/>
      </xdr:nvSpPr>
      <xdr:spPr>
        <a:xfrm>
          <a:off x="4686300" y="13189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20352</xdr:rowOff>
    </xdr:from>
    <xdr:to>
      <xdr:col>20</xdr:col>
      <xdr:colOff>38100</xdr:colOff>
      <xdr:row>77</xdr:row>
      <xdr:rowOff>121952</xdr:rowOff>
    </xdr:to>
    <xdr:sp macro="" textlink="">
      <xdr:nvSpPr>
        <xdr:cNvPr id="197" name="楕円 196"/>
        <xdr:cNvSpPr/>
      </xdr:nvSpPr>
      <xdr:spPr>
        <a:xfrm>
          <a:off x="3746500" y="1322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113079</xdr:rowOff>
    </xdr:from>
    <xdr:ext cx="599010" cy="259045"/>
    <xdr:sp macro="" textlink="">
      <xdr:nvSpPr>
        <xdr:cNvPr id="198" name="テキスト ボックス 197"/>
        <xdr:cNvSpPr txBox="1"/>
      </xdr:nvSpPr>
      <xdr:spPr>
        <a:xfrm>
          <a:off x="3497795" y="13314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15399</xdr:rowOff>
    </xdr:from>
    <xdr:to>
      <xdr:col>15</xdr:col>
      <xdr:colOff>101600</xdr:colOff>
      <xdr:row>77</xdr:row>
      <xdr:rowOff>116999</xdr:rowOff>
    </xdr:to>
    <xdr:sp macro="" textlink="">
      <xdr:nvSpPr>
        <xdr:cNvPr id="199" name="楕円 198"/>
        <xdr:cNvSpPr/>
      </xdr:nvSpPr>
      <xdr:spPr>
        <a:xfrm>
          <a:off x="2857500" y="1321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108126</xdr:rowOff>
    </xdr:from>
    <xdr:ext cx="599010" cy="259045"/>
    <xdr:sp macro="" textlink="">
      <xdr:nvSpPr>
        <xdr:cNvPr id="200" name="テキスト ボックス 199"/>
        <xdr:cNvSpPr txBox="1"/>
      </xdr:nvSpPr>
      <xdr:spPr>
        <a:xfrm>
          <a:off x="2608795" y="13309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105218</xdr:rowOff>
    </xdr:from>
    <xdr:to>
      <xdr:col>10</xdr:col>
      <xdr:colOff>165100</xdr:colOff>
      <xdr:row>78</xdr:row>
      <xdr:rowOff>35368</xdr:rowOff>
    </xdr:to>
    <xdr:sp macro="" textlink="">
      <xdr:nvSpPr>
        <xdr:cNvPr id="201" name="楕円 200"/>
        <xdr:cNvSpPr/>
      </xdr:nvSpPr>
      <xdr:spPr>
        <a:xfrm>
          <a:off x="1968500" y="1330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26495</xdr:rowOff>
    </xdr:from>
    <xdr:ext cx="599010" cy="259045"/>
    <xdr:sp macro="" textlink="">
      <xdr:nvSpPr>
        <xdr:cNvPr id="202" name="テキスト ボックス 201"/>
        <xdr:cNvSpPr txBox="1"/>
      </xdr:nvSpPr>
      <xdr:spPr>
        <a:xfrm>
          <a:off x="1719795" y="1339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7617</xdr:rowOff>
    </xdr:from>
    <xdr:to>
      <xdr:col>6</xdr:col>
      <xdr:colOff>38100</xdr:colOff>
      <xdr:row>78</xdr:row>
      <xdr:rowOff>109217</xdr:rowOff>
    </xdr:to>
    <xdr:sp macro="" textlink="">
      <xdr:nvSpPr>
        <xdr:cNvPr id="203" name="楕円 202"/>
        <xdr:cNvSpPr/>
      </xdr:nvSpPr>
      <xdr:spPr>
        <a:xfrm>
          <a:off x="1079500" y="1338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100344</xdr:rowOff>
    </xdr:from>
    <xdr:ext cx="599010" cy="259045"/>
    <xdr:sp macro="" textlink="">
      <xdr:nvSpPr>
        <xdr:cNvPr id="204" name="テキスト ボックス 203"/>
        <xdr:cNvSpPr txBox="1"/>
      </xdr:nvSpPr>
      <xdr:spPr>
        <a:xfrm>
          <a:off x="830795" y="1347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148090</xdr:rowOff>
    </xdr:from>
    <xdr:to>
      <xdr:col>24</xdr:col>
      <xdr:colOff>63500</xdr:colOff>
      <xdr:row>96</xdr:row>
      <xdr:rowOff>14495</xdr:rowOff>
    </xdr:to>
    <xdr:cxnSp macro="">
      <xdr:nvCxnSpPr>
        <xdr:cNvPr id="232" name="直線コネクタ 231"/>
        <xdr:cNvCxnSpPr/>
      </xdr:nvCxnSpPr>
      <xdr:spPr>
        <a:xfrm flipV="1">
          <a:off x="3797300" y="16435840"/>
          <a:ext cx="838200" cy="3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163751</xdr:rowOff>
    </xdr:from>
    <xdr:ext cx="534377" cy="259045"/>
    <xdr:sp macro="" textlink="">
      <xdr:nvSpPr>
        <xdr:cNvPr id="233" name="衛生費平均値テキスト"/>
        <xdr:cNvSpPr txBox="1"/>
      </xdr:nvSpPr>
      <xdr:spPr>
        <a:xfrm>
          <a:off x="4686300" y="1645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14495</xdr:rowOff>
    </xdr:from>
    <xdr:to>
      <xdr:col>19</xdr:col>
      <xdr:colOff>177800</xdr:colOff>
      <xdr:row>96</xdr:row>
      <xdr:rowOff>37630</xdr:rowOff>
    </xdr:to>
    <xdr:cxnSp macro="">
      <xdr:nvCxnSpPr>
        <xdr:cNvPr id="235" name="直線コネクタ 234"/>
        <xdr:cNvCxnSpPr/>
      </xdr:nvCxnSpPr>
      <xdr:spPr>
        <a:xfrm flipV="1">
          <a:off x="2908300" y="16473695"/>
          <a:ext cx="889000" cy="2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115447</xdr:rowOff>
    </xdr:from>
    <xdr:ext cx="534377" cy="259045"/>
    <xdr:sp macro="" textlink="">
      <xdr:nvSpPr>
        <xdr:cNvPr id="237" name="テキスト ボックス 236"/>
        <xdr:cNvSpPr txBox="1"/>
      </xdr:nvSpPr>
      <xdr:spPr>
        <a:xfrm>
          <a:off x="3530111" y="165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37630</xdr:rowOff>
    </xdr:from>
    <xdr:to>
      <xdr:col>15</xdr:col>
      <xdr:colOff>50800</xdr:colOff>
      <xdr:row>96</xdr:row>
      <xdr:rowOff>41036</xdr:rowOff>
    </xdr:to>
    <xdr:cxnSp macro="">
      <xdr:nvCxnSpPr>
        <xdr:cNvPr id="238" name="直線コネクタ 237"/>
        <xdr:cNvCxnSpPr/>
      </xdr:nvCxnSpPr>
      <xdr:spPr>
        <a:xfrm flipV="1">
          <a:off x="2019300" y="16496830"/>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40" name="テキスト ボックス 239"/>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142763</xdr:rowOff>
    </xdr:from>
    <xdr:to>
      <xdr:col>10</xdr:col>
      <xdr:colOff>114300</xdr:colOff>
      <xdr:row>96</xdr:row>
      <xdr:rowOff>41036</xdr:rowOff>
    </xdr:to>
    <xdr:cxnSp macro="">
      <xdr:nvCxnSpPr>
        <xdr:cNvPr id="241" name="直線コネクタ 240"/>
        <xdr:cNvCxnSpPr/>
      </xdr:nvCxnSpPr>
      <xdr:spPr>
        <a:xfrm>
          <a:off x="1130300" y="16430513"/>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160847</xdr:rowOff>
    </xdr:from>
    <xdr:ext cx="534377" cy="259045"/>
    <xdr:sp macro="" textlink="">
      <xdr:nvSpPr>
        <xdr:cNvPr id="243" name="テキスト ボックス 242"/>
        <xdr:cNvSpPr txBox="1"/>
      </xdr:nvSpPr>
      <xdr:spPr>
        <a:xfrm>
          <a:off x="1752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122054</xdr:rowOff>
    </xdr:from>
    <xdr:ext cx="534377" cy="259045"/>
    <xdr:sp macro="" textlink="">
      <xdr:nvSpPr>
        <xdr:cNvPr id="245" name="テキスト ボックス 244"/>
        <xdr:cNvSpPr txBox="1"/>
      </xdr:nvSpPr>
      <xdr:spPr>
        <a:xfrm>
          <a:off x="863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97290</xdr:rowOff>
    </xdr:from>
    <xdr:to>
      <xdr:col>24</xdr:col>
      <xdr:colOff>114300</xdr:colOff>
      <xdr:row>96</xdr:row>
      <xdr:rowOff>27440</xdr:rowOff>
    </xdr:to>
    <xdr:sp macro="" textlink="">
      <xdr:nvSpPr>
        <xdr:cNvPr id="251" name="楕円 250"/>
        <xdr:cNvSpPr/>
      </xdr:nvSpPr>
      <xdr:spPr>
        <a:xfrm>
          <a:off x="4584700" y="1638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120167</xdr:rowOff>
    </xdr:from>
    <xdr:ext cx="534377" cy="259045"/>
    <xdr:sp macro="" textlink="">
      <xdr:nvSpPr>
        <xdr:cNvPr id="252" name="衛生費該当値テキスト"/>
        <xdr:cNvSpPr txBox="1"/>
      </xdr:nvSpPr>
      <xdr:spPr>
        <a:xfrm>
          <a:off x="4686300" y="162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135145</xdr:rowOff>
    </xdr:from>
    <xdr:to>
      <xdr:col>20</xdr:col>
      <xdr:colOff>38100</xdr:colOff>
      <xdr:row>96</xdr:row>
      <xdr:rowOff>65295</xdr:rowOff>
    </xdr:to>
    <xdr:sp macro="" textlink="">
      <xdr:nvSpPr>
        <xdr:cNvPr id="253" name="楕円 252"/>
        <xdr:cNvSpPr/>
      </xdr:nvSpPr>
      <xdr:spPr>
        <a:xfrm>
          <a:off x="3746500" y="1642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81822</xdr:rowOff>
    </xdr:from>
    <xdr:ext cx="534377" cy="259045"/>
    <xdr:sp macro="" textlink="">
      <xdr:nvSpPr>
        <xdr:cNvPr id="254" name="テキスト ボックス 253"/>
        <xdr:cNvSpPr txBox="1"/>
      </xdr:nvSpPr>
      <xdr:spPr>
        <a:xfrm>
          <a:off x="3530111" y="1619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158280</xdr:rowOff>
    </xdr:from>
    <xdr:to>
      <xdr:col>15</xdr:col>
      <xdr:colOff>101600</xdr:colOff>
      <xdr:row>96</xdr:row>
      <xdr:rowOff>88430</xdr:rowOff>
    </xdr:to>
    <xdr:sp macro="" textlink="">
      <xdr:nvSpPr>
        <xdr:cNvPr id="255" name="楕円 254"/>
        <xdr:cNvSpPr/>
      </xdr:nvSpPr>
      <xdr:spPr>
        <a:xfrm>
          <a:off x="2857500" y="164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104957</xdr:rowOff>
    </xdr:from>
    <xdr:ext cx="534377" cy="259045"/>
    <xdr:sp macro="" textlink="">
      <xdr:nvSpPr>
        <xdr:cNvPr id="256" name="テキスト ボックス 255"/>
        <xdr:cNvSpPr txBox="1"/>
      </xdr:nvSpPr>
      <xdr:spPr>
        <a:xfrm>
          <a:off x="2641111" y="1622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161686</xdr:rowOff>
    </xdr:from>
    <xdr:to>
      <xdr:col>10</xdr:col>
      <xdr:colOff>165100</xdr:colOff>
      <xdr:row>96</xdr:row>
      <xdr:rowOff>91836</xdr:rowOff>
    </xdr:to>
    <xdr:sp macro="" textlink="">
      <xdr:nvSpPr>
        <xdr:cNvPr id="257" name="楕円 256"/>
        <xdr:cNvSpPr/>
      </xdr:nvSpPr>
      <xdr:spPr>
        <a:xfrm>
          <a:off x="1968500" y="1644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108363</xdr:rowOff>
    </xdr:from>
    <xdr:ext cx="534377" cy="259045"/>
    <xdr:sp macro="" textlink="">
      <xdr:nvSpPr>
        <xdr:cNvPr id="258" name="テキスト ボックス 257"/>
        <xdr:cNvSpPr txBox="1"/>
      </xdr:nvSpPr>
      <xdr:spPr>
        <a:xfrm>
          <a:off x="1752111" y="1622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91963</xdr:rowOff>
    </xdr:from>
    <xdr:to>
      <xdr:col>6</xdr:col>
      <xdr:colOff>38100</xdr:colOff>
      <xdr:row>96</xdr:row>
      <xdr:rowOff>22113</xdr:rowOff>
    </xdr:to>
    <xdr:sp macro="" textlink="">
      <xdr:nvSpPr>
        <xdr:cNvPr id="259" name="楕円 258"/>
        <xdr:cNvSpPr/>
      </xdr:nvSpPr>
      <xdr:spPr>
        <a:xfrm>
          <a:off x="1079500" y="1637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38640</xdr:rowOff>
    </xdr:from>
    <xdr:ext cx="534377" cy="259045"/>
    <xdr:sp macro="" textlink="">
      <xdr:nvSpPr>
        <xdr:cNvPr id="260" name="テキスト ボックス 259"/>
        <xdr:cNvSpPr txBox="1"/>
      </xdr:nvSpPr>
      <xdr:spPr>
        <a:xfrm>
          <a:off x="863111" y="1615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157817</xdr:rowOff>
    </xdr:from>
    <xdr:to>
      <xdr:col>55</xdr:col>
      <xdr:colOff>0</xdr:colOff>
      <xdr:row>37</xdr:row>
      <xdr:rowOff>158502</xdr:rowOff>
    </xdr:to>
    <xdr:cxnSp macro="">
      <xdr:nvCxnSpPr>
        <xdr:cNvPr id="285" name="直線コネクタ 284"/>
        <xdr:cNvCxnSpPr/>
      </xdr:nvCxnSpPr>
      <xdr:spPr>
        <a:xfrm>
          <a:off x="9639300" y="6501467"/>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157817</xdr:rowOff>
    </xdr:from>
    <xdr:to>
      <xdr:col>50</xdr:col>
      <xdr:colOff>114300</xdr:colOff>
      <xdr:row>37</xdr:row>
      <xdr:rowOff>167189</xdr:rowOff>
    </xdr:to>
    <xdr:cxnSp macro="">
      <xdr:nvCxnSpPr>
        <xdr:cNvPr id="288" name="直線コネクタ 287"/>
        <xdr:cNvCxnSpPr/>
      </xdr:nvCxnSpPr>
      <xdr:spPr>
        <a:xfrm flipV="1">
          <a:off x="8750300" y="6501467"/>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145986</xdr:rowOff>
    </xdr:from>
    <xdr:to>
      <xdr:col>45</xdr:col>
      <xdr:colOff>177800</xdr:colOff>
      <xdr:row>37</xdr:row>
      <xdr:rowOff>167189</xdr:rowOff>
    </xdr:to>
    <xdr:cxnSp macro="">
      <xdr:nvCxnSpPr>
        <xdr:cNvPr id="291" name="直線コネクタ 290"/>
        <xdr:cNvCxnSpPr/>
      </xdr:nvCxnSpPr>
      <xdr:spPr>
        <a:xfrm>
          <a:off x="7861300" y="6489636"/>
          <a:ext cx="889000" cy="2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145986</xdr:rowOff>
    </xdr:from>
    <xdr:to>
      <xdr:col>41</xdr:col>
      <xdr:colOff>50800</xdr:colOff>
      <xdr:row>38</xdr:row>
      <xdr:rowOff>4083</xdr:rowOff>
    </xdr:to>
    <xdr:cxnSp macro="">
      <xdr:nvCxnSpPr>
        <xdr:cNvPr id="294" name="直線コネクタ 293"/>
        <xdr:cNvCxnSpPr/>
      </xdr:nvCxnSpPr>
      <xdr:spPr>
        <a:xfrm flipV="1">
          <a:off x="6972300" y="6489636"/>
          <a:ext cx="889000" cy="2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107702</xdr:rowOff>
    </xdr:from>
    <xdr:to>
      <xdr:col>55</xdr:col>
      <xdr:colOff>50800</xdr:colOff>
      <xdr:row>38</xdr:row>
      <xdr:rowOff>37852</xdr:rowOff>
    </xdr:to>
    <xdr:sp macro="" textlink="">
      <xdr:nvSpPr>
        <xdr:cNvPr id="304" name="楕円 303"/>
        <xdr:cNvSpPr/>
      </xdr:nvSpPr>
      <xdr:spPr>
        <a:xfrm>
          <a:off x="10426700" y="645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46524</xdr:rowOff>
    </xdr:from>
    <xdr:ext cx="378565" cy="259045"/>
    <xdr:sp macro="" textlink="">
      <xdr:nvSpPr>
        <xdr:cNvPr id="305" name="労働費該当値テキスト"/>
        <xdr:cNvSpPr txBox="1"/>
      </xdr:nvSpPr>
      <xdr:spPr>
        <a:xfrm>
          <a:off x="10528300" y="6390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107017</xdr:rowOff>
    </xdr:from>
    <xdr:to>
      <xdr:col>50</xdr:col>
      <xdr:colOff>165100</xdr:colOff>
      <xdr:row>38</xdr:row>
      <xdr:rowOff>37167</xdr:rowOff>
    </xdr:to>
    <xdr:sp macro="" textlink="">
      <xdr:nvSpPr>
        <xdr:cNvPr id="306" name="楕円 305"/>
        <xdr:cNvSpPr/>
      </xdr:nvSpPr>
      <xdr:spPr>
        <a:xfrm>
          <a:off x="9588500" y="645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28294</xdr:rowOff>
    </xdr:from>
    <xdr:ext cx="378565" cy="259045"/>
    <xdr:sp macro="" textlink="">
      <xdr:nvSpPr>
        <xdr:cNvPr id="307" name="テキスト ボックス 306"/>
        <xdr:cNvSpPr txBox="1"/>
      </xdr:nvSpPr>
      <xdr:spPr>
        <a:xfrm>
          <a:off x="9450017" y="6543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116389</xdr:rowOff>
    </xdr:from>
    <xdr:to>
      <xdr:col>46</xdr:col>
      <xdr:colOff>38100</xdr:colOff>
      <xdr:row>38</xdr:row>
      <xdr:rowOff>46539</xdr:rowOff>
    </xdr:to>
    <xdr:sp macro="" textlink="">
      <xdr:nvSpPr>
        <xdr:cNvPr id="308" name="楕円 307"/>
        <xdr:cNvSpPr/>
      </xdr:nvSpPr>
      <xdr:spPr>
        <a:xfrm>
          <a:off x="8699500" y="646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37666</xdr:rowOff>
    </xdr:from>
    <xdr:ext cx="378565" cy="259045"/>
    <xdr:sp macro="" textlink="">
      <xdr:nvSpPr>
        <xdr:cNvPr id="309" name="テキスト ボックス 308"/>
        <xdr:cNvSpPr txBox="1"/>
      </xdr:nvSpPr>
      <xdr:spPr>
        <a:xfrm>
          <a:off x="8561017" y="6552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95186</xdr:rowOff>
    </xdr:from>
    <xdr:to>
      <xdr:col>41</xdr:col>
      <xdr:colOff>101600</xdr:colOff>
      <xdr:row>38</xdr:row>
      <xdr:rowOff>25336</xdr:rowOff>
    </xdr:to>
    <xdr:sp macro="" textlink="">
      <xdr:nvSpPr>
        <xdr:cNvPr id="310" name="楕円 309"/>
        <xdr:cNvSpPr/>
      </xdr:nvSpPr>
      <xdr:spPr>
        <a:xfrm>
          <a:off x="7810500" y="643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16463</xdr:rowOff>
    </xdr:from>
    <xdr:ext cx="378565" cy="259045"/>
    <xdr:sp macro="" textlink="">
      <xdr:nvSpPr>
        <xdr:cNvPr id="311" name="テキスト ボックス 310"/>
        <xdr:cNvSpPr txBox="1"/>
      </xdr:nvSpPr>
      <xdr:spPr>
        <a:xfrm>
          <a:off x="7672017" y="6531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124733</xdr:rowOff>
    </xdr:from>
    <xdr:to>
      <xdr:col>36</xdr:col>
      <xdr:colOff>165100</xdr:colOff>
      <xdr:row>38</xdr:row>
      <xdr:rowOff>54883</xdr:rowOff>
    </xdr:to>
    <xdr:sp macro="" textlink="">
      <xdr:nvSpPr>
        <xdr:cNvPr id="312" name="楕円 311"/>
        <xdr:cNvSpPr/>
      </xdr:nvSpPr>
      <xdr:spPr>
        <a:xfrm>
          <a:off x="6921500" y="646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46010</xdr:rowOff>
    </xdr:from>
    <xdr:ext cx="378565" cy="259045"/>
    <xdr:sp macro="" textlink="">
      <xdr:nvSpPr>
        <xdr:cNvPr id="313" name="テキスト ボックス 312"/>
        <xdr:cNvSpPr txBox="1"/>
      </xdr:nvSpPr>
      <xdr:spPr>
        <a:xfrm>
          <a:off x="6783017" y="6561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41521</xdr:rowOff>
    </xdr:from>
    <xdr:to>
      <xdr:col>55</xdr:col>
      <xdr:colOff>0</xdr:colOff>
      <xdr:row>58</xdr:row>
      <xdr:rowOff>85151</xdr:rowOff>
    </xdr:to>
    <xdr:cxnSp macro="">
      <xdr:nvCxnSpPr>
        <xdr:cNvPr id="344" name="直線コネクタ 343"/>
        <xdr:cNvCxnSpPr/>
      </xdr:nvCxnSpPr>
      <xdr:spPr>
        <a:xfrm flipV="1">
          <a:off x="9639300" y="9985621"/>
          <a:ext cx="838200" cy="4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50323</xdr:rowOff>
    </xdr:from>
    <xdr:ext cx="534377" cy="259045"/>
    <xdr:sp macro="" textlink="">
      <xdr:nvSpPr>
        <xdr:cNvPr id="345" name="農林水産業費平均値テキスト"/>
        <xdr:cNvSpPr txBox="1"/>
      </xdr:nvSpPr>
      <xdr:spPr>
        <a:xfrm>
          <a:off x="10528300" y="999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75910</xdr:rowOff>
    </xdr:from>
    <xdr:to>
      <xdr:col>50</xdr:col>
      <xdr:colOff>114300</xdr:colOff>
      <xdr:row>58</xdr:row>
      <xdr:rowOff>85151</xdr:rowOff>
    </xdr:to>
    <xdr:cxnSp macro="">
      <xdr:nvCxnSpPr>
        <xdr:cNvPr id="347" name="直線コネクタ 346"/>
        <xdr:cNvCxnSpPr/>
      </xdr:nvCxnSpPr>
      <xdr:spPr>
        <a:xfrm>
          <a:off x="8750300" y="10020010"/>
          <a:ext cx="889000" cy="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1653</xdr:rowOff>
    </xdr:from>
    <xdr:ext cx="534377" cy="259045"/>
    <xdr:sp macro="" textlink="">
      <xdr:nvSpPr>
        <xdr:cNvPr id="349" name="テキスト ボックス 348"/>
        <xdr:cNvSpPr txBox="1"/>
      </xdr:nvSpPr>
      <xdr:spPr>
        <a:xfrm>
          <a:off x="9372111" y="1011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75910</xdr:rowOff>
    </xdr:from>
    <xdr:to>
      <xdr:col>45</xdr:col>
      <xdr:colOff>177800</xdr:colOff>
      <xdr:row>58</xdr:row>
      <xdr:rowOff>114478</xdr:rowOff>
    </xdr:to>
    <xdr:cxnSp macro="">
      <xdr:nvCxnSpPr>
        <xdr:cNvPr id="350" name="直線コネクタ 349"/>
        <xdr:cNvCxnSpPr/>
      </xdr:nvCxnSpPr>
      <xdr:spPr>
        <a:xfrm flipV="1">
          <a:off x="7861300" y="10020010"/>
          <a:ext cx="889000" cy="3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4026</xdr:rowOff>
    </xdr:from>
    <xdr:ext cx="534377" cy="259045"/>
    <xdr:sp macro="" textlink="">
      <xdr:nvSpPr>
        <xdr:cNvPr id="352" name="テキスト ボックス 351"/>
        <xdr:cNvSpPr txBox="1"/>
      </xdr:nvSpPr>
      <xdr:spPr>
        <a:xfrm>
          <a:off x="8483111" y="1011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47640</xdr:rowOff>
    </xdr:from>
    <xdr:to>
      <xdr:col>41</xdr:col>
      <xdr:colOff>50800</xdr:colOff>
      <xdr:row>58</xdr:row>
      <xdr:rowOff>114478</xdr:rowOff>
    </xdr:to>
    <xdr:cxnSp macro="">
      <xdr:nvCxnSpPr>
        <xdr:cNvPr id="353" name="直線コネクタ 352"/>
        <xdr:cNvCxnSpPr/>
      </xdr:nvCxnSpPr>
      <xdr:spPr>
        <a:xfrm>
          <a:off x="6972300" y="9991740"/>
          <a:ext cx="889000" cy="6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848</xdr:rowOff>
    </xdr:from>
    <xdr:ext cx="534377" cy="259045"/>
    <xdr:sp macro="" textlink="">
      <xdr:nvSpPr>
        <xdr:cNvPr id="355" name="テキスト ボックス 354"/>
        <xdr:cNvSpPr txBox="1"/>
      </xdr:nvSpPr>
      <xdr:spPr>
        <a:xfrm>
          <a:off x="7594111" y="1011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13040</xdr:rowOff>
    </xdr:from>
    <xdr:ext cx="534377" cy="259045"/>
    <xdr:sp macro="" textlink="">
      <xdr:nvSpPr>
        <xdr:cNvPr id="357" name="テキスト ボックス 356"/>
        <xdr:cNvSpPr txBox="1"/>
      </xdr:nvSpPr>
      <xdr:spPr>
        <a:xfrm>
          <a:off x="6705111" y="1012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162171</xdr:rowOff>
    </xdr:from>
    <xdr:to>
      <xdr:col>55</xdr:col>
      <xdr:colOff>50800</xdr:colOff>
      <xdr:row>58</xdr:row>
      <xdr:rowOff>92321</xdr:rowOff>
    </xdr:to>
    <xdr:sp macro="" textlink="">
      <xdr:nvSpPr>
        <xdr:cNvPr id="363" name="楕円 362"/>
        <xdr:cNvSpPr/>
      </xdr:nvSpPr>
      <xdr:spPr>
        <a:xfrm>
          <a:off x="10426700" y="993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13598</xdr:rowOff>
    </xdr:from>
    <xdr:ext cx="534377" cy="259045"/>
    <xdr:sp macro="" textlink="">
      <xdr:nvSpPr>
        <xdr:cNvPr id="364" name="農林水産業費該当値テキスト"/>
        <xdr:cNvSpPr txBox="1"/>
      </xdr:nvSpPr>
      <xdr:spPr>
        <a:xfrm>
          <a:off x="10528300" y="978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34351</xdr:rowOff>
    </xdr:from>
    <xdr:to>
      <xdr:col>50</xdr:col>
      <xdr:colOff>165100</xdr:colOff>
      <xdr:row>58</xdr:row>
      <xdr:rowOff>135951</xdr:rowOff>
    </xdr:to>
    <xdr:sp macro="" textlink="">
      <xdr:nvSpPr>
        <xdr:cNvPr id="365" name="楕円 364"/>
        <xdr:cNvSpPr/>
      </xdr:nvSpPr>
      <xdr:spPr>
        <a:xfrm>
          <a:off x="9588500" y="99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152478</xdr:rowOff>
    </xdr:from>
    <xdr:ext cx="534377" cy="259045"/>
    <xdr:sp macro="" textlink="">
      <xdr:nvSpPr>
        <xdr:cNvPr id="366" name="テキスト ボックス 365"/>
        <xdr:cNvSpPr txBox="1"/>
      </xdr:nvSpPr>
      <xdr:spPr>
        <a:xfrm>
          <a:off x="9372111" y="975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25110</xdr:rowOff>
    </xdr:from>
    <xdr:to>
      <xdr:col>46</xdr:col>
      <xdr:colOff>38100</xdr:colOff>
      <xdr:row>58</xdr:row>
      <xdr:rowOff>126710</xdr:rowOff>
    </xdr:to>
    <xdr:sp macro="" textlink="">
      <xdr:nvSpPr>
        <xdr:cNvPr id="367" name="楕円 366"/>
        <xdr:cNvSpPr/>
      </xdr:nvSpPr>
      <xdr:spPr>
        <a:xfrm>
          <a:off x="8699500" y="99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143237</xdr:rowOff>
    </xdr:from>
    <xdr:ext cx="534377" cy="259045"/>
    <xdr:sp macro="" textlink="">
      <xdr:nvSpPr>
        <xdr:cNvPr id="368" name="テキスト ボックス 367"/>
        <xdr:cNvSpPr txBox="1"/>
      </xdr:nvSpPr>
      <xdr:spPr>
        <a:xfrm>
          <a:off x="8483111" y="974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63678</xdr:rowOff>
    </xdr:from>
    <xdr:to>
      <xdr:col>41</xdr:col>
      <xdr:colOff>101600</xdr:colOff>
      <xdr:row>58</xdr:row>
      <xdr:rowOff>165278</xdr:rowOff>
    </xdr:to>
    <xdr:sp macro="" textlink="">
      <xdr:nvSpPr>
        <xdr:cNvPr id="369" name="楕円 368"/>
        <xdr:cNvSpPr/>
      </xdr:nvSpPr>
      <xdr:spPr>
        <a:xfrm>
          <a:off x="7810500" y="1000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10355</xdr:rowOff>
    </xdr:from>
    <xdr:ext cx="534377" cy="259045"/>
    <xdr:sp macro="" textlink="">
      <xdr:nvSpPr>
        <xdr:cNvPr id="370" name="テキスト ボックス 369"/>
        <xdr:cNvSpPr txBox="1"/>
      </xdr:nvSpPr>
      <xdr:spPr>
        <a:xfrm>
          <a:off x="7594111" y="978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168290</xdr:rowOff>
    </xdr:from>
    <xdr:to>
      <xdr:col>36</xdr:col>
      <xdr:colOff>165100</xdr:colOff>
      <xdr:row>58</xdr:row>
      <xdr:rowOff>98440</xdr:rowOff>
    </xdr:to>
    <xdr:sp macro="" textlink="">
      <xdr:nvSpPr>
        <xdr:cNvPr id="371" name="楕円 370"/>
        <xdr:cNvSpPr/>
      </xdr:nvSpPr>
      <xdr:spPr>
        <a:xfrm>
          <a:off x="6921500" y="994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114967</xdr:rowOff>
    </xdr:from>
    <xdr:ext cx="534377" cy="259045"/>
    <xdr:sp macro="" textlink="">
      <xdr:nvSpPr>
        <xdr:cNvPr id="372" name="テキスト ボックス 371"/>
        <xdr:cNvSpPr txBox="1"/>
      </xdr:nvSpPr>
      <xdr:spPr>
        <a:xfrm>
          <a:off x="6705111" y="971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140500</xdr:rowOff>
    </xdr:from>
    <xdr:to>
      <xdr:col>55</xdr:col>
      <xdr:colOff>0</xdr:colOff>
      <xdr:row>76</xdr:row>
      <xdr:rowOff>143655</xdr:rowOff>
    </xdr:to>
    <xdr:cxnSp macro="">
      <xdr:nvCxnSpPr>
        <xdr:cNvPr id="399" name="直線コネクタ 398"/>
        <xdr:cNvCxnSpPr/>
      </xdr:nvCxnSpPr>
      <xdr:spPr>
        <a:xfrm>
          <a:off x="9639300" y="13170700"/>
          <a:ext cx="8382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130604</xdr:rowOff>
    </xdr:from>
    <xdr:ext cx="534377" cy="259045"/>
    <xdr:sp macro="" textlink="">
      <xdr:nvSpPr>
        <xdr:cNvPr id="400" name="商工費平均値テキスト"/>
        <xdr:cNvSpPr txBox="1"/>
      </xdr:nvSpPr>
      <xdr:spPr>
        <a:xfrm>
          <a:off x="10528300" y="13160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140500</xdr:rowOff>
    </xdr:from>
    <xdr:to>
      <xdr:col>50</xdr:col>
      <xdr:colOff>114300</xdr:colOff>
      <xdr:row>77</xdr:row>
      <xdr:rowOff>60787</xdr:rowOff>
    </xdr:to>
    <xdr:cxnSp macro="">
      <xdr:nvCxnSpPr>
        <xdr:cNvPr id="402" name="直線コネクタ 401"/>
        <xdr:cNvCxnSpPr/>
      </xdr:nvCxnSpPr>
      <xdr:spPr>
        <a:xfrm flipV="1">
          <a:off x="8750300" y="13170700"/>
          <a:ext cx="889000" cy="9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88564</xdr:rowOff>
    </xdr:from>
    <xdr:ext cx="534377" cy="259045"/>
    <xdr:sp macro="" textlink="">
      <xdr:nvSpPr>
        <xdr:cNvPr id="404" name="テキスト ボックス 403"/>
        <xdr:cNvSpPr txBox="1"/>
      </xdr:nvSpPr>
      <xdr:spPr>
        <a:xfrm>
          <a:off x="9372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60787</xdr:rowOff>
    </xdr:from>
    <xdr:to>
      <xdr:col>45</xdr:col>
      <xdr:colOff>177800</xdr:colOff>
      <xdr:row>77</xdr:row>
      <xdr:rowOff>122898</xdr:rowOff>
    </xdr:to>
    <xdr:cxnSp macro="">
      <xdr:nvCxnSpPr>
        <xdr:cNvPr id="405" name="直線コネクタ 404"/>
        <xdr:cNvCxnSpPr/>
      </xdr:nvCxnSpPr>
      <xdr:spPr>
        <a:xfrm flipV="1">
          <a:off x="7861300" y="13262437"/>
          <a:ext cx="889000" cy="6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97295</xdr:rowOff>
    </xdr:from>
    <xdr:to>
      <xdr:col>41</xdr:col>
      <xdr:colOff>50800</xdr:colOff>
      <xdr:row>77</xdr:row>
      <xdr:rowOff>122898</xdr:rowOff>
    </xdr:to>
    <xdr:cxnSp macro="">
      <xdr:nvCxnSpPr>
        <xdr:cNvPr id="408" name="直線コネクタ 407"/>
        <xdr:cNvCxnSpPr/>
      </xdr:nvCxnSpPr>
      <xdr:spPr>
        <a:xfrm>
          <a:off x="6972300" y="13298945"/>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92855</xdr:rowOff>
    </xdr:from>
    <xdr:to>
      <xdr:col>55</xdr:col>
      <xdr:colOff>50800</xdr:colOff>
      <xdr:row>77</xdr:row>
      <xdr:rowOff>23005</xdr:rowOff>
    </xdr:to>
    <xdr:sp macro="" textlink="">
      <xdr:nvSpPr>
        <xdr:cNvPr id="418" name="楕円 417"/>
        <xdr:cNvSpPr/>
      </xdr:nvSpPr>
      <xdr:spPr>
        <a:xfrm>
          <a:off x="10426700" y="131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115732</xdr:rowOff>
    </xdr:from>
    <xdr:ext cx="534377" cy="259045"/>
    <xdr:sp macro="" textlink="">
      <xdr:nvSpPr>
        <xdr:cNvPr id="419" name="商工費該当値テキスト"/>
        <xdr:cNvSpPr txBox="1"/>
      </xdr:nvSpPr>
      <xdr:spPr>
        <a:xfrm>
          <a:off x="10528300" y="1297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89700</xdr:rowOff>
    </xdr:from>
    <xdr:to>
      <xdr:col>50</xdr:col>
      <xdr:colOff>165100</xdr:colOff>
      <xdr:row>77</xdr:row>
      <xdr:rowOff>19850</xdr:rowOff>
    </xdr:to>
    <xdr:sp macro="" textlink="">
      <xdr:nvSpPr>
        <xdr:cNvPr id="420" name="楕円 419"/>
        <xdr:cNvSpPr/>
      </xdr:nvSpPr>
      <xdr:spPr>
        <a:xfrm>
          <a:off x="9588500" y="131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36377</xdr:rowOff>
    </xdr:from>
    <xdr:ext cx="534377" cy="259045"/>
    <xdr:sp macro="" textlink="">
      <xdr:nvSpPr>
        <xdr:cNvPr id="421" name="テキスト ボックス 420"/>
        <xdr:cNvSpPr txBox="1"/>
      </xdr:nvSpPr>
      <xdr:spPr>
        <a:xfrm>
          <a:off x="9372111" y="1289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9987</xdr:rowOff>
    </xdr:from>
    <xdr:to>
      <xdr:col>46</xdr:col>
      <xdr:colOff>38100</xdr:colOff>
      <xdr:row>77</xdr:row>
      <xdr:rowOff>111587</xdr:rowOff>
    </xdr:to>
    <xdr:sp macro="" textlink="">
      <xdr:nvSpPr>
        <xdr:cNvPr id="422" name="楕円 421"/>
        <xdr:cNvSpPr/>
      </xdr:nvSpPr>
      <xdr:spPr>
        <a:xfrm>
          <a:off x="8699500" y="1321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102714</xdr:rowOff>
    </xdr:from>
    <xdr:ext cx="534377" cy="259045"/>
    <xdr:sp macro="" textlink="">
      <xdr:nvSpPr>
        <xdr:cNvPr id="423" name="テキスト ボックス 422"/>
        <xdr:cNvSpPr txBox="1"/>
      </xdr:nvSpPr>
      <xdr:spPr>
        <a:xfrm>
          <a:off x="8483111" y="1330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72098</xdr:rowOff>
    </xdr:from>
    <xdr:to>
      <xdr:col>41</xdr:col>
      <xdr:colOff>101600</xdr:colOff>
      <xdr:row>78</xdr:row>
      <xdr:rowOff>2248</xdr:rowOff>
    </xdr:to>
    <xdr:sp macro="" textlink="">
      <xdr:nvSpPr>
        <xdr:cNvPr id="424" name="楕円 423"/>
        <xdr:cNvSpPr/>
      </xdr:nvSpPr>
      <xdr:spPr>
        <a:xfrm>
          <a:off x="7810500" y="1327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164825</xdr:rowOff>
    </xdr:from>
    <xdr:ext cx="469744" cy="259045"/>
    <xdr:sp macro="" textlink="">
      <xdr:nvSpPr>
        <xdr:cNvPr id="425" name="テキスト ボックス 424"/>
        <xdr:cNvSpPr txBox="1"/>
      </xdr:nvSpPr>
      <xdr:spPr>
        <a:xfrm>
          <a:off x="7626428" y="1336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46495</xdr:rowOff>
    </xdr:from>
    <xdr:to>
      <xdr:col>36</xdr:col>
      <xdr:colOff>165100</xdr:colOff>
      <xdr:row>77</xdr:row>
      <xdr:rowOff>148095</xdr:rowOff>
    </xdr:to>
    <xdr:sp macro="" textlink="">
      <xdr:nvSpPr>
        <xdr:cNvPr id="426" name="楕円 425"/>
        <xdr:cNvSpPr/>
      </xdr:nvSpPr>
      <xdr:spPr>
        <a:xfrm>
          <a:off x="6921500" y="132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139222</xdr:rowOff>
    </xdr:from>
    <xdr:ext cx="469744" cy="259045"/>
    <xdr:sp macro="" textlink="">
      <xdr:nvSpPr>
        <xdr:cNvPr id="427" name="テキスト ボックス 426"/>
        <xdr:cNvSpPr txBox="1"/>
      </xdr:nvSpPr>
      <xdr:spPr>
        <a:xfrm>
          <a:off x="6737428" y="1334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69120</xdr:rowOff>
    </xdr:from>
    <xdr:to>
      <xdr:col>55</xdr:col>
      <xdr:colOff>0</xdr:colOff>
      <xdr:row>98</xdr:row>
      <xdr:rowOff>71554</xdr:rowOff>
    </xdr:to>
    <xdr:cxnSp macro="">
      <xdr:nvCxnSpPr>
        <xdr:cNvPr id="456" name="直線コネクタ 455"/>
        <xdr:cNvCxnSpPr/>
      </xdr:nvCxnSpPr>
      <xdr:spPr>
        <a:xfrm flipV="1">
          <a:off x="9639300" y="16871220"/>
          <a:ext cx="838200" cy="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71554</xdr:rowOff>
    </xdr:from>
    <xdr:to>
      <xdr:col>50</xdr:col>
      <xdr:colOff>114300</xdr:colOff>
      <xdr:row>98</xdr:row>
      <xdr:rowOff>87827</xdr:rowOff>
    </xdr:to>
    <xdr:cxnSp macro="">
      <xdr:nvCxnSpPr>
        <xdr:cNvPr id="459" name="直線コネクタ 458"/>
        <xdr:cNvCxnSpPr/>
      </xdr:nvCxnSpPr>
      <xdr:spPr>
        <a:xfrm flipV="1">
          <a:off x="8750300" y="16873654"/>
          <a:ext cx="889000" cy="1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87827</xdr:rowOff>
    </xdr:from>
    <xdr:to>
      <xdr:col>45</xdr:col>
      <xdr:colOff>177800</xdr:colOff>
      <xdr:row>98</xdr:row>
      <xdr:rowOff>96069</xdr:rowOff>
    </xdr:to>
    <xdr:cxnSp macro="">
      <xdr:nvCxnSpPr>
        <xdr:cNvPr id="462" name="直線コネクタ 461"/>
        <xdr:cNvCxnSpPr/>
      </xdr:nvCxnSpPr>
      <xdr:spPr>
        <a:xfrm flipV="1">
          <a:off x="7861300" y="16889927"/>
          <a:ext cx="889000" cy="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96069</xdr:rowOff>
    </xdr:from>
    <xdr:to>
      <xdr:col>41</xdr:col>
      <xdr:colOff>50800</xdr:colOff>
      <xdr:row>98</xdr:row>
      <xdr:rowOff>107034</xdr:rowOff>
    </xdr:to>
    <xdr:cxnSp macro="">
      <xdr:nvCxnSpPr>
        <xdr:cNvPr id="465" name="直線コネクタ 464"/>
        <xdr:cNvCxnSpPr/>
      </xdr:nvCxnSpPr>
      <xdr:spPr>
        <a:xfrm flipV="1">
          <a:off x="6972300" y="16898169"/>
          <a:ext cx="889000" cy="1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18320</xdr:rowOff>
    </xdr:from>
    <xdr:to>
      <xdr:col>55</xdr:col>
      <xdr:colOff>50800</xdr:colOff>
      <xdr:row>98</xdr:row>
      <xdr:rowOff>119920</xdr:rowOff>
    </xdr:to>
    <xdr:sp macro="" textlink="">
      <xdr:nvSpPr>
        <xdr:cNvPr id="475" name="楕円 474"/>
        <xdr:cNvSpPr/>
      </xdr:nvSpPr>
      <xdr:spPr>
        <a:xfrm>
          <a:off x="10426700" y="168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147379</xdr:rowOff>
    </xdr:from>
    <xdr:ext cx="534377" cy="259045"/>
    <xdr:sp macro="" textlink="">
      <xdr:nvSpPr>
        <xdr:cNvPr id="476" name="土木費該当値テキスト"/>
        <xdr:cNvSpPr txBox="1"/>
      </xdr:nvSpPr>
      <xdr:spPr>
        <a:xfrm>
          <a:off x="10528300" y="1677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20754</xdr:rowOff>
    </xdr:from>
    <xdr:to>
      <xdr:col>50</xdr:col>
      <xdr:colOff>165100</xdr:colOff>
      <xdr:row>98</xdr:row>
      <xdr:rowOff>122354</xdr:rowOff>
    </xdr:to>
    <xdr:sp macro="" textlink="">
      <xdr:nvSpPr>
        <xdr:cNvPr id="477" name="楕円 476"/>
        <xdr:cNvSpPr/>
      </xdr:nvSpPr>
      <xdr:spPr>
        <a:xfrm>
          <a:off x="9588500" y="1682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113481</xdr:rowOff>
    </xdr:from>
    <xdr:ext cx="534377" cy="259045"/>
    <xdr:sp macro="" textlink="">
      <xdr:nvSpPr>
        <xdr:cNvPr id="478" name="テキスト ボックス 477"/>
        <xdr:cNvSpPr txBox="1"/>
      </xdr:nvSpPr>
      <xdr:spPr>
        <a:xfrm>
          <a:off x="9372111" y="1691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37027</xdr:rowOff>
    </xdr:from>
    <xdr:to>
      <xdr:col>46</xdr:col>
      <xdr:colOff>38100</xdr:colOff>
      <xdr:row>98</xdr:row>
      <xdr:rowOff>138627</xdr:rowOff>
    </xdr:to>
    <xdr:sp macro="" textlink="">
      <xdr:nvSpPr>
        <xdr:cNvPr id="479" name="楕円 478"/>
        <xdr:cNvSpPr/>
      </xdr:nvSpPr>
      <xdr:spPr>
        <a:xfrm>
          <a:off x="8699500" y="1683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129754</xdr:rowOff>
    </xdr:from>
    <xdr:ext cx="534377" cy="259045"/>
    <xdr:sp macro="" textlink="">
      <xdr:nvSpPr>
        <xdr:cNvPr id="480" name="テキスト ボックス 479"/>
        <xdr:cNvSpPr txBox="1"/>
      </xdr:nvSpPr>
      <xdr:spPr>
        <a:xfrm>
          <a:off x="8483111" y="1693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45269</xdr:rowOff>
    </xdr:from>
    <xdr:to>
      <xdr:col>41</xdr:col>
      <xdr:colOff>101600</xdr:colOff>
      <xdr:row>98</xdr:row>
      <xdr:rowOff>146869</xdr:rowOff>
    </xdr:to>
    <xdr:sp macro="" textlink="">
      <xdr:nvSpPr>
        <xdr:cNvPr id="481" name="楕円 480"/>
        <xdr:cNvSpPr/>
      </xdr:nvSpPr>
      <xdr:spPr>
        <a:xfrm>
          <a:off x="7810500" y="1684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137996</xdr:rowOff>
    </xdr:from>
    <xdr:ext cx="534377" cy="259045"/>
    <xdr:sp macro="" textlink="">
      <xdr:nvSpPr>
        <xdr:cNvPr id="482" name="テキスト ボックス 481"/>
        <xdr:cNvSpPr txBox="1"/>
      </xdr:nvSpPr>
      <xdr:spPr>
        <a:xfrm>
          <a:off x="7594111" y="1694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56234</xdr:rowOff>
    </xdr:from>
    <xdr:to>
      <xdr:col>36</xdr:col>
      <xdr:colOff>165100</xdr:colOff>
      <xdr:row>98</xdr:row>
      <xdr:rowOff>157834</xdr:rowOff>
    </xdr:to>
    <xdr:sp macro="" textlink="">
      <xdr:nvSpPr>
        <xdr:cNvPr id="483" name="楕円 482"/>
        <xdr:cNvSpPr/>
      </xdr:nvSpPr>
      <xdr:spPr>
        <a:xfrm>
          <a:off x="6921500" y="1685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148961</xdr:rowOff>
    </xdr:from>
    <xdr:ext cx="534377" cy="259045"/>
    <xdr:sp macro="" textlink="">
      <xdr:nvSpPr>
        <xdr:cNvPr id="484" name="テキスト ボックス 483"/>
        <xdr:cNvSpPr txBox="1"/>
      </xdr:nvSpPr>
      <xdr:spPr>
        <a:xfrm>
          <a:off x="6705111" y="1695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71394</xdr:rowOff>
    </xdr:from>
    <xdr:to>
      <xdr:col>85</xdr:col>
      <xdr:colOff>127000</xdr:colOff>
      <xdr:row>37</xdr:row>
      <xdr:rowOff>122418</xdr:rowOff>
    </xdr:to>
    <xdr:cxnSp macro="">
      <xdr:nvCxnSpPr>
        <xdr:cNvPr id="512" name="直線コネクタ 511"/>
        <xdr:cNvCxnSpPr/>
      </xdr:nvCxnSpPr>
      <xdr:spPr>
        <a:xfrm>
          <a:off x="15481300" y="6415044"/>
          <a:ext cx="838200" cy="5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166949</xdr:rowOff>
    </xdr:from>
    <xdr:to>
      <xdr:col>81</xdr:col>
      <xdr:colOff>50800</xdr:colOff>
      <xdr:row>37</xdr:row>
      <xdr:rowOff>71394</xdr:rowOff>
    </xdr:to>
    <xdr:cxnSp macro="">
      <xdr:nvCxnSpPr>
        <xdr:cNvPr id="515" name="直線コネクタ 514"/>
        <xdr:cNvCxnSpPr/>
      </xdr:nvCxnSpPr>
      <xdr:spPr>
        <a:xfrm>
          <a:off x="14592300" y="6339149"/>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166949</xdr:rowOff>
    </xdr:from>
    <xdr:to>
      <xdr:col>76</xdr:col>
      <xdr:colOff>114300</xdr:colOff>
      <xdr:row>38</xdr:row>
      <xdr:rowOff>22565</xdr:rowOff>
    </xdr:to>
    <xdr:cxnSp macro="">
      <xdr:nvCxnSpPr>
        <xdr:cNvPr id="518" name="直線コネクタ 517"/>
        <xdr:cNvCxnSpPr/>
      </xdr:nvCxnSpPr>
      <xdr:spPr>
        <a:xfrm flipV="1">
          <a:off x="13703300" y="6339149"/>
          <a:ext cx="889000" cy="19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79946</xdr:rowOff>
    </xdr:from>
    <xdr:ext cx="534377" cy="259045"/>
    <xdr:sp macro="" textlink="">
      <xdr:nvSpPr>
        <xdr:cNvPr id="520" name="テキスト ボックス 519"/>
        <xdr:cNvSpPr txBox="1"/>
      </xdr:nvSpPr>
      <xdr:spPr>
        <a:xfrm>
          <a:off x="14325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22565</xdr:rowOff>
    </xdr:from>
    <xdr:to>
      <xdr:col>71</xdr:col>
      <xdr:colOff>177800</xdr:colOff>
      <xdr:row>38</xdr:row>
      <xdr:rowOff>59827</xdr:rowOff>
    </xdr:to>
    <xdr:cxnSp macro="">
      <xdr:nvCxnSpPr>
        <xdr:cNvPr id="521" name="直線コネクタ 520"/>
        <xdr:cNvCxnSpPr/>
      </xdr:nvCxnSpPr>
      <xdr:spPr>
        <a:xfrm flipV="1">
          <a:off x="12814300" y="6537665"/>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71618</xdr:rowOff>
    </xdr:from>
    <xdr:to>
      <xdr:col>85</xdr:col>
      <xdr:colOff>177800</xdr:colOff>
      <xdr:row>38</xdr:row>
      <xdr:rowOff>1767</xdr:rowOff>
    </xdr:to>
    <xdr:sp macro="" textlink="">
      <xdr:nvSpPr>
        <xdr:cNvPr id="531" name="楕円 530"/>
        <xdr:cNvSpPr/>
      </xdr:nvSpPr>
      <xdr:spPr>
        <a:xfrm>
          <a:off x="16268700" y="641526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50045</xdr:rowOff>
    </xdr:from>
    <xdr:ext cx="534377" cy="259045"/>
    <xdr:sp macro="" textlink="">
      <xdr:nvSpPr>
        <xdr:cNvPr id="532" name="消防費該当値テキスト"/>
        <xdr:cNvSpPr txBox="1"/>
      </xdr:nvSpPr>
      <xdr:spPr>
        <a:xfrm>
          <a:off x="16370300" y="639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20594</xdr:rowOff>
    </xdr:from>
    <xdr:to>
      <xdr:col>81</xdr:col>
      <xdr:colOff>101600</xdr:colOff>
      <xdr:row>37</xdr:row>
      <xdr:rowOff>122194</xdr:rowOff>
    </xdr:to>
    <xdr:sp macro="" textlink="">
      <xdr:nvSpPr>
        <xdr:cNvPr id="533" name="楕円 532"/>
        <xdr:cNvSpPr/>
      </xdr:nvSpPr>
      <xdr:spPr>
        <a:xfrm>
          <a:off x="15430500" y="636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113321</xdr:rowOff>
    </xdr:from>
    <xdr:ext cx="534377" cy="259045"/>
    <xdr:sp macro="" textlink="">
      <xdr:nvSpPr>
        <xdr:cNvPr id="534" name="テキスト ボックス 533"/>
        <xdr:cNvSpPr txBox="1"/>
      </xdr:nvSpPr>
      <xdr:spPr>
        <a:xfrm>
          <a:off x="15214111" y="645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116149</xdr:rowOff>
    </xdr:from>
    <xdr:to>
      <xdr:col>76</xdr:col>
      <xdr:colOff>165100</xdr:colOff>
      <xdr:row>37</xdr:row>
      <xdr:rowOff>46299</xdr:rowOff>
    </xdr:to>
    <xdr:sp macro="" textlink="">
      <xdr:nvSpPr>
        <xdr:cNvPr id="535" name="楕円 534"/>
        <xdr:cNvSpPr/>
      </xdr:nvSpPr>
      <xdr:spPr>
        <a:xfrm>
          <a:off x="14541500" y="628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62826</xdr:rowOff>
    </xdr:from>
    <xdr:ext cx="534377" cy="259045"/>
    <xdr:sp macro="" textlink="">
      <xdr:nvSpPr>
        <xdr:cNvPr id="536" name="テキスト ボックス 535"/>
        <xdr:cNvSpPr txBox="1"/>
      </xdr:nvSpPr>
      <xdr:spPr>
        <a:xfrm>
          <a:off x="14325111" y="606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143215</xdr:rowOff>
    </xdr:from>
    <xdr:to>
      <xdr:col>72</xdr:col>
      <xdr:colOff>38100</xdr:colOff>
      <xdr:row>38</xdr:row>
      <xdr:rowOff>73365</xdr:rowOff>
    </xdr:to>
    <xdr:sp macro="" textlink="">
      <xdr:nvSpPr>
        <xdr:cNvPr id="537" name="楕円 536"/>
        <xdr:cNvSpPr/>
      </xdr:nvSpPr>
      <xdr:spPr>
        <a:xfrm>
          <a:off x="13652500" y="648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64492</xdr:rowOff>
    </xdr:from>
    <xdr:ext cx="534377" cy="259045"/>
    <xdr:sp macro="" textlink="">
      <xdr:nvSpPr>
        <xdr:cNvPr id="538" name="テキスト ボックス 537"/>
        <xdr:cNvSpPr txBox="1"/>
      </xdr:nvSpPr>
      <xdr:spPr>
        <a:xfrm>
          <a:off x="13436111" y="657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9027</xdr:rowOff>
    </xdr:from>
    <xdr:to>
      <xdr:col>67</xdr:col>
      <xdr:colOff>101600</xdr:colOff>
      <xdr:row>38</xdr:row>
      <xdr:rowOff>110627</xdr:rowOff>
    </xdr:to>
    <xdr:sp macro="" textlink="">
      <xdr:nvSpPr>
        <xdr:cNvPr id="539" name="楕円 538"/>
        <xdr:cNvSpPr/>
      </xdr:nvSpPr>
      <xdr:spPr>
        <a:xfrm>
          <a:off x="12763500" y="65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101754</xdr:rowOff>
    </xdr:from>
    <xdr:ext cx="534377" cy="259045"/>
    <xdr:sp macro="" textlink="">
      <xdr:nvSpPr>
        <xdr:cNvPr id="540" name="テキスト ボックス 539"/>
        <xdr:cNvSpPr txBox="1"/>
      </xdr:nvSpPr>
      <xdr:spPr>
        <a:xfrm>
          <a:off x="12547111" y="661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102504</xdr:rowOff>
    </xdr:from>
    <xdr:to>
      <xdr:col>85</xdr:col>
      <xdr:colOff>127000</xdr:colOff>
      <xdr:row>57</xdr:row>
      <xdr:rowOff>148811</xdr:rowOff>
    </xdr:to>
    <xdr:cxnSp macro="">
      <xdr:nvCxnSpPr>
        <xdr:cNvPr id="572" name="直線コネクタ 571"/>
        <xdr:cNvCxnSpPr/>
      </xdr:nvCxnSpPr>
      <xdr:spPr>
        <a:xfrm flipV="1">
          <a:off x="15481300" y="9703704"/>
          <a:ext cx="838200" cy="21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148811</xdr:rowOff>
    </xdr:from>
    <xdr:to>
      <xdr:col>81</xdr:col>
      <xdr:colOff>50800</xdr:colOff>
      <xdr:row>58</xdr:row>
      <xdr:rowOff>42561</xdr:rowOff>
    </xdr:to>
    <xdr:cxnSp macro="">
      <xdr:nvCxnSpPr>
        <xdr:cNvPr id="575" name="直線コネクタ 574"/>
        <xdr:cNvCxnSpPr/>
      </xdr:nvCxnSpPr>
      <xdr:spPr>
        <a:xfrm flipV="1">
          <a:off x="14592300" y="9921461"/>
          <a:ext cx="889000" cy="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42561</xdr:rowOff>
    </xdr:from>
    <xdr:to>
      <xdr:col>76</xdr:col>
      <xdr:colOff>114300</xdr:colOff>
      <xdr:row>58</xdr:row>
      <xdr:rowOff>74353</xdr:rowOff>
    </xdr:to>
    <xdr:cxnSp macro="">
      <xdr:nvCxnSpPr>
        <xdr:cNvPr id="578" name="直線コネクタ 577"/>
        <xdr:cNvCxnSpPr/>
      </xdr:nvCxnSpPr>
      <xdr:spPr>
        <a:xfrm flipV="1">
          <a:off x="13703300" y="9986661"/>
          <a:ext cx="889000" cy="3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74353</xdr:rowOff>
    </xdr:from>
    <xdr:to>
      <xdr:col>71</xdr:col>
      <xdr:colOff>177800</xdr:colOff>
      <xdr:row>58</xdr:row>
      <xdr:rowOff>92086</xdr:rowOff>
    </xdr:to>
    <xdr:cxnSp macro="">
      <xdr:nvCxnSpPr>
        <xdr:cNvPr id="581" name="直線コネクタ 580"/>
        <xdr:cNvCxnSpPr/>
      </xdr:nvCxnSpPr>
      <xdr:spPr>
        <a:xfrm flipV="1">
          <a:off x="12814300" y="10018453"/>
          <a:ext cx="889000" cy="1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67434</xdr:rowOff>
    </xdr:from>
    <xdr:ext cx="534377" cy="259045"/>
    <xdr:sp macro="" textlink="">
      <xdr:nvSpPr>
        <xdr:cNvPr id="585" name="テキスト ボックス 584"/>
        <xdr:cNvSpPr txBox="1"/>
      </xdr:nvSpPr>
      <xdr:spPr>
        <a:xfrm>
          <a:off x="12547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51704</xdr:rowOff>
    </xdr:from>
    <xdr:to>
      <xdr:col>85</xdr:col>
      <xdr:colOff>177800</xdr:colOff>
      <xdr:row>56</xdr:row>
      <xdr:rowOff>153304</xdr:rowOff>
    </xdr:to>
    <xdr:sp macro="" textlink="">
      <xdr:nvSpPr>
        <xdr:cNvPr id="591" name="楕円 590"/>
        <xdr:cNvSpPr/>
      </xdr:nvSpPr>
      <xdr:spPr>
        <a:xfrm>
          <a:off x="16268700" y="965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30131</xdr:rowOff>
    </xdr:from>
    <xdr:ext cx="534377" cy="259045"/>
    <xdr:sp macro="" textlink="">
      <xdr:nvSpPr>
        <xdr:cNvPr id="592" name="教育費該当値テキスト"/>
        <xdr:cNvSpPr txBox="1"/>
      </xdr:nvSpPr>
      <xdr:spPr>
        <a:xfrm>
          <a:off x="16370300" y="963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98011</xdr:rowOff>
    </xdr:from>
    <xdr:to>
      <xdr:col>81</xdr:col>
      <xdr:colOff>101600</xdr:colOff>
      <xdr:row>58</xdr:row>
      <xdr:rowOff>28161</xdr:rowOff>
    </xdr:to>
    <xdr:sp macro="" textlink="">
      <xdr:nvSpPr>
        <xdr:cNvPr id="593" name="楕円 592"/>
        <xdr:cNvSpPr/>
      </xdr:nvSpPr>
      <xdr:spPr>
        <a:xfrm>
          <a:off x="15430500" y="987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19288</xdr:rowOff>
    </xdr:from>
    <xdr:ext cx="534377" cy="259045"/>
    <xdr:sp macro="" textlink="">
      <xdr:nvSpPr>
        <xdr:cNvPr id="594" name="テキスト ボックス 593"/>
        <xdr:cNvSpPr txBox="1"/>
      </xdr:nvSpPr>
      <xdr:spPr>
        <a:xfrm>
          <a:off x="15214111" y="996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163211</xdr:rowOff>
    </xdr:from>
    <xdr:to>
      <xdr:col>76</xdr:col>
      <xdr:colOff>165100</xdr:colOff>
      <xdr:row>58</xdr:row>
      <xdr:rowOff>93361</xdr:rowOff>
    </xdr:to>
    <xdr:sp macro="" textlink="">
      <xdr:nvSpPr>
        <xdr:cNvPr id="595" name="楕円 594"/>
        <xdr:cNvSpPr/>
      </xdr:nvSpPr>
      <xdr:spPr>
        <a:xfrm>
          <a:off x="14541500" y="993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84488</xdr:rowOff>
    </xdr:from>
    <xdr:ext cx="534377" cy="259045"/>
    <xdr:sp macro="" textlink="">
      <xdr:nvSpPr>
        <xdr:cNvPr id="596" name="テキスト ボックス 595"/>
        <xdr:cNvSpPr txBox="1"/>
      </xdr:nvSpPr>
      <xdr:spPr>
        <a:xfrm>
          <a:off x="14325111" y="1002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23553</xdr:rowOff>
    </xdr:from>
    <xdr:to>
      <xdr:col>72</xdr:col>
      <xdr:colOff>38100</xdr:colOff>
      <xdr:row>58</xdr:row>
      <xdr:rowOff>125153</xdr:rowOff>
    </xdr:to>
    <xdr:sp macro="" textlink="">
      <xdr:nvSpPr>
        <xdr:cNvPr id="597" name="楕円 596"/>
        <xdr:cNvSpPr/>
      </xdr:nvSpPr>
      <xdr:spPr>
        <a:xfrm>
          <a:off x="13652500" y="996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116280</xdr:rowOff>
    </xdr:from>
    <xdr:ext cx="534377" cy="259045"/>
    <xdr:sp macro="" textlink="">
      <xdr:nvSpPr>
        <xdr:cNvPr id="598" name="テキスト ボックス 597"/>
        <xdr:cNvSpPr txBox="1"/>
      </xdr:nvSpPr>
      <xdr:spPr>
        <a:xfrm>
          <a:off x="13436111" y="1006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41286</xdr:rowOff>
    </xdr:from>
    <xdr:to>
      <xdr:col>67</xdr:col>
      <xdr:colOff>101600</xdr:colOff>
      <xdr:row>58</xdr:row>
      <xdr:rowOff>142886</xdr:rowOff>
    </xdr:to>
    <xdr:sp macro="" textlink="">
      <xdr:nvSpPr>
        <xdr:cNvPr id="599" name="楕円 598"/>
        <xdr:cNvSpPr/>
      </xdr:nvSpPr>
      <xdr:spPr>
        <a:xfrm>
          <a:off x="12763500" y="99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134013</xdr:rowOff>
    </xdr:from>
    <xdr:ext cx="534377" cy="259045"/>
    <xdr:sp macro="" textlink="">
      <xdr:nvSpPr>
        <xdr:cNvPr id="600" name="テキスト ボックス 599"/>
        <xdr:cNvSpPr txBox="1"/>
      </xdr:nvSpPr>
      <xdr:spPr>
        <a:xfrm>
          <a:off x="12547111" y="1007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39599</xdr:rowOff>
    </xdr:from>
    <xdr:to>
      <xdr:col>85</xdr:col>
      <xdr:colOff>127000</xdr:colOff>
      <xdr:row>79</xdr:row>
      <xdr:rowOff>44450</xdr:rowOff>
    </xdr:to>
    <xdr:cxnSp macro="">
      <xdr:nvCxnSpPr>
        <xdr:cNvPr id="629" name="直線コネクタ 628"/>
        <xdr:cNvCxnSpPr/>
      </xdr:nvCxnSpPr>
      <xdr:spPr>
        <a:xfrm>
          <a:off x="15481300" y="13584149"/>
          <a:ext cx="838200" cy="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23533</xdr:rowOff>
    </xdr:from>
    <xdr:to>
      <xdr:col>81</xdr:col>
      <xdr:colOff>50800</xdr:colOff>
      <xdr:row>79</xdr:row>
      <xdr:rowOff>39599</xdr:rowOff>
    </xdr:to>
    <xdr:cxnSp macro="">
      <xdr:nvCxnSpPr>
        <xdr:cNvPr id="632" name="直線コネクタ 631"/>
        <xdr:cNvCxnSpPr/>
      </xdr:nvCxnSpPr>
      <xdr:spPr>
        <a:xfrm>
          <a:off x="14592300" y="13568083"/>
          <a:ext cx="889000" cy="1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23533</xdr:rowOff>
    </xdr:from>
    <xdr:to>
      <xdr:col>76</xdr:col>
      <xdr:colOff>114300</xdr:colOff>
      <xdr:row>79</xdr:row>
      <xdr:rowOff>44450</xdr:rowOff>
    </xdr:to>
    <xdr:cxnSp macro="">
      <xdr:nvCxnSpPr>
        <xdr:cNvPr id="635" name="直線コネクタ 634"/>
        <xdr:cNvCxnSpPr/>
      </xdr:nvCxnSpPr>
      <xdr:spPr>
        <a:xfrm flipV="1">
          <a:off x="13703300" y="13568083"/>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69766</xdr:rowOff>
    </xdr:from>
    <xdr:ext cx="469744" cy="259045"/>
    <xdr:sp macro="" textlink="">
      <xdr:nvSpPr>
        <xdr:cNvPr id="637" name="テキスト ボックス 636"/>
        <xdr:cNvSpPr txBox="1"/>
      </xdr:nvSpPr>
      <xdr:spPr>
        <a:xfrm>
          <a:off x="14357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8" name="直線コネクタ 63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249299" cy="259045"/>
    <xdr:sp macro="" textlink="">
      <xdr:nvSpPr>
        <xdr:cNvPr id="649" name="災害復旧費該当値テキスト"/>
        <xdr:cNvSpPr txBox="1"/>
      </xdr:nvSpPr>
      <xdr:spPr>
        <a:xfrm>
          <a:off x="16370300" y="13474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160249</xdr:rowOff>
    </xdr:from>
    <xdr:to>
      <xdr:col>81</xdr:col>
      <xdr:colOff>101600</xdr:colOff>
      <xdr:row>79</xdr:row>
      <xdr:rowOff>90399</xdr:rowOff>
    </xdr:to>
    <xdr:sp macro="" textlink="">
      <xdr:nvSpPr>
        <xdr:cNvPr id="650" name="楕円 649"/>
        <xdr:cNvSpPr/>
      </xdr:nvSpPr>
      <xdr:spPr>
        <a:xfrm>
          <a:off x="15430500" y="1353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81526</xdr:rowOff>
    </xdr:from>
    <xdr:ext cx="378565" cy="259045"/>
    <xdr:sp macro="" textlink="">
      <xdr:nvSpPr>
        <xdr:cNvPr id="651" name="テキスト ボックス 650"/>
        <xdr:cNvSpPr txBox="1"/>
      </xdr:nvSpPr>
      <xdr:spPr>
        <a:xfrm>
          <a:off x="15292017" y="13626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144183</xdr:rowOff>
    </xdr:from>
    <xdr:to>
      <xdr:col>76</xdr:col>
      <xdr:colOff>165100</xdr:colOff>
      <xdr:row>79</xdr:row>
      <xdr:rowOff>74333</xdr:rowOff>
    </xdr:to>
    <xdr:sp macro="" textlink="">
      <xdr:nvSpPr>
        <xdr:cNvPr id="652" name="楕円 651"/>
        <xdr:cNvSpPr/>
      </xdr:nvSpPr>
      <xdr:spPr>
        <a:xfrm>
          <a:off x="14541500" y="1351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90860</xdr:rowOff>
    </xdr:from>
    <xdr:ext cx="469744" cy="259045"/>
    <xdr:sp macro="" textlink="">
      <xdr:nvSpPr>
        <xdr:cNvPr id="653" name="テキスト ボックス 652"/>
        <xdr:cNvSpPr txBox="1"/>
      </xdr:nvSpPr>
      <xdr:spPr>
        <a:xfrm>
          <a:off x="14357428" y="1329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29972</xdr:rowOff>
    </xdr:from>
    <xdr:to>
      <xdr:col>85</xdr:col>
      <xdr:colOff>127000</xdr:colOff>
      <xdr:row>96</xdr:row>
      <xdr:rowOff>39360</xdr:rowOff>
    </xdr:to>
    <xdr:cxnSp macro="">
      <xdr:nvCxnSpPr>
        <xdr:cNvPr id="688" name="直線コネクタ 687"/>
        <xdr:cNvCxnSpPr/>
      </xdr:nvCxnSpPr>
      <xdr:spPr>
        <a:xfrm>
          <a:off x="15481300" y="16489172"/>
          <a:ext cx="838200" cy="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3487</xdr:rowOff>
    </xdr:from>
    <xdr:to>
      <xdr:col>81</xdr:col>
      <xdr:colOff>50800</xdr:colOff>
      <xdr:row>96</xdr:row>
      <xdr:rowOff>29972</xdr:rowOff>
    </xdr:to>
    <xdr:cxnSp macro="">
      <xdr:nvCxnSpPr>
        <xdr:cNvPr id="691" name="直線コネクタ 690"/>
        <xdr:cNvCxnSpPr/>
      </xdr:nvCxnSpPr>
      <xdr:spPr>
        <a:xfrm>
          <a:off x="14592300" y="16462687"/>
          <a:ext cx="889000" cy="2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3487</xdr:rowOff>
    </xdr:from>
    <xdr:to>
      <xdr:col>76</xdr:col>
      <xdr:colOff>114300</xdr:colOff>
      <xdr:row>96</xdr:row>
      <xdr:rowOff>28012</xdr:rowOff>
    </xdr:to>
    <xdr:cxnSp macro="">
      <xdr:nvCxnSpPr>
        <xdr:cNvPr id="694" name="直線コネクタ 693"/>
        <xdr:cNvCxnSpPr/>
      </xdr:nvCxnSpPr>
      <xdr:spPr>
        <a:xfrm flipV="1">
          <a:off x="13703300" y="16462687"/>
          <a:ext cx="889000" cy="2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28012</xdr:rowOff>
    </xdr:from>
    <xdr:to>
      <xdr:col>71</xdr:col>
      <xdr:colOff>177800</xdr:colOff>
      <xdr:row>96</xdr:row>
      <xdr:rowOff>28094</xdr:rowOff>
    </xdr:to>
    <xdr:cxnSp macro="">
      <xdr:nvCxnSpPr>
        <xdr:cNvPr id="697" name="直線コネクタ 696"/>
        <xdr:cNvCxnSpPr/>
      </xdr:nvCxnSpPr>
      <xdr:spPr>
        <a:xfrm flipV="1">
          <a:off x="12814300" y="16487212"/>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160010</xdr:rowOff>
    </xdr:from>
    <xdr:to>
      <xdr:col>85</xdr:col>
      <xdr:colOff>177800</xdr:colOff>
      <xdr:row>96</xdr:row>
      <xdr:rowOff>90160</xdr:rowOff>
    </xdr:to>
    <xdr:sp macro="" textlink="">
      <xdr:nvSpPr>
        <xdr:cNvPr id="707" name="楕円 706"/>
        <xdr:cNvSpPr/>
      </xdr:nvSpPr>
      <xdr:spPr>
        <a:xfrm>
          <a:off x="16268700" y="1644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138437</xdr:rowOff>
    </xdr:from>
    <xdr:ext cx="534377" cy="259045"/>
    <xdr:sp macro="" textlink="">
      <xdr:nvSpPr>
        <xdr:cNvPr id="708" name="公債費該当値テキスト"/>
        <xdr:cNvSpPr txBox="1"/>
      </xdr:nvSpPr>
      <xdr:spPr>
        <a:xfrm>
          <a:off x="16370300" y="1642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150622</xdr:rowOff>
    </xdr:from>
    <xdr:to>
      <xdr:col>81</xdr:col>
      <xdr:colOff>101600</xdr:colOff>
      <xdr:row>96</xdr:row>
      <xdr:rowOff>80772</xdr:rowOff>
    </xdr:to>
    <xdr:sp macro="" textlink="">
      <xdr:nvSpPr>
        <xdr:cNvPr id="709" name="楕円 708"/>
        <xdr:cNvSpPr/>
      </xdr:nvSpPr>
      <xdr:spPr>
        <a:xfrm>
          <a:off x="15430500" y="164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71899</xdr:rowOff>
    </xdr:from>
    <xdr:ext cx="534377" cy="259045"/>
    <xdr:sp macro="" textlink="">
      <xdr:nvSpPr>
        <xdr:cNvPr id="710" name="テキスト ボックス 709"/>
        <xdr:cNvSpPr txBox="1"/>
      </xdr:nvSpPr>
      <xdr:spPr>
        <a:xfrm>
          <a:off x="15214111" y="1653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124137</xdr:rowOff>
    </xdr:from>
    <xdr:to>
      <xdr:col>76</xdr:col>
      <xdr:colOff>165100</xdr:colOff>
      <xdr:row>96</xdr:row>
      <xdr:rowOff>54287</xdr:rowOff>
    </xdr:to>
    <xdr:sp macro="" textlink="">
      <xdr:nvSpPr>
        <xdr:cNvPr id="711" name="楕円 710"/>
        <xdr:cNvSpPr/>
      </xdr:nvSpPr>
      <xdr:spPr>
        <a:xfrm>
          <a:off x="14541500" y="1641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45414</xdr:rowOff>
    </xdr:from>
    <xdr:ext cx="534377" cy="259045"/>
    <xdr:sp macro="" textlink="">
      <xdr:nvSpPr>
        <xdr:cNvPr id="712" name="テキスト ボックス 711"/>
        <xdr:cNvSpPr txBox="1"/>
      </xdr:nvSpPr>
      <xdr:spPr>
        <a:xfrm>
          <a:off x="14325111" y="165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148662</xdr:rowOff>
    </xdr:from>
    <xdr:to>
      <xdr:col>72</xdr:col>
      <xdr:colOff>38100</xdr:colOff>
      <xdr:row>96</xdr:row>
      <xdr:rowOff>78812</xdr:rowOff>
    </xdr:to>
    <xdr:sp macro="" textlink="">
      <xdr:nvSpPr>
        <xdr:cNvPr id="713" name="楕円 712"/>
        <xdr:cNvSpPr/>
      </xdr:nvSpPr>
      <xdr:spPr>
        <a:xfrm>
          <a:off x="13652500" y="1643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69939</xdr:rowOff>
    </xdr:from>
    <xdr:ext cx="534377" cy="259045"/>
    <xdr:sp macro="" textlink="">
      <xdr:nvSpPr>
        <xdr:cNvPr id="714" name="テキスト ボックス 713"/>
        <xdr:cNvSpPr txBox="1"/>
      </xdr:nvSpPr>
      <xdr:spPr>
        <a:xfrm>
          <a:off x="13436111" y="1652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148744</xdr:rowOff>
    </xdr:from>
    <xdr:to>
      <xdr:col>67</xdr:col>
      <xdr:colOff>101600</xdr:colOff>
      <xdr:row>96</xdr:row>
      <xdr:rowOff>78894</xdr:rowOff>
    </xdr:to>
    <xdr:sp macro="" textlink="">
      <xdr:nvSpPr>
        <xdr:cNvPr id="715" name="楕円 714"/>
        <xdr:cNvSpPr/>
      </xdr:nvSpPr>
      <xdr:spPr>
        <a:xfrm>
          <a:off x="12763500" y="1643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70021</xdr:rowOff>
    </xdr:from>
    <xdr:ext cx="534377" cy="259045"/>
    <xdr:sp macro="" textlink="">
      <xdr:nvSpPr>
        <xdr:cNvPr id="716" name="テキスト ボックス 715"/>
        <xdr:cNvSpPr txBox="1"/>
      </xdr:nvSpPr>
      <xdr:spPr>
        <a:xfrm>
          <a:off x="12547111" y="1652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167132</xdr:rowOff>
    </xdr:from>
    <xdr:to>
      <xdr:col>116</xdr:col>
      <xdr:colOff>62864</xdr:colOff>
      <xdr:row>39</xdr:row>
      <xdr:rowOff>44450</xdr:rowOff>
    </xdr:to>
    <xdr:cxnSp macro="">
      <xdr:nvCxnSpPr>
        <xdr:cNvPr id="740" name="直線コネクタ 739"/>
        <xdr:cNvCxnSpPr/>
      </xdr:nvCxnSpPr>
      <xdr:spPr>
        <a:xfrm flipV="1">
          <a:off x="22159595" y="5482082"/>
          <a:ext cx="1269" cy="124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82123</xdr:rowOff>
    </xdr:from>
    <xdr:ext cx="249299" cy="259045"/>
    <xdr:sp macro="" textlink="">
      <xdr:nvSpPr>
        <xdr:cNvPr id="741" name="諸支出金最小値テキスト"/>
        <xdr:cNvSpPr txBox="1"/>
      </xdr:nvSpPr>
      <xdr:spPr>
        <a:xfrm>
          <a:off x="22212300" y="6768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113809</xdr:rowOff>
    </xdr:from>
    <xdr:ext cx="469744" cy="259045"/>
    <xdr:sp macro="" textlink="">
      <xdr:nvSpPr>
        <xdr:cNvPr id="743" name="諸支出金最大値テキスト"/>
        <xdr:cNvSpPr txBox="1"/>
      </xdr:nvSpPr>
      <xdr:spPr>
        <a:xfrm>
          <a:off x="22212300" y="525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167132</xdr:rowOff>
    </xdr:from>
    <xdr:to>
      <xdr:col>116</xdr:col>
      <xdr:colOff>152400</xdr:colOff>
      <xdr:row>31</xdr:row>
      <xdr:rowOff>167132</xdr:rowOff>
    </xdr:to>
    <xdr:cxnSp macro="">
      <xdr:nvCxnSpPr>
        <xdr:cNvPr id="744" name="直線コネクタ 743"/>
        <xdr:cNvCxnSpPr/>
      </xdr:nvCxnSpPr>
      <xdr:spPr>
        <a:xfrm>
          <a:off x="22072600" y="5482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161417</xdr:rowOff>
    </xdr:from>
    <xdr:to>
      <xdr:col>116</xdr:col>
      <xdr:colOff>63500</xdr:colOff>
      <xdr:row>31</xdr:row>
      <xdr:rowOff>167132</xdr:rowOff>
    </xdr:to>
    <xdr:cxnSp macro="">
      <xdr:nvCxnSpPr>
        <xdr:cNvPr id="745" name="直線コネクタ 744"/>
        <xdr:cNvCxnSpPr/>
      </xdr:nvCxnSpPr>
      <xdr:spPr>
        <a:xfrm>
          <a:off x="21323300" y="5476367"/>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126572</xdr:rowOff>
    </xdr:from>
    <xdr:ext cx="313932" cy="259045"/>
    <xdr:sp macro="" textlink="">
      <xdr:nvSpPr>
        <xdr:cNvPr id="746" name="諸支出金平均値テキスト"/>
        <xdr:cNvSpPr txBox="1"/>
      </xdr:nvSpPr>
      <xdr:spPr>
        <a:xfrm>
          <a:off x="22212300" y="664167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148145</xdr:rowOff>
    </xdr:from>
    <xdr:to>
      <xdr:col>116</xdr:col>
      <xdr:colOff>114300</xdr:colOff>
      <xdr:row>39</xdr:row>
      <xdr:rowOff>78295</xdr:rowOff>
    </xdr:to>
    <xdr:sp macro="" textlink="">
      <xdr:nvSpPr>
        <xdr:cNvPr id="747" name="フローチャート: 判断 746"/>
        <xdr:cNvSpPr/>
      </xdr:nvSpPr>
      <xdr:spPr>
        <a:xfrm>
          <a:off x="22110700" y="666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159322</xdr:rowOff>
    </xdr:from>
    <xdr:to>
      <xdr:col>111</xdr:col>
      <xdr:colOff>177800</xdr:colOff>
      <xdr:row>31</xdr:row>
      <xdr:rowOff>161417</xdr:rowOff>
    </xdr:to>
    <xdr:cxnSp macro="">
      <xdr:nvCxnSpPr>
        <xdr:cNvPr id="748" name="直線コネクタ 747"/>
        <xdr:cNvCxnSpPr/>
      </xdr:nvCxnSpPr>
      <xdr:spPr>
        <a:xfrm>
          <a:off x="20434300" y="5474272"/>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148145</xdr:rowOff>
    </xdr:from>
    <xdr:to>
      <xdr:col>112</xdr:col>
      <xdr:colOff>38100</xdr:colOff>
      <xdr:row>39</xdr:row>
      <xdr:rowOff>78295</xdr:rowOff>
    </xdr:to>
    <xdr:sp macro="" textlink="">
      <xdr:nvSpPr>
        <xdr:cNvPr id="749" name="フローチャート: 判断 748"/>
        <xdr:cNvSpPr/>
      </xdr:nvSpPr>
      <xdr:spPr>
        <a:xfrm>
          <a:off x="21272500" y="666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69422</xdr:rowOff>
    </xdr:from>
    <xdr:ext cx="313932" cy="259045"/>
    <xdr:sp macro="" textlink="">
      <xdr:nvSpPr>
        <xdr:cNvPr id="750" name="テキスト ボックス 749"/>
        <xdr:cNvSpPr txBox="1"/>
      </xdr:nvSpPr>
      <xdr:spPr>
        <a:xfrm>
          <a:off x="21166333" y="6755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149797</xdr:rowOff>
    </xdr:from>
    <xdr:to>
      <xdr:col>107</xdr:col>
      <xdr:colOff>50800</xdr:colOff>
      <xdr:row>31</xdr:row>
      <xdr:rowOff>159322</xdr:rowOff>
    </xdr:to>
    <xdr:cxnSp macro="">
      <xdr:nvCxnSpPr>
        <xdr:cNvPr id="751" name="直線コネクタ 750"/>
        <xdr:cNvCxnSpPr/>
      </xdr:nvCxnSpPr>
      <xdr:spPr>
        <a:xfrm>
          <a:off x="19545300" y="5464747"/>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122047</xdr:rowOff>
    </xdr:from>
    <xdr:to>
      <xdr:col>107</xdr:col>
      <xdr:colOff>101600</xdr:colOff>
      <xdr:row>39</xdr:row>
      <xdr:rowOff>52197</xdr:rowOff>
    </xdr:to>
    <xdr:sp macro="" textlink="">
      <xdr:nvSpPr>
        <xdr:cNvPr id="752" name="フローチャート: 判断 751"/>
        <xdr:cNvSpPr/>
      </xdr:nvSpPr>
      <xdr:spPr>
        <a:xfrm>
          <a:off x="203835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43324</xdr:rowOff>
    </xdr:from>
    <xdr:ext cx="378565" cy="259045"/>
    <xdr:sp macro="" textlink="">
      <xdr:nvSpPr>
        <xdr:cNvPr id="753" name="テキスト ボックス 752"/>
        <xdr:cNvSpPr txBox="1"/>
      </xdr:nvSpPr>
      <xdr:spPr>
        <a:xfrm>
          <a:off x="20245017" y="6729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144272</xdr:rowOff>
    </xdr:from>
    <xdr:to>
      <xdr:col>102</xdr:col>
      <xdr:colOff>114300</xdr:colOff>
      <xdr:row>31</xdr:row>
      <xdr:rowOff>149797</xdr:rowOff>
    </xdr:to>
    <xdr:cxnSp macro="">
      <xdr:nvCxnSpPr>
        <xdr:cNvPr id="754" name="直線コネクタ 753"/>
        <xdr:cNvCxnSpPr/>
      </xdr:nvCxnSpPr>
      <xdr:spPr>
        <a:xfrm>
          <a:off x="18656300" y="5459222"/>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113665</xdr:rowOff>
    </xdr:from>
    <xdr:to>
      <xdr:col>102</xdr:col>
      <xdr:colOff>165100</xdr:colOff>
      <xdr:row>39</xdr:row>
      <xdr:rowOff>43815</xdr:rowOff>
    </xdr:to>
    <xdr:sp macro="" textlink="">
      <xdr:nvSpPr>
        <xdr:cNvPr id="755" name="フローチャート: 判断 754"/>
        <xdr:cNvSpPr/>
      </xdr:nvSpPr>
      <xdr:spPr>
        <a:xfrm>
          <a:off x="19494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34942</xdr:rowOff>
    </xdr:from>
    <xdr:ext cx="378565" cy="259045"/>
    <xdr:sp macro="" textlink="">
      <xdr:nvSpPr>
        <xdr:cNvPr id="756" name="テキスト ボックス 755"/>
        <xdr:cNvSpPr txBox="1"/>
      </xdr:nvSpPr>
      <xdr:spPr>
        <a:xfrm>
          <a:off x="19356017" y="6721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121856</xdr:rowOff>
    </xdr:from>
    <xdr:to>
      <xdr:col>98</xdr:col>
      <xdr:colOff>38100</xdr:colOff>
      <xdr:row>39</xdr:row>
      <xdr:rowOff>52006</xdr:rowOff>
    </xdr:to>
    <xdr:sp macro="" textlink="">
      <xdr:nvSpPr>
        <xdr:cNvPr id="757" name="フローチャート: 判断 756"/>
        <xdr:cNvSpPr/>
      </xdr:nvSpPr>
      <xdr:spPr>
        <a:xfrm>
          <a:off x="18605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43133</xdr:rowOff>
    </xdr:from>
    <xdr:ext cx="378565" cy="259045"/>
    <xdr:sp macro="" textlink="">
      <xdr:nvSpPr>
        <xdr:cNvPr id="758" name="テキスト ボックス 757"/>
        <xdr:cNvSpPr txBox="1"/>
      </xdr:nvSpPr>
      <xdr:spPr>
        <a:xfrm>
          <a:off x="18467017" y="6729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116332</xdr:rowOff>
    </xdr:from>
    <xdr:to>
      <xdr:col>116</xdr:col>
      <xdr:colOff>114300</xdr:colOff>
      <xdr:row>32</xdr:row>
      <xdr:rowOff>46482</xdr:rowOff>
    </xdr:to>
    <xdr:sp macro="" textlink="">
      <xdr:nvSpPr>
        <xdr:cNvPr id="764" name="楕円 763"/>
        <xdr:cNvSpPr/>
      </xdr:nvSpPr>
      <xdr:spPr>
        <a:xfrm>
          <a:off x="22110700" y="543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69359</xdr:rowOff>
    </xdr:from>
    <xdr:ext cx="469744" cy="259045"/>
    <xdr:sp macro="" textlink="">
      <xdr:nvSpPr>
        <xdr:cNvPr id="765" name="諸支出金該当値テキスト"/>
        <xdr:cNvSpPr txBox="1"/>
      </xdr:nvSpPr>
      <xdr:spPr>
        <a:xfrm>
          <a:off x="22212300" y="538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110617</xdr:rowOff>
    </xdr:from>
    <xdr:to>
      <xdr:col>112</xdr:col>
      <xdr:colOff>38100</xdr:colOff>
      <xdr:row>32</xdr:row>
      <xdr:rowOff>40767</xdr:rowOff>
    </xdr:to>
    <xdr:sp macro="" textlink="">
      <xdr:nvSpPr>
        <xdr:cNvPr id="766" name="楕円 765"/>
        <xdr:cNvSpPr/>
      </xdr:nvSpPr>
      <xdr:spPr>
        <a:xfrm>
          <a:off x="21272500" y="542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57294</xdr:rowOff>
    </xdr:from>
    <xdr:ext cx="469744" cy="259045"/>
    <xdr:sp macro="" textlink="">
      <xdr:nvSpPr>
        <xdr:cNvPr id="767" name="テキスト ボックス 766"/>
        <xdr:cNvSpPr txBox="1"/>
      </xdr:nvSpPr>
      <xdr:spPr>
        <a:xfrm>
          <a:off x="21088428" y="520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108522</xdr:rowOff>
    </xdr:from>
    <xdr:to>
      <xdr:col>107</xdr:col>
      <xdr:colOff>101600</xdr:colOff>
      <xdr:row>32</xdr:row>
      <xdr:rowOff>38672</xdr:rowOff>
    </xdr:to>
    <xdr:sp macro="" textlink="">
      <xdr:nvSpPr>
        <xdr:cNvPr id="768" name="楕円 767"/>
        <xdr:cNvSpPr/>
      </xdr:nvSpPr>
      <xdr:spPr>
        <a:xfrm>
          <a:off x="20383500" y="542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55199</xdr:rowOff>
    </xdr:from>
    <xdr:ext cx="469744" cy="259045"/>
    <xdr:sp macro="" textlink="">
      <xdr:nvSpPr>
        <xdr:cNvPr id="769" name="テキスト ボックス 768"/>
        <xdr:cNvSpPr txBox="1"/>
      </xdr:nvSpPr>
      <xdr:spPr>
        <a:xfrm>
          <a:off x="20199428" y="5198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98997</xdr:rowOff>
    </xdr:from>
    <xdr:to>
      <xdr:col>102</xdr:col>
      <xdr:colOff>165100</xdr:colOff>
      <xdr:row>32</xdr:row>
      <xdr:rowOff>29147</xdr:rowOff>
    </xdr:to>
    <xdr:sp macro="" textlink="">
      <xdr:nvSpPr>
        <xdr:cNvPr id="770" name="楕円 769"/>
        <xdr:cNvSpPr/>
      </xdr:nvSpPr>
      <xdr:spPr>
        <a:xfrm>
          <a:off x="19494500" y="541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45674</xdr:rowOff>
    </xdr:from>
    <xdr:ext cx="469744" cy="259045"/>
    <xdr:sp macro="" textlink="">
      <xdr:nvSpPr>
        <xdr:cNvPr id="771" name="テキスト ボックス 770"/>
        <xdr:cNvSpPr txBox="1"/>
      </xdr:nvSpPr>
      <xdr:spPr>
        <a:xfrm>
          <a:off x="19310428" y="51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93472</xdr:rowOff>
    </xdr:from>
    <xdr:to>
      <xdr:col>98</xdr:col>
      <xdr:colOff>38100</xdr:colOff>
      <xdr:row>32</xdr:row>
      <xdr:rowOff>23622</xdr:rowOff>
    </xdr:to>
    <xdr:sp macro="" textlink="">
      <xdr:nvSpPr>
        <xdr:cNvPr id="772" name="楕円 771"/>
        <xdr:cNvSpPr/>
      </xdr:nvSpPr>
      <xdr:spPr>
        <a:xfrm>
          <a:off x="18605500" y="540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40149</xdr:rowOff>
    </xdr:from>
    <xdr:ext cx="469744" cy="259045"/>
    <xdr:sp macro="" textlink="">
      <xdr:nvSpPr>
        <xdr:cNvPr id="773" name="テキスト ボックス 772"/>
        <xdr:cNvSpPr txBox="1"/>
      </xdr:nvSpPr>
      <xdr:spPr>
        <a:xfrm>
          <a:off x="18421428" y="518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諸支出金が類似団体平均を大きく上回る数値となっているのは、市民病院及び消防本部庁舎等を移転するための公益的施設用地取得に係る債務負担行為の償還によるもの。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教育費は類似団体平均を下回っているものの、前年度比</a:t>
          </a:r>
          <a:r>
            <a:rPr kumimoji="1" lang="en-US" altLang="ja-JP" sz="1300">
              <a:latin typeface="ＭＳ Ｐゴシック" panose="020B0600070205080204" pitchFamily="50" charset="-128"/>
              <a:ea typeface="ＭＳ Ｐゴシック" panose="020B0600070205080204" pitchFamily="50" charset="-128"/>
            </a:rPr>
            <a:t>13,336</a:t>
          </a:r>
          <a:r>
            <a:rPr kumimoji="1" lang="ja-JP" altLang="en-US" sz="1300">
              <a:latin typeface="ＭＳ Ｐゴシック" panose="020B0600070205080204" pitchFamily="50" charset="-128"/>
              <a:ea typeface="ＭＳ Ｐゴシック" panose="020B0600070205080204" pitchFamily="50" charset="-128"/>
            </a:rPr>
            <a:t>円増となっており、小中学校の普通教室への空調設置工事や中学校プールの大規模改修工事が主な要因となっている。今後は現在も進めている学校教育施設等の老朽化対策に加え、学校給食共同調理場の移転新築などを予定していることから増加が見込まれる。</a:t>
          </a:r>
        </a:p>
        <a:p>
          <a:r>
            <a:rPr kumimoji="1" lang="ja-JP" altLang="en-US" sz="1300">
              <a:latin typeface="ＭＳ Ｐゴシック" panose="020B0600070205080204" pitchFamily="50" charset="-128"/>
              <a:ea typeface="ＭＳ Ｐゴシック" panose="020B0600070205080204" pitchFamily="50" charset="-128"/>
            </a:rPr>
            <a:t>総務費は前年度比</a:t>
          </a:r>
          <a:r>
            <a:rPr kumimoji="1" lang="en-US" altLang="ja-JP" sz="1300">
              <a:latin typeface="ＭＳ Ｐゴシック" panose="020B0600070205080204" pitchFamily="50" charset="-128"/>
              <a:ea typeface="ＭＳ Ｐゴシック" panose="020B0600070205080204" pitchFamily="50" charset="-128"/>
            </a:rPr>
            <a:t>17,161</a:t>
          </a:r>
          <a:r>
            <a:rPr kumimoji="1" lang="ja-JP" altLang="en-US" sz="1300">
              <a:latin typeface="ＭＳ Ｐゴシック" panose="020B0600070205080204" pitchFamily="50" charset="-128"/>
              <a:ea typeface="ＭＳ Ｐゴシック" panose="020B0600070205080204" pitchFamily="50" charset="-128"/>
            </a:rPr>
            <a:t>円減となっており、主な要因は市庁舎整備基金及び公共施設等整備基金への積立金の減、退職者数の減に伴う退職手当の減。令和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年度は新庁舎の建設工事費の増により増加する見込み。</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愛知県常滑市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市庁舎整備基金及び公共施設整備基金を積み立てるため、財源調整として財政調整基金を取り崩したことから実質単年度収支が赤字となった。一方令和元年度は、財政調整基金を取り崩していないことから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今後は、公共施設等整備基金の残高を確保しつつ、財政調整基金については引き続き標準財政規模の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％程度の残高確保を目指し、財政運営を進めていく。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愛知県常滑市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前年度に引き続き経費節減に努めた結果、全会計において黒字となった。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モーターボート競走事業会計については、</a:t>
          </a:r>
          <a:r>
            <a:rPr kumimoji="1" lang="en-US" altLang="ja-JP" sz="1400">
              <a:latin typeface="ＭＳ ゴシック" pitchFamily="49" charset="-128"/>
              <a:ea typeface="ＭＳ ゴシック" pitchFamily="49" charset="-128"/>
            </a:rPr>
            <a:t>SG</a:t>
          </a:r>
          <a:r>
            <a:rPr kumimoji="1" lang="ja-JP" altLang="en-US" sz="1400">
              <a:latin typeface="ＭＳ ゴシック" pitchFamily="49" charset="-128"/>
              <a:ea typeface="ＭＳ ゴシック" pitchFamily="49" charset="-128"/>
            </a:rPr>
            <a:t>競走の開催や電話投票会員向けキャンペーンの実施などにより前年度より黒字幅を拡大している。今後は、老朽化したスタンド及び長年の懸案であった強風対策に係る施設整備を予定しており、施設整備を実施しながらも収益増加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下水道事業特別会計については、令和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年度からの公営企業法適用に伴い令和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月をもって打ち切り決算としたことから、黒字額が増加している。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84</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85</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86</v>
      </c>
      <c r="C3" s="441"/>
      <c r="D3" s="441"/>
      <c r="E3" s="442"/>
      <c r="F3" s="442"/>
      <c r="G3" s="442"/>
      <c r="H3" s="442"/>
      <c r="I3" s="442"/>
      <c r="J3" s="442"/>
      <c r="K3" s="442"/>
      <c r="L3" s="442" t="s">
        <v>87</v>
      </c>
      <c r="M3" s="442"/>
      <c r="N3" s="442"/>
      <c r="O3" s="442"/>
      <c r="P3" s="442"/>
      <c r="Q3" s="442"/>
      <c r="R3" s="449"/>
      <c r="S3" s="449"/>
      <c r="T3" s="449"/>
      <c r="U3" s="449"/>
      <c r="V3" s="450"/>
      <c r="W3" s="424" t="s">
        <v>88</v>
      </c>
      <c r="X3" s="425"/>
      <c r="Y3" s="425"/>
      <c r="Z3" s="425"/>
      <c r="AA3" s="425"/>
      <c r="AB3" s="441"/>
      <c r="AC3" s="449" t="s">
        <v>89</v>
      </c>
      <c r="AD3" s="425"/>
      <c r="AE3" s="425"/>
      <c r="AF3" s="425"/>
      <c r="AG3" s="425"/>
      <c r="AH3" s="425"/>
      <c r="AI3" s="425"/>
      <c r="AJ3" s="425"/>
      <c r="AK3" s="425"/>
      <c r="AL3" s="426"/>
      <c r="AM3" s="424" t="s">
        <v>90</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91</v>
      </c>
      <c r="BO3" s="425"/>
      <c r="BP3" s="425"/>
      <c r="BQ3" s="425"/>
      <c r="BR3" s="425"/>
      <c r="BS3" s="425"/>
      <c r="BT3" s="425"/>
      <c r="BU3" s="426"/>
      <c r="BV3" s="424" t="s">
        <v>92</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93</v>
      </c>
      <c r="CU3" s="425"/>
      <c r="CV3" s="425"/>
      <c r="CW3" s="425"/>
      <c r="CX3" s="425"/>
      <c r="CY3" s="425"/>
      <c r="CZ3" s="425"/>
      <c r="DA3" s="426"/>
      <c r="DB3" s="424" t="s">
        <v>94</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95</v>
      </c>
      <c r="AZ4" s="428"/>
      <c r="BA4" s="428"/>
      <c r="BB4" s="428"/>
      <c r="BC4" s="428"/>
      <c r="BD4" s="428"/>
      <c r="BE4" s="428"/>
      <c r="BF4" s="428"/>
      <c r="BG4" s="428"/>
      <c r="BH4" s="428"/>
      <c r="BI4" s="428"/>
      <c r="BJ4" s="428"/>
      <c r="BK4" s="428"/>
      <c r="BL4" s="428"/>
      <c r="BM4" s="429"/>
      <c r="BN4" s="430">
        <v>24311330</v>
      </c>
      <c r="BO4" s="431"/>
      <c r="BP4" s="431"/>
      <c r="BQ4" s="431"/>
      <c r="BR4" s="431"/>
      <c r="BS4" s="431"/>
      <c r="BT4" s="431"/>
      <c r="BU4" s="432"/>
      <c r="BV4" s="430">
        <v>24116630</v>
      </c>
      <c r="BW4" s="431"/>
      <c r="BX4" s="431"/>
      <c r="BY4" s="431"/>
      <c r="BZ4" s="431"/>
      <c r="CA4" s="431"/>
      <c r="CB4" s="431"/>
      <c r="CC4" s="432"/>
      <c r="CD4" s="433" t="s">
        <v>96</v>
      </c>
      <c r="CE4" s="434"/>
      <c r="CF4" s="434"/>
      <c r="CG4" s="434"/>
      <c r="CH4" s="434"/>
      <c r="CI4" s="434"/>
      <c r="CJ4" s="434"/>
      <c r="CK4" s="434"/>
      <c r="CL4" s="434"/>
      <c r="CM4" s="434"/>
      <c r="CN4" s="434"/>
      <c r="CO4" s="434"/>
      <c r="CP4" s="434"/>
      <c r="CQ4" s="434"/>
      <c r="CR4" s="434"/>
      <c r="CS4" s="435"/>
      <c r="CT4" s="436">
        <v>7</v>
      </c>
      <c r="CU4" s="437"/>
      <c r="CV4" s="437"/>
      <c r="CW4" s="437"/>
      <c r="CX4" s="437"/>
      <c r="CY4" s="437"/>
      <c r="CZ4" s="437"/>
      <c r="DA4" s="438"/>
      <c r="DB4" s="436">
        <v>7</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97</v>
      </c>
      <c r="AN5" s="497"/>
      <c r="AO5" s="497"/>
      <c r="AP5" s="497"/>
      <c r="AQ5" s="497"/>
      <c r="AR5" s="497"/>
      <c r="AS5" s="497"/>
      <c r="AT5" s="498"/>
      <c r="AU5" s="499" t="s">
        <v>98</v>
      </c>
      <c r="AV5" s="500"/>
      <c r="AW5" s="500"/>
      <c r="AX5" s="500"/>
      <c r="AY5" s="501" t="s">
        <v>99</v>
      </c>
      <c r="AZ5" s="502"/>
      <c r="BA5" s="502"/>
      <c r="BB5" s="502"/>
      <c r="BC5" s="502"/>
      <c r="BD5" s="502"/>
      <c r="BE5" s="502"/>
      <c r="BF5" s="502"/>
      <c r="BG5" s="502"/>
      <c r="BH5" s="502"/>
      <c r="BI5" s="502"/>
      <c r="BJ5" s="502"/>
      <c r="BK5" s="502"/>
      <c r="BL5" s="502"/>
      <c r="BM5" s="503"/>
      <c r="BN5" s="467">
        <v>23327931</v>
      </c>
      <c r="BO5" s="468"/>
      <c r="BP5" s="468"/>
      <c r="BQ5" s="468"/>
      <c r="BR5" s="468"/>
      <c r="BS5" s="468"/>
      <c r="BT5" s="468"/>
      <c r="BU5" s="469"/>
      <c r="BV5" s="467">
        <v>23140360</v>
      </c>
      <c r="BW5" s="468"/>
      <c r="BX5" s="468"/>
      <c r="BY5" s="468"/>
      <c r="BZ5" s="468"/>
      <c r="CA5" s="468"/>
      <c r="CB5" s="468"/>
      <c r="CC5" s="469"/>
      <c r="CD5" s="470" t="s">
        <v>100</v>
      </c>
      <c r="CE5" s="471"/>
      <c r="CF5" s="471"/>
      <c r="CG5" s="471"/>
      <c r="CH5" s="471"/>
      <c r="CI5" s="471"/>
      <c r="CJ5" s="471"/>
      <c r="CK5" s="471"/>
      <c r="CL5" s="471"/>
      <c r="CM5" s="471"/>
      <c r="CN5" s="471"/>
      <c r="CO5" s="471"/>
      <c r="CP5" s="471"/>
      <c r="CQ5" s="471"/>
      <c r="CR5" s="471"/>
      <c r="CS5" s="472"/>
      <c r="CT5" s="464">
        <v>93.2</v>
      </c>
      <c r="CU5" s="465"/>
      <c r="CV5" s="465"/>
      <c r="CW5" s="465"/>
      <c r="CX5" s="465"/>
      <c r="CY5" s="465"/>
      <c r="CZ5" s="465"/>
      <c r="DA5" s="466"/>
      <c r="DB5" s="464">
        <v>93.5</v>
      </c>
      <c r="DC5" s="465"/>
      <c r="DD5" s="465"/>
      <c r="DE5" s="465"/>
      <c r="DF5" s="465"/>
      <c r="DG5" s="465"/>
      <c r="DH5" s="465"/>
      <c r="DI5" s="466"/>
      <c r="DJ5" s="186"/>
      <c r="DK5" s="186"/>
      <c r="DL5" s="186"/>
      <c r="DM5" s="186"/>
      <c r="DN5" s="186"/>
      <c r="DO5" s="186"/>
    </row>
    <row r="6" spans="1:119" ht="18.75" customHeight="1" x14ac:dyDescent="0.15">
      <c r="A6" s="187"/>
      <c r="B6" s="473" t="s">
        <v>101</v>
      </c>
      <c r="C6" s="474"/>
      <c r="D6" s="474"/>
      <c r="E6" s="475"/>
      <c r="F6" s="475"/>
      <c r="G6" s="475"/>
      <c r="H6" s="475"/>
      <c r="I6" s="475"/>
      <c r="J6" s="475"/>
      <c r="K6" s="475"/>
      <c r="L6" s="475" t="s">
        <v>102</v>
      </c>
      <c r="M6" s="475"/>
      <c r="N6" s="475"/>
      <c r="O6" s="475"/>
      <c r="P6" s="475"/>
      <c r="Q6" s="475"/>
      <c r="R6" s="479"/>
      <c r="S6" s="479"/>
      <c r="T6" s="479"/>
      <c r="U6" s="479"/>
      <c r="V6" s="480"/>
      <c r="W6" s="483" t="s">
        <v>103</v>
      </c>
      <c r="X6" s="484"/>
      <c r="Y6" s="484"/>
      <c r="Z6" s="484"/>
      <c r="AA6" s="484"/>
      <c r="AB6" s="474"/>
      <c r="AC6" s="487" t="s">
        <v>104</v>
      </c>
      <c r="AD6" s="488"/>
      <c r="AE6" s="488"/>
      <c r="AF6" s="488"/>
      <c r="AG6" s="488"/>
      <c r="AH6" s="488"/>
      <c r="AI6" s="488"/>
      <c r="AJ6" s="488"/>
      <c r="AK6" s="488"/>
      <c r="AL6" s="489"/>
      <c r="AM6" s="496" t="s">
        <v>105</v>
      </c>
      <c r="AN6" s="497"/>
      <c r="AO6" s="497"/>
      <c r="AP6" s="497"/>
      <c r="AQ6" s="497"/>
      <c r="AR6" s="497"/>
      <c r="AS6" s="497"/>
      <c r="AT6" s="498"/>
      <c r="AU6" s="499" t="s">
        <v>98</v>
      </c>
      <c r="AV6" s="500"/>
      <c r="AW6" s="500"/>
      <c r="AX6" s="500"/>
      <c r="AY6" s="501" t="s">
        <v>106</v>
      </c>
      <c r="AZ6" s="502"/>
      <c r="BA6" s="502"/>
      <c r="BB6" s="502"/>
      <c r="BC6" s="502"/>
      <c r="BD6" s="502"/>
      <c r="BE6" s="502"/>
      <c r="BF6" s="502"/>
      <c r="BG6" s="502"/>
      <c r="BH6" s="502"/>
      <c r="BI6" s="502"/>
      <c r="BJ6" s="502"/>
      <c r="BK6" s="502"/>
      <c r="BL6" s="502"/>
      <c r="BM6" s="503"/>
      <c r="BN6" s="467">
        <v>983399</v>
      </c>
      <c r="BO6" s="468"/>
      <c r="BP6" s="468"/>
      <c r="BQ6" s="468"/>
      <c r="BR6" s="468"/>
      <c r="BS6" s="468"/>
      <c r="BT6" s="468"/>
      <c r="BU6" s="469"/>
      <c r="BV6" s="467">
        <v>976270</v>
      </c>
      <c r="BW6" s="468"/>
      <c r="BX6" s="468"/>
      <c r="BY6" s="468"/>
      <c r="BZ6" s="468"/>
      <c r="CA6" s="468"/>
      <c r="CB6" s="468"/>
      <c r="CC6" s="469"/>
      <c r="CD6" s="470" t="s">
        <v>107</v>
      </c>
      <c r="CE6" s="471"/>
      <c r="CF6" s="471"/>
      <c r="CG6" s="471"/>
      <c r="CH6" s="471"/>
      <c r="CI6" s="471"/>
      <c r="CJ6" s="471"/>
      <c r="CK6" s="471"/>
      <c r="CL6" s="471"/>
      <c r="CM6" s="471"/>
      <c r="CN6" s="471"/>
      <c r="CO6" s="471"/>
      <c r="CP6" s="471"/>
      <c r="CQ6" s="471"/>
      <c r="CR6" s="471"/>
      <c r="CS6" s="472"/>
      <c r="CT6" s="504">
        <v>95</v>
      </c>
      <c r="CU6" s="505"/>
      <c r="CV6" s="505"/>
      <c r="CW6" s="505"/>
      <c r="CX6" s="505"/>
      <c r="CY6" s="505"/>
      <c r="CZ6" s="505"/>
      <c r="DA6" s="506"/>
      <c r="DB6" s="504">
        <v>97.2</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108</v>
      </c>
      <c r="AN7" s="497"/>
      <c r="AO7" s="497"/>
      <c r="AP7" s="497"/>
      <c r="AQ7" s="497"/>
      <c r="AR7" s="497"/>
      <c r="AS7" s="497"/>
      <c r="AT7" s="498"/>
      <c r="AU7" s="499" t="s">
        <v>98</v>
      </c>
      <c r="AV7" s="500"/>
      <c r="AW7" s="500"/>
      <c r="AX7" s="500"/>
      <c r="AY7" s="501" t="s">
        <v>109</v>
      </c>
      <c r="AZ7" s="502"/>
      <c r="BA7" s="502"/>
      <c r="BB7" s="502"/>
      <c r="BC7" s="502"/>
      <c r="BD7" s="502"/>
      <c r="BE7" s="502"/>
      <c r="BF7" s="502"/>
      <c r="BG7" s="502"/>
      <c r="BH7" s="502"/>
      <c r="BI7" s="502"/>
      <c r="BJ7" s="502"/>
      <c r="BK7" s="502"/>
      <c r="BL7" s="502"/>
      <c r="BM7" s="503"/>
      <c r="BN7" s="467">
        <v>23301</v>
      </c>
      <c r="BO7" s="468"/>
      <c r="BP7" s="468"/>
      <c r="BQ7" s="468"/>
      <c r="BR7" s="468"/>
      <c r="BS7" s="468"/>
      <c r="BT7" s="468"/>
      <c r="BU7" s="469"/>
      <c r="BV7" s="467">
        <v>35760</v>
      </c>
      <c r="BW7" s="468"/>
      <c r="BX7" s="468"/>
      <c r="BY7" s="468"/>
      <c r="BZ7" s="468"/>
      <c r="CA7" s="468"/>
      <c r="CB7" s="468"/>
      <c r="CC7" s="469"/>
      <c r="CD7" s="470" t="s">
        <v>110</v>
      </c>
      <c r="CE7" s="471"/>
      <c r="CF7" s="471"/>
      <c r="CG7" s="471"/>
      <c r="CH7" s="471"/>
      <c r="CI7" s="471"/>
      <c r="CJ7" s="471"/>
      <c r="CK7" s="471"/>
      <c r="CL7" s="471"/>
      <c r="CM7" s="471"/>
      <c r="CN7" s="471"/>
      <c r="CO7" s="471"/>
      <c r="CP7" s="471"/>
      <c r="CQ7" s="471"/>
      <c r="CR7" s="471"/>
      <c r="CS7" s="472"/>
      <c r="CT7" s="467">
        <v>13689342</v>
      </c>
      <c r="CU7" s="468"/>
      <c r="CV7" s="468"/>
      <c r="CW7" s="468"/>
      <c r="CX7" s="468"/>
      <c r="CY7" s="468"/>
      <c r="CZ7" s="468"/>
      <c r="DA7" s="469"/>
      <c r="DB7" s="467">
        <v>13509652</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111</v>
      </c>
      <c r="AN8" s="497"/>
      <c r="AO8" s="497"/>
      <c r="AP8" s="497"/>
      <c r="AQ8" s="497"/>
      <c r="AR8" s="497"/>
      <c r="AS8" s="497"/>
      <c r="AT8" s="498"/>
      <c r="AU8" s="499" t="s">
        <v>98</v>
      </c>
      <c r="AV8" s="500"/>
      <c r="AW8" s="500"/>
      <c r="AX8" s="500"/>
      <c r="AY8" s="501" t="s">
        <v>112</v>
      </c>
      <c r="AZ8" s="502"/>
      <c r="BA8" s="502"/>
      <c r="BB8" s="502"/>
      <c r="BC8" s="502"/>
      <c r="BD8" s="502"/>
      <c r="BE8" s="502"/>
      <c r="BF8" s="502"/>
      <c r="BG8" s="502"/>
      <c r="BH8" s="502"/>
      <c r="BI8" s="502"/>
      <c r="BJ8" s="502"/>
      <c r="BK8" s="502"/>
      <c r="BL8" s="502"/>
      <c r="BM8" s="503"/>
      <c r="BN8" s="467">
        <v>960098</v>
      </c>
      <c r="BO8" s="468"/>
      <c r="BP8" s="468"/>
      <c r="BQ8" s="468"/>
      <c r="BR8" s="468"/>
      <c r="BS8" s="468"/>
      <c r="BT8" s="468"/>
      <c r="BU8" s="469"/>
      <c r="BV8" s="467">
        <v>940510</v>
      </c>
      <c r="BW8" s="468"/>
      <c r="BX8" s="468"/>
      <c r="BY8" s="468"/>
      <c r="BZ8" s="468"/>
      <c r="CA8" s="468"/>
      <c r="CB8" s="468"/>
      <c r="CC8" s="469"/>
      <c r="CD8" s="470" t="s">
        <v>113</v>
      </c>
      <c r="CE8" s="471"/>
      <c r="CF8" s="471"/>
      <c r="CG8" s="471"/>
      <c r="CH8" s="471"/>
      <c r="CI8" s="471"/>
      <c r="CJ8" s="471"/>
      <c r="CK8" s="471"/>
      <c r="CL8" s="471"/>
      <c r="CM8" s="471"/>
      <c r="CN8" s="471"/>
      <c r="CO8" s="471"/>
      <c r="CP8" s="471"/>
      <c r="CQ8" s="471"/>
      <c r="CR8" s="471"/>
      <c r="CS8" s="472"/>
      <c r="CT8" s="507">
        <v>0.97</v>
      </c>
      <c r="CU8" s="508"/>
      <c r="CV8" s="508"/>
      <c r="CW8" s="508"/>
      <c r="CX8" s="508"/>
      <c r="CY8" s="508"/>
      <c r="CZ8" s="508"/>
      <c r="DA8" s="509"/>
      <c r="DB8" s="507">
        <v>0.97</v>
      </c>
      <c r="DC8" s="508"/>
      <c r="DD8" s="508"/>
      <c r="DE8" s="508"/>
      <c r="DF8" s="508"/>
      <c r="DG8" s="508"/>
      <c r="DH8" s="508"/>
      <c r="DI8" s="509"/>
      <c r="DJ8" s="186"/>
      <c r="DK8" s="186"/>
      <c r="DL8" s="186"/>
      <c r="DM8" s="186"/>
      <c r="DN8" s="186"/>
      <c r="DO8" s="186"/>
    </row>
    <row r="9" spans="1:119" ht="18.75" customHeight="1" thickBot="1" x14ac:dyDescent="0.2">
      <c r="A9" s="187"/>
      <c r="B9" s="461" t="s">
        <v>114</v>
      </c>
      <c r="C9" s="462"/>
      <c r="D9" s="462"/>
      <c r="E9" s="462"/>
      <c r="F9" s="462"/>
      <c r="G9" s="462"/>
      <c r="H9" s="462"/>
      <c r="I9" s="462"/>
      <c r="J9" s="462"/>
      <c r="K9" s="510"/>
      <c r="L9" s="511" t="s">
        <v>115</v>
      </c>
      <c r="M9" s="512"/>
      <c r="N9" s="512"/>
      <c r="O9" s="512"/>
      <c r="P9" s="512"/>
      <c r="Q9" s="513"/>
      <c r="R9" s="514">
        <v>56547</v>
      </c>
      <c r="S9" s="515"/>
      <c r="T9" s="515"/>
      <c r="U9" s="515"/>
      <c r="V9" s="516"/>
      <c r="W9" s="424" t="s">
        <v>116</v>
      </c>
      <c r="X9" s="425"/>
      <c r="Y9" s="425"/>
      <c r="Z9" s="425"/>
      <c r="AA9" s="425"/>
      <c r="AB9" s="425"/>
      <c r="AC9" s="425"/>
      <c r="AD9" s="425"/>
      <c r="AE9" s="425"/>
      <c r="AF9" s="425"/>
      <c r="AG9" s="425"/>
      <c r="AH9" s="425"/>
      <c r="AI9" s="425"/>
      <c r="AJ9" s="425"/>
      <c r="AK9" s="425"/>
      <c r="AL9" s="426"/>
      <c r="AM9" s="496" t="s">
        <v>117</v>
      </c>
      <c r="AN9" s="497"/>
      <c r="AO9" s="497"/>
      <c r="AP9" s="497"/>
      <c r="AQ9" s="497"/>
      <c r="AR9" s="497"/>
      <c r="AS9" s="497"/>
      <c r="AT9" s="498"/>
      <c r="AU9" s="499" t="s">
        <v>118</v>
      </c>
      <c r="AV9" s="500"/>
      <c r="AW9" s="500"/>
      <c r="AX9" s="500"/>
      <c r="AY9" s="501" t="s">
        <v>119</v>
      </c>
      <c r="AZ9" s="502"/>
      <c r="BA9" s="502"/>
      <c r="BB9" s="502"/>
      <c r="BC9" s="502"/>
      <c r="BD9" s="502"/>
      <c r="BE9" s="502"/>
      <c r="BF9" s="502"/>
      <c r="BG9" s="502"/>
      <c r="BH9" s="502"/>
      <c r="BI9" s="502"/>
      <c r="BJ9" s="502"/>
      <c r="BK9" s="502"/>
      <c r="BL9" s="502"/>
      <c r="BM9" s="503"/>
      <c r="BN9" s="467">
        <v>19588</v>
      </c>
      <c r="BO9" s="468"/>
      <c r="BP9" s="468"/>
      <c r="BQ9" s="468"/>
      <c r="BR9" s="468"/>
      <c r="BS9" s="468"/>
      <c r="BT9" s="468"/>
      <c r="BU9" s="469"/>
      <c r="BV9" s="467">
        <v>81896</v>
      </c>
      <c r="BW9" s="468"/>
      <c r="BX9" s="468"/>
      <c r="BY9" s="468"/>
      <c r="BZ9" s="468"/>
      <c r="CA9" s="468"/>
      <c r="CB9" s="468"/>
      <c r="CC9" s="469"/>
      <c r="CD9" s="470" t="s">
        <v>120</v>
      </c>
      <c r="CE9" s="471"/>
      <c r="CF9" s="471"/>
      <c r="CG9" s="471"/>
      <c r="CH9" s="471"/>
      <c r="CI9" s="471"/>
      <c r="CJ9" s="471"/>
      <c r="CK9" s="471"/>
      <c r="CL9" s="471"/>
      <c r="CM9" s="471"/>
      <c r="CN9" s="471"/>
      <c r="CO9" s="471"/>
      <c r="CP9" s="471"/>
      <c r="CQ9" s="471"/>
      <c r="CR9" s="471"/>
      <c r="CS9" s="472"/>
      <c r="CT9" s="464">
        <v>12.7</v>
      </c>
      <c r="CU9" s="465"/>
      <c r="CV9" s="465"/>
      <c r="CW9" s="465"/>
      <c r="CX9" s="465"/>
      <c r="CY9" s="465"/>
      <c r="CZ9" s="465"/>
      <c r="DA9" s="466"/>
      <c r="DB9" s="464">
        <v>12.1</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121</v>
      </c>
      <c r="M10" s="497"/>
      <c r="N10" s="497"/>
      <c r="O10" s="497"/>
      <c r="P10" s="497"/>
      <c r="Q10" s="498"/>
      <c r="R10" s="518">
        <v>54858</v>
      </c>
      <c r="S10" s="519"/>
      <c r="T10" s="519"/>
      <c r="U10" s="519"/>
      <c r="V10" s="520"/>
      <c r="W10" s="455"/>
      <c r="X10" s="456"/>
      <c r="Y10" s="456"/>
      <c r="Z10" s="456"/>
      <c r="AA10" s="456"/>
      <c r="AB10" s="456"/>
      <c r="AC10" s="456"/>
      <c r="AD10" s="456"/>
      <c r="AE10" s="456"/>
      <c r="AF10" s="456"/>
      <c r="AG10" s="456"/>
      <c r="AH10" s="456"/>
      <c r="AI10" s="456"/>
      <c r="AJ10" s="456"/>
      <c r="AK10" s="456"/>
      <c r="AL10" s="459"/>
      <c r="AM10" s="496" t="s">
        <v>122</v>
      </c>
      <c r="AN10" s="497"/>
      <c r="AO10" s="497"/>
      <c r="AP10" s="497"/>
      <c r="AQ10" s="497"/>
      <c r="AR10" s="497"/>
      <c r="AS10" s="497"/>
      <c r="AT10" s="498"/>
      <c r="AU10" s="499" t="s">
        <v>98</v>
      </c>
      <c r="AV10" s="500"/>
      <c r="AW10" s="500"/>
      <c r="AX10" s="500"/>
      <c r="AY10" s="501" t="s">
        <v>123</v>
      </c>
      <c r="AZ10" s="502"/>
      <c r="BA10" s="502"/>
      <c r="BB10" s="502"/>
      <c r="BC10" s="502"/>
      <c r="BD10" s="502"/>
      <c r="BE10" s="502"/>
      <c r="BF10" s="502"/>
      <c r="BG10" s="502"/>
      <c r="BH10" s="502"/>
      <c r="BI10" s="502"/>
      <c r="BJ10" s="502"/>
      <c r="BK10" s="502"/>
      <c r="BL10" s="502"/>
      <c r="BM10" s="503"/>
      <c r="BN10" s="467">
        <v>0</v>
      </c>
      <c r="BO10" s="468"/>
      <c r="BP10" s="468"/>
      <c r="BQ10" s="468"/>
      <c r="BR10" s="468"/>
      <c r="BS10" s="468"/>
      <c r="BT10" s="468"/>
      <c r="BU10" s="469"/>
      <c r="BV10" s="467">
        <v>0</v>
      </c>
      <c r="BW10" s="468"/>
      <c r="BX10" s="468"/>
      <c r="BY10" s="468"/>
      <c r="BZ10" s="468"/>
      <c r="CA10" s="468"/>
      <c r="CB10" s="468"/>
      <c r="CC10" s="469"/>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125</v>
      </c>
      <c r="M11" s="522"/>
      <c r="N11" s="522"/>
      <c r="O11" s="522"/>
      <c r="P11" s="522"/>
      <c r="Q11" s="523"/>
      <c r="R11" s="524" t="s">
        <v>126</v>
      </c>
      <c r="S11" s="525"/>
      <c r="T11" s="525"/>
      <c r="U11" s="525"/>
      <c r="V11" s="526"/>
      <c r="W11" s="455"/>
      <c r="X11" s="456"/>
      <c r="Y11" s="456"/>
      <c r="Z11" s="456"/>
      <c r="AA11" s="456"/>
      <c r="AB11" s="456"/>
      <c r="AC11" s="456"/>
      <c r="AD11" s="456"/>
      <c r="AE11" s="456"/>
      <c r="AF11" s="456"/>
      <c r="AG11" s="456"/>
      <c r="AH11" s="456"/>
      <c r="AI11" s="456"/>
      <c r="AJ11" s="456"/>
      <c r="AK11" s="456"/>
      <c r="AL11" s="459"/>
      <c r="AM11" s="496" t="s">
        <v>127</v>
      </c>
      <c r="AN11" s="497"/>
      <c r="AO11" s="497"/>
      <c r="AP11" s="497"/>
      <c r="AQ11" s="497"/>
      <c r="AR11" s="497"/>
      <c r="AS11" s="497"/>
      <c r="AT11" s="498"/>
      <c r="AU11" s="499" t="s">
        <v>98</v>
      </c>
      <c r="AV11" s="500"/>
      <c r="AW11" s="500"/>
      <c r="AX11" s="500"/>
      <c r="AY11" s="501" t="s">
        <v>128</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59313</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98</v>
      </c>
      <c r="AV12" s="500"/>
      <c r="AW12" s="500"/>
      <c r="AX12" s="500"/>
      <c r="AY12" s="501" t="s">
        <v>136</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1080000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130</v>
      </c>
      <c r="CU12" s="508"/>
      <c r="CV12" s="508"/>
      <c r="CW12" s="508"/>
      <c r="CX12" s="508"/>
      <c r="CY12" s="508"/>
      <c r="CZ12" s="508"/>
      <c r="DA12" s="509"/>
      <c r="DB12" s="507" t="s">
        <v>130</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57836</v>
      </c>
      <c r="S13" s="552"/>
      <c r="T13" s="552"/>
      <c r="U13" s="552"/>
      <c r="V13" s="553"/>
      <c r="W13" s="483" t="s">
        <v>139</v>
      </c>
      <c r="X13" s="484"/>
      <c r="Y13" s="484"/>
      <c r="Z13" s="484"/>
      <c r="AA13" s="484"/>
      <c r="AB13" s="474"/>
      <c r="AC13" s="518">
        <v>844</v>
      </c>
      <c r="AD13" s="519"/>
      <c r="AE13" s="519"/>
      <c r="AF13" s="519"/>
      <c r="AG13" s="561"/>
      <c r="AH13" s="518">
        <v>1005</v>
      </c>
      <c r="AI13" s="519"/>
      <c r="AJ13" s="519"/>
      <c r="AK13" s="519"/>
      <c r="AL13" s="520"/>
      <c r="AM13" s="496" t="s">
        <v>140</v>
      </c>
      <c r="AN13" s="497"/>
      <c r="AO13" s="497"/>
      <c r="AP13" s="497"/>
      <c r="AQ13" s="497"/>
      <c r="AR13" s="497"/>
      <c r="AS13" s="497"/>
      <c r="AT13" s="498"/>
      <c r="AU13" s="499" t="s">
        <v>118</v>
      </c>
      <c r="AV13" s="500"/>
      <c r="AW13" s="500"/>
      <c r="AX13" s="500"/>
      <c r="AY13" s="501" t="s">
        <v>141</v>
      </c>
      <c r="AZ13" s="502"/>
      <c r="BA13" s="502"/>
      <c r="BB13" s="502"/>
      <c r="BC13" s="502"/>
      <c r="BD13" s="502"/>
      <c r="BE13" s="502"/>
      <c r="BF13" s="502"/>
      <c r="BG13" s="502"/>
      <c r="BH13" s="502"/>
      <c r="BI13" s="502"/>
      <c r="BJ13" s="502"/>
      <c r="BK13" s="502"/>
      <c r="BL13" s="502"/>
      <c r="BM13" s="503"/>
      <c r="BN13" s="467">
        <v>19588</v>
      </c>
      <c r="BO13" s="468"/>
      <c r="BP13" s="468"/>
      <c r="BQ13" s="468"/>
      <c r="BR13" s="468"/>
      <c r="BS13" s="468"/>
      <c r="BT13" s="468"/>
      <c r="BU13" s="469"/>
      <c r="BV13" s="467">
        <v>-998104</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12.4</v>
      </c>
      <c r="CU13" s="465"/>
      <c r="CV13" s="465"/>
      <c r="CW13" s="465"/>
      <c r="CX13" s="465"/>
      <c r="CY13" s="465"/>
      <c r="CZ13" s="465"/>
      <c r="DA13" s="466"/>
      <c r="DB13" s="464">
        <v>12.4</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59037</v>
      </c>
      <c r="S14" s="552"/>
      <c r="T14" s="552"/>
      <c r="U14" s="552"/>
      <c r="V14" s="553"/>
      <c r="W14" s="457"/>
      <c r="X14" s="458"/>
      <c r="Y14" s="458"/>
      <c r="Z14" s="458"/>
      <c r="AA14" s="458"/>
      <c r="AB14" s="447"/>
      <c r="AC14" s="554">
        <v>3.2</v>
      </c>
      <c r="AD14" s="555"/>
      <c r="AE14" s="555"/>
      <c r="AF14" s="555"/>
      <c r="AG14" s="556"/>
      <c r="AH14" s="554">
        <v>3.8</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111</v>
      </c>
      <c r="CU14" s="566"/>
      <c r="CV14" s="566"/>
      <c r="CW14" s="566"/>
      <c r="CX14" s="566"/>
      <c r="CY14" s="566"/>
      <c r="CZ14" s="566"/>
      <c r="DA14" s="567"/>
      <c r="DB14" s="565">
        <v>121.7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138</v>
      </c>
      <c r="N15" s="559"/>
      <c r="O15" s="559"/>
      <c r="P15" s="559"/>
      <c r="Q15" s="560"/>
      <c r="R15" s="551">
        <v>57723</v>
      </c>
      <c r="S15" s="552"/>
      <c r="T15" s="552"/>
      <c r="U15" s="552"/>
      <c r="V15" s="553"/>
      <c r="W15" s="483" t="s">
        <v>145</v>
      </c>
      <c r="X15" s="484"/>
      <c r="Y15" s="484"/>
      <c r="Z15" s="484"/>
      <c r="AA15" s="484"/>
      <c r="AB15" s="474"/>
      <c r="AC15" s="518">
        <v>8591</v>
      </c>
      <c r="AD15" s="519"/>
      <c r="AE15" s="519"/>
      <c r="AF15" s="519"/>
      <c r="AG15" s="561"/>
      <c r="AH15" s="518">
        <v>8614</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10276439</v>
      </c>
      <c r="BO15" s="431"/>
      <c r="BP15" s="431"/>
      <c r="BQ15" s="431"/>
      <c r="BR15" s="431"/>
      <c r="BS15" s="431"/>
      <c r="BT15" s="431"/>
      <c r="BU15" s="432"/>
      <c r="BV15" s="430">
        <v>10007961</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32.4</v>
      </c>
      <c r="AD16" s="555"/>
      <c r="AE16" s="555"/>
      <c r="AF16" s="555"/>
      <c r="AG16" s="556"/>
      <c r="AH16" s="554">
        <v>32.9</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10462783</v>
      </c>
      <c r="BO16" s="468"/>
      <c r="BP16" s="468"/>
      <c r="BQ16" s="468"/>
      <c r="BR16" s="468"/>
      <c r="BS16" s="468"/>
      <c r="BT16" s="468"/>
      <c r="BU16" s="469"/>
      <c r="BV16" s="467">
        <v>10295272</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17091</v>
      </c>
      <c r="AD17" s="519"/>
      <c r="AE17" s="519"/>
      <c r="AF17" s="519"/>
      <c r="AG17" s="561"/>
      <c r="AH17" s="518">
        <v>16569</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13249293</v>
      </c>
      <c r="BO17" s="468"/>
      <c r="BP17" s="468"/>
      <c r="BQ17" s="468"/>
      <c r="BR17" s="468"/>
      <c r="BS17" s="468"/>
      <c r="BT17" s="468"/>
      <c r="BU17" s="469"/>
      <c r="BV17" s="467">
        <v>12901678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155</v>
      </c>
      <c r="C18" s="510"/>
      <c r="D18" s="510"/>
      <c r="E18" s="582"/>
      <c r="F18" s="582"/>
      <c r="G18" s="582"/>
      <c r="H18" s="582"/>
      <c r="I18" s="582"/>
      <c r="J18" s="582"/>
      <c r="K18" s="582"/>
      <c r="L18" s="583">
        <v>55.9</v>
      </c>
      <c r="M18" s="583"/>
      <c r="N18" s="583"/>
      <c r="O18" s="583"/>
      <c r="P18" s="583"/>
      <c r="Q18" s="583"/>
      <c r="R18" s="584"/>
      <c r="S18" s="584"/>
      <c r="T18" s="584"/>
      <c r="U18" s="584"/>
      <c r="V18" s="585"/>
      <c r="W18" s="485"/>
      <c r="X18" s="486"/>
      <c r="Y18" s="486"/>
      <c r="Z18" s="486"/>
      <c r="AA18" s="486"/>
      <c r="AB18" s="477"/>
      <c r="AC18" s="586">
        <v>64.400000000000006</v>
      </c>
      <c r="AD18" s="587"/>
      <c r="AE18" s="587"/>
      <c r="AF18" s="587"/>
      <c r="AG18" s="588"/>
      <c r="AH18" s="586">
        <v>63.3</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13081891</v>
      </c>
      <c r="BO18" s="468"/>
      <c r="BP18" s="468"/>
      <c r="BQ18" s="468"/>
      <c r="BR18" s="468"/>
      <c r="BS18" s="468"/>
      <c r="BT18" s="468"/>
      <c r="BU18" s="469"/>
      <c r="BV18" s="467">
        <v>12929000</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157</v>
      </c>
      <c r="C19" s="510"/>
      <c r="D19" s="510"/>
      <c r="E19" s="582"/>
      <c r="F19" s="582"/>
      <c r="G19" s="582"/>
      <c r="H19" s="582"/>
      <c r="I19" s="582"/>
      <c r="J19" s="582"/>
      <c r="K19" s="582"/>
      <c r="L19" s="590">
        <v>1012</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16345604</v>
      </c>
      <c r="BO19" s="468"/>
      <c r="BP19" s="468"/>
      <c r="BQ19" s="468"/>
      <c r="BR19" s="468"/>
      <c r="BS19" s="468"/>
      <c r="BT19" s="468"/>
      <c r="BU19" s="469"/>
      <c r="BV19" s="467">
        <v>17474139</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159</v>
      </c>
      <c r="C20" s="510"/>
      <c r="D20" s="510"/>
      <c r="E20" s="582"/>
      <c r="F20" s="582"/>
      <c r="G20" s="582"/>
      <c r="H20" s="582"/>
      <c r="I20" s="582"/>
      <c r="J20" s="582"/>
      <c r="K20" s="582"/>
      <c r="L20" s="590">
        <v>22506</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22242709</v>
      </c>
      <c r="BO23" s="468"/>
      <c r="BP23" s="468"/>
      <c r="BQ23" s="468"/>
      <c r="BR23" s="468"/>
      <c r="BS23" s="468"/>
      <c r="BT23" s="468"/>
      <c r="BU23" s="469"/>
      <c r="BV23" s="467">
        <v>22354125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168</v>
      </c>
      <c r="F24" s="497"/>
      <c r="G24" s="497"/>
      <c r="H24" s="497"/>
      <c r="I24" s="497"/>
      <c r="J24" s="497"/>
      <c r="K24" s="498"/>
      <c r="L24" s="518">
        <v>1</v>
      </c>
      <c r="M24" s="519"/>
      <c r="N24" s="519"/>
      <c r="O24" s="519"/>
      <c r="P24" s="561"/>
      <c r="Q24" s="518">
        <v>9190</v>
      </c>
      <c r="R24" s="519"/>
      <c r="S24" s="519"/>
      <c r="T24" s="519"/>
      <c r="U24" s="519"/>
      <c r="V24" s="561"/>
      <c r="W24" s="620"/>
      <c r="X24" s="608"/>
      <c r="Y24" s="609"/>
      <c r="Z24" s="517" t="s">
        <v>169</v>
      </c>
      <c r="AA24" s="497"/>
      <c r="AB24" s="497"/>
      <c r="AC24" s="497"/>
      <c r="AD24" s="497"/>
      <c r="AE24" s="497"/>
      <c r="AF24" s="497"/>
      <c r="AG24" s="498"/>
      <c r="AH24" s="518">
        <v>440</v>
      </c>
      <c r="AI24" s="519"/>
      <c r="AJ24" s="519"/>
      <c r="AK24" s="519"/>
      <c r="AL24" s="561"/>
      <c r="AM24" s="518">
        <v>1199000</v>
      </c>
      <c r="AN24" s="519"/>
      <c r="AO24" s="519"/>
      <c r="AP24" s="519"/>
      <c r="AQ24" s="519"/>
      <c r="AR24" s="561"/>
      <c r="AS24" s="518">
        <v>2725</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12901934</v>
      </c>
      <c r="BO24" s="468"/>
      <c r="BP24" s="468"/>
      <c r="BQ24" s="468"/>
      <c r="BR24" s="468"/>
      <c r="BS24" s="468"/>
      <c r="BT24" s="468"/>
      <c r="BU24" s="469"/>
      <c r="BV24" s="467">
        <v>13050858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171</v>
      </c>
      <c r="F25" s="497"/>
      <c r="G25" s="497"/>
      <c r="H25" s="497"/>
      <c r="I25" s="497"/>
      <c r="J25" s="497"/>
      <c r="K25" s="498"/>
      <c r="L25" s="518">
        <v>2</v>
      </c>
      <c r="M25" s="519"/>
      <c r="N25" s="519"/>
      <c r="O25" s="519"/>
      <c r="P25" s="561"/>
      <c r="Q25" s="518">
        <v>7530</v>
      </c>
      <c r="R25" s="519"/>
      <c r="S25" s="519"/>
      <c r="T25" s="519"/>
      <c r="U25" s="519"/>
      <c r="V25" s="561"/>
      <c r="W25" s="620"/>
      <c r="X25" s="608"/>
      <c r="Y25" s="609"/>
      <c r="Z25" s="517" t="s">
        <v>172</v>
      </c>
      <c r="AA25" s="497"/>
      <c r="AB25" s="497"/>
      <c r="AC25" s="497"/>
      <c r="AD25" s="497"/>
      <c r="AE25" s="497"/>
      <c r="AF25" s="497"/>
      <c r="AG25" s="498"/>
      <c r="AH25" s="518">
        <v>90</v>
      </c>
      <c r="AI25" s="519"/>
      <c r="AJ25" s="519"/>
      <c r="AK25" s="519"/>
      <c r="AL25" s="561"/>
      <c r="AM25" s="518">
        <v>247680</v>
      </c>
      <c r="AN25" s="519"/>
      <c r="AO25" s="519"/>
      <c r="AP25" s="519"/>
      <c r="AQ25" s="519"/>
      <c r="AR25" s="561"/>
      <c r="AS25" s="518">
        <v>2752</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10485153</v>
      </c>
      <c r="BO25" s="431"/>
      <c r="BP25" s="431"/>
      <c r="BQ25" s="431"/>
      <c r="BR25" s="431"/>
      <c r="BS25" s="431"/>
      <c r="BT25" s="431"/>
      <c r="BU25" s="432"/>
      <c r="BV25" s="430">
        <v>10544910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174</v>
      </c>
      <c r="F26" s="497"/>
      <c r="G26" s="497"/>
      <c r="H26" s="497"/>
      <c r="I26" s="497"/>
      <c r="J26" s="497"/>
      <c r="K26" s="498"/>
      <c r="L26" s="518">
        <v>1</v>
      </c>
      <c r="M26" s="519"/>
      <c r="N26" s="519"/>
      <c r="O26" s="519"/>
      <c r="P26" s="561"/>
      <c r="Q26" s="518">
        <v>6730</v>
      </c>
      <c r="R26" s="519"/>
      <c r="S26" s="519"/>
      <c r="T26" s="519"/>
      <c r="U26" s="519"/>
      <c r="V26" s="561"/>
      <c r="W26" s="620"/>
      <c r="X26" s="608"/>
      <c r="Y26" s="609"/>
      <c r="Z26" s="517" t="s">
        <v>175</v>
      </c>
      <c r="AA26" s="630"/>
      <c r="AB26" s="630"/>
      <c r="AC26" s="630"/>
      <c r="AD26" s="630"/>
      <c r="AE26" s="630"/>
      <c r="AF26" s="630"/>
      <c r="AG26" s="631"/>
      <c r="AH26" s="518">
        <v>14</v>
      </c>
      <c r="AI26" s="519"/>
      <c r="AJ26" s="519"/>
      <c r="AK26" s="519"/>
      <c r="AL26" s="561"/>
      <c r="AM26" s="518">
        <v>36428</v>
      </c>
      <c r="AN26" s="519"/>
      <c r="AO26" s="519"/>
      <c r="AP26" s="519"/>
      <c r="AQ26" s="519"/>
      <c r="AR26" s="561"/>
      <c r="AS26" s="518">
        <v>2602</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v>400000</v>
      </c>
      <c r="BO26" s="468"/>
      <c r="BP26" s="468"/>
      <c r="BQ26" s="468"/>
      <c r="BR26" s="468"/>
      <c r="BS26" s="468"/>
      <c r="BT26" s="468"/>
      <c r="BU26" s="469"/>
      <c r="BV26" s="467">
        <v>400000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177</v>
      </c>
      <c r="F27" s="497"/>
      <c r="G27" s="497"/>
      <c r="H27" s="497"/>
      <c r="I27" s="497"/>
      <c r="J27" s="497"/>
      <c r="K27" s="498"/>
      <c r="L27" s="518">
        <v>1</v>
      </c>
      <c r="M27" s="519"/>
      <c r="N27" s="519"/>
      <c r="O27" s="519"/>
      <c r="P27" s="561"/>
      <c r="Q27" s="518">
        <v>4890</v>
      </c>
      <c r="R27" s="519"/>
      <c r="S27" s="519"/>
      <c r="T27" s="519"/>
      <c r="U27" s="519"/>
      <c r="V27" s="561"/>
      <c r="W27" s="620"/>
      <c r="X27" s="608"/>
      <c r="Y27" s="609"/>
      <c r="Z27" s="517" t="s">
        <v>178</v>
      </c>
      <c r="AA27" s="497"/>
      <c r="AB27" s="497"/>
      <c r="AC27" s="497"/>
      <c r="AD27" s="497"/>
      <c r="AE27" s="497"/>
      <c r="AF27" s="497"/>
      <c r="AG27" s="498"/>
      <c r="AH27" s="518">
        <v>9</v>
      </c>
      <c r="AI27" s="519"/>
      <c r="AJ27" s="519"/>
      <c r="AK27" s="519"/>
      <c r="AL27" s="561"/>
      <c r="AM27" s="518">
        <v>20673</v>
      </c>
      <c r="AN27" s="519"/>
      <c r="AO27" s="519"/>
      <c r="AP27" s="519"/>
      <c r="AQ27" s="519"/>
      <c r="AR27" s="561"/>
      <c r="AS27" s="518">
        <v>2297</v>
      </c>
      <c r="AT27" s="519"/>
      <c r="AU27" s="519"/>
      <c r="AV27" s="519"/>
      <c r="AW27" s="519"/>
      <c r="AX27" s="520"/>
      <c r="AY27" s="562" t="s">
        <v>179</v>
      </c>
      <c r="AZ27" s="563"/>
      <c r="BA27" s="563"/>
      <c r="BB27" s="563"/>
      <c r="BC27" s="563"/>
      <c r="BD27" s="563"/>
      <c r="BE27" s="563"/>
      <c r="BF27" s="563"/>
      <c r="BG27" s="563"/>
      <c r="BH27" s="563"/>
      <c r="BI27" s="563"/>
      <c r="BJ27" s="563"/>
      <c r="BK27" s="563"/>
      <c r="BL27" s="563"/>
      <c r="BM27" s="564"/>
      <c r="BN27" s="643" t="s">
        <v>180</v>
      </c>
      <c r="BO27" s="644"/>
      <c r="BP27" s="644"/>
      <c r="BQ27" s="644"/>
      <c r="BR27" s="644"/>
      <c r="BS27" s="644"/>
      <c r="BT27" s="644"/>
      <c r="BU27" s="645"/>
      <c r="BV27" s="643" t="s">
        <v>181</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4290</v>
      </c>
      <c r="R28" s="519"/>
      <c r="S28" s="519"/>
      <c r="T28" s="519"/>
      <c r="U28" s="519"/>
      <c r="V28" s="561"/>
      <c r="W28" s="620"/>
      <c r="X28" s="608"/>
      <c r="Y28" s="609"/>
      <c r="Z28" s="517" t="s">
        <v>183</v>
      </c>
      <c r="AA28" s="497"/>
      <c r="AB28" s="497"/>
      <c r="AC28" s="497"/>
      <c r="AD28" s="497"/>
      <c r="AE28" s="497"/>
      <c r="AF28" s="497"/>
      <c r="AG28" s="498"/>
      <c r="AH28" s="518" t="s">
        <v>180</v>
      </c>
      <c r="AI28" s="519"/>
      <c r="AJ28" s="519"/>
      <c r="AK28" s="519"/>
      <c r="AL28" s="561"/>
      <c r="AM28" s="518" t="s">
        <v>130</v>
      </c>
      <c r="AN28" s="519"/>
      <c r="AO28" s="519"/>
      <c r="AP28" s="519"/>
      <c r="AQ28" s="519"/>
      <c r="AR28" s="561"/>
      <c r="AS28" s="518" t="s">
        <v>184</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2070000</v>
      </c>
      <c r="BO28" s="431"/>
      <c r="BP28" s="431"/>
      <c r="BQ28" s="431"/>
      <c r="BR28" s="431"/>
      <c r="BS28" s="431"/>
      <c r="BT28" s="431"/>
      <c r="BU28" s="432"/>
      <c r="BV28" s="430">
        <v>1570000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16</v>
      </c>
      <c r="M29" s="519"/>
      <c r="N29" s="519"/>
      <c r="O29" s="519"/>
      <c r="P29" s="561"/>
      <c r="Q29" s="518">
        <v>3920</v>
      </c>
      <c r="R29" s="519"/>
      <c r="S29" s="519"/>
      <c r="T29" s="519"/>
      <c r="U29" s="519"/>
      <c r="V29" s="561"/>
      <c r="W29" s="621"/>
      <c r="X29" s="622"/>
      <c r="Y29" s="623"/>
      <c r="Z29" s="517" t="s">
        <v>187</v>
      </c>
      <c r="AA29" s="497"/>
      <c r="AB29" s="497"/>
      <c r="AC29" s="497"/>
      <c r="AD29" s="497"/>
      <c r="AE29" s="497"/>
      <c r="AF29" s="497"/>
      <c r="AG29" s="498"/>
      <c r="AH29" s="518">
        <v>449</v>
      </c>
      <c r="AI29" s="519"/>
      <c r="AJ29" s="519"/>
      <c r="AK29" s="519"/>
      <c r="AL29" s="561"/>
      <c r="AM29" s="518">
        <v>1219673</v>
      </c>
      <c r="AN29" s="519"/>
      <c r="AO29" s="519"/>
      <c r="AP29" s="519"/>
      <c r="AQ29" s="519"/>
      <c r="AR29" s="561"/>
      <c r="AS29" s="518">
        <v>2716</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t="s">
        <v>130</v>
      </c>
      <c r="BO29" s="468"/>
      <c r="BP29" s="468"/>
      <c r="BQ29" s="468"/>
      <c r="BR29" s="468"/>
      <c r="BS29" s="468"/>
      <c r="BT29" s="468"/>
      <c r="BU29" s="469"/>
      <c r="BV29" s="467" t="s">
        <v>181</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97</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2752879</v>
      </c>
      <c r="BO30" s="644"/>
      <c r="BP30" s="644"/>
      <c r="BQ30" s="644"/>
      <c r="BR30" s="644"/>
      <c r="BS30" s="644"/>
      <c r="BT30" s="644"/>
      <c r="BU30" s="645"/>
      <c r="BV30" s="643">
        <v>2463063</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198</v>
      </c>
      <c r="V33" s="491"/>
      <c r="W33" s="456" t="s">
        <v>199</v>
      </c>
      <c r="X33" s="456"/>
      <c r="Y33" s="456"/>
      <c r="Z33" s="456"/>
      <c r="AA33" s="456"/>
      <c r="AB33" s="456"/>
      <c r="AC33" s="456"/>
      <c r="AD33" s="456"/>
      <c r="AE33" s="456"/>
      <c r="AF33" s="456"/>
      <c r="AG33" s="456"/>
      <c r="AH33" s="456"/>
      <c r="AI33" s="456"/>
      <c r="AJ33" s="456"/>
      <c r="AK33" s="456"/>
      <c r="AL33" s="216"/>
      <c r="AM33" s="491" t="s">
        <v>198</v>
      </c>
      <c r="AN33" s="491"/>
      <c r="AO33" s="456" t="s">
        <v>197</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203</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9</v>
      </c>
      <c r="BF34" s="656"/>
      <c r="BG34" s="657" t="str">
        <f>IF('各会計、関係団体の財政状況及び健全化判断比率'!B34="","",'各会計、関係団体の財政状況及び健全化判断比率'!B34)</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半田常滑看護専門学校</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常滑駅ビル株式会社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常滑駅周辺土地区画整理事業特別会計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IF('各会計、関係団体の財政状況及び健全化判断比率'!B32="","",'各会計、関係団体の財政状況及び健全化判断比率'!B32)</f>
        <v>病院事業会計</v>
      </c>
      <c r="AP35" s="657"/>
      <c r="AQ35" s="657"/>
      <c r="AR35" s="657"/>
      <c r="AS35" s="657"/>
      <c r="AT35" s="657"/>
      <c r="AU35" s="657"/>
      <c r="AV35" s="657"/>
      <c r="AW35" s="657"/>
      <c r="AX35" s="657"/>
      <c r="AY35" s="657"/>
      <c r="AZ35" s="657"/>
      <c r="BA35" s="657"/>
      <c r="BB35" s="657"/>
      <c r="BC35" s="657"/>
      <c r="BD35" s="214"/>
      <c r="BE35" s="656">
        <f t="shared" ref="BE35:BE43" si="1">IF(BG35="","",BE34+1)</f>
        <v>10</v>
      </c>
      <c r="BF35" s="656"/>
      <c r="BG35" s="657" t="str">
        <f>IF('各会計、関係団体の財政状況及び健全化判断比率'!B35="","",'各会計、関係団体の財政状況及び健全化判断比率'!B35)</f>
        <v>農業集落家庭排水処理施設特別会計</v>
      </c>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中部知多衛生組合</v>
      </c>
      <c r="BZ35" s="657"/>
      <c r="CA35" s="657"/>
      <c r="CB35" s="657"/>
      <c r="CC35" s="657"/>
      <c r="CD35" s="657"/>
      <c r="CE35" s="657"/>
      <c r="CF35" s="657"/>
      <c r="CG35" s="657"/>
      <c r="CH35" s="657"/>
      <c r="CI35" s="657"/>
      <c r="CJ35" s="657"/>
      <c r="CK35" s="657"/>
      <c r="CL35" s="657"/>
      <c r="CM35" s="657"/>
      <c r="CN35" s="214"/>
      <c r="CO35" s="656">
        <f t="shared" ref="CO35:CO43" si="3">IF(CQ35="","",CO34+1)</f>
        <v>18</v>
      </c>
      <c r="CP35" s="656"/>
      <c r="CQ35" s="657" t="str">
        <f>IF('各会計、関係団体の財政状況及び健全化判断比率'!BS8="","",'各会計、関係団体の財政状況及び健全化判断比率'!BS8)</f>
        <v>常滑市土地開発公社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f t="shared" si="0"/>
        <v>8</v>
      </c>
      <c r="AN36" s="656"/>
      <c r="AO36" s="657" t="str">
        <f>IF('各会計、関係団体の財政状況及び健全化判断比率'!B33="","",'各会計、関係団体の財政状況及び健全化判断比率'!B33)</f>
        <v>モーターボート競走事業会計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愛知県後期高齢者広域連合（一般会計）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愛知県後期高齢者広域連合（後期高齢者医療特別会計）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15</v>
      </c>
      <c r="BX38" s="656"/>
      <c r="BY38" s="657" t="str">
        <f>IF('各会計、関係団体の財政状況及び健全化判断比率'!B72="","",'各会計、関係団体の財政状況及び健全化判断比率'!B72)</f>
        <v>常滑武豊衛生組合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16</v>
      </c>
      <c r="BX39" s="656"/>
      <c r="BY39" s="657" t="str">
        <f>IF('各会計、関係団体の財政状況及び健全化判断比率'!B73="","",'各会計、関係団体の財政状況及び健全化判断比率'!B73)</f>
        <v>知多南部広域環境組合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7r4pY8MZE4hr6NvzM/00Zn9WAE+kU6Ds7tN5oNAoc4AJBw86RHmDBPNrCKknMAj6LYNq1IHpDeT7TlWlDrcpig==" saltValue="FBOUuP4sMxqMgXPfhe3Ci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8" t="s">
        <v>570</v>
      </c>
      <c r="D34" s="1248"/>
      <c r="E34" s="1249"/>
      <c r="F34" s="32" t="s">
        <v>521</v>
      </c>
      <c r="G34" s="33">
        <v>12.2</v>
      </c>
      <c r="H34" s="33">
        <v>25.81</v>
      </c>
      <c r="I34" s="33">
        <v>40.07</v>
      </c>
      <c r="J34" s="34">
        <v>59.82</v>
      </c>
      <c r="K34" s="22"/>
      <c r="L34" s="22"/>
      <c r="M34" s="22"/>
      <c r="N34" s="22"/>
      <c r="O34" s="22"/>
      <c r="P34" s="22"/>
    </row>
    <row r="35" spans="1:16" ht="39" customHeight="1" x14ac:dyDescent="0.15">
      <c r="A35" s="22"/>
      <c r="B35" s="35"/>
      <c r="C35" s="1242" t="s">
        <v>571</v>
      </c>
      <c r="D35" s="1243"/>
      <c r="E35" s="1244"/>
      <c r="F35" s="36">
        <v>8.39</v>
      </c>
      <c r="G35" s="37">
        <v>8.8000000000000007</v>
      </c>
      <c r="H35" s="37">
        <v>9.74</v>
      </c>
      <c r="I35" s="37">
        <v>10.8</v>
      </c>
      <c r="J35" s="38">
        <v>10.63</v>
      </c>
      <c r="K35" s="22"/>
      <c r="L35" s="22"/>
      <c r="M35" s="22"/>
      <c r="N35" s="22"/>
      <c r="O35" s="22"/>
      <c r="P35" s="22"/>
    </row>
    <row r="36" spans="1:16" ht="39" customHeight="1" x14ac:dyDescent="0.15">
      <c r="A36" s="22"/>
      <c r="B36" s="35"/>
      <c r="C36" s="1242" t="s">
        <v>572</v>
      </c>
      <c r="D36" s="1243"/>
      <c r="E36" s="1244"/>
      <c r="F36" s="36">
        <v>1.08</v>
      </c>
      <c r="G36" s="37">
        <v>1</v>
      </c>
      <c r="H36" s="37">
        <v>0.74</v>
      </c>
      <c r="I36" s="37">
        <v>0.26</v>
      </c>
      <c r="J36" s="38">
        <v>8.16</v>
      </c>
      <c r="K36" s="22"/>
      <c r="L36" s="22"/>
      <c r="M36" s="22"/>
      <c r="N36" s="22"/>
      <c r="O36" s="22"/>
      <c r="P36" s="22"/>
    </row>
    <row r="37" spans="1:16" ht="39" customHeight="1" x14ac:dyDescent="0.15">
      <c r="A37" s="22"/>
      <c r="B37" s="35"/>
      <c r="C37" s="1242" t="s">
        <v>573</v>
      </c>
      <c r="D37" s="1243"/>
      <c r="E37" s="1244"/>
      <c r="F37" s="36">
        <v>5.61</v>
      </c>
      <c r="G37" s="37">
        <v>5.82</v>
      </c>
      <c r="H37" s="37">
        <v>6.29</v>
      </c>
      <c r="I37" s="37">
        <v>6.86</v>
      </c>
      <c r="J37" s="38">
        <v>6.96</v>
      </c>
      <c r="K37" s="22"/>
      <c r="L37" s="22"/>
      <c r="M37" s="22"/>
      <c r="N37" s="22"/>
      <c r="O37" s="22"/>
      <c r="P37" s="22"/>
    </row>
    <row r="38" spans="1:16" ht="39" customHeight="1" x14ac:dyDescent="0.15">
      <c r="A38" s="22"/>
      <c r="B38" s="35"/>
      <c r="C38" s="1242" t="s">
        <v>574</v>
      </c>
      <c r="D38" s="1243"/>
      <c r="E38" s="1244"/>
      <c r="F38" s="36">
        <v>11.1</v>
      </c>
      <c r="G38" s="37">
        <v>11.66</v>
      </c>
      <c r="H38" s="37">
        <v>10.33</v>
      </c>
      <c r="I38" s="37">
        <v>8.86</v>
      </c>
      <c r="J38" s="38">
        <v>5.56</v>
      </c>
      <c r="K38" s="22"/>
      <c r="L38" s="22"/>
      <c r="M38" s="22"/>
      <c r="N38" s="22"/>
      <c r="O38" s="22"/>
      <c r="P38" s="22"/>
    </row>
    <row r="39" spans="1:16" ht="39" customHeight="1" x14ac:dyDescent="0.15">
      <c r="A39" s="22"/>
      <c r="B39" s="35"/>
      <c r="C39" s="1242" t="s">
        <v>575</v>
      </c>
      <c r="D39" s="1243"/>
      <c r="E39" s="1244"/>
      <c r="F39" s="36">
        <v>0.94</v>
      </c>
      <c r="G39" s="37">
        <v>0.98</v>
      </c>
      <c r="H39" s="37">
        <v>0.7</v>
      </c>
      <c r="I39" s="37">
        <v>1.08</v>
      </c>
      <c r="J39" s="38">
        <v>0.56999999999999995</v>
      </c>
      <c r="K39" s="22"/>
      <c r="L39" s="22"/>
      <c r="M39" s="22"/>
      <c r="N39" s="22"/>
      <c r="O39" s="22"/>
      <c r="P39" s="22"/>
    </row>
    <row r="40" spans="1:16" ht="39" customHeight="1" x14ac:dyDescent="0.15">
      <c r="A40" s="22"/>
      <c r="B40" s="35"/>
      <c r="C40" s="1242" t="s">
        <v>576</v>
      </c>
      <c r="D40" s="1243"/>
      <c r="E40" s="1244"/>
      <c r="F40" s="36">
        <v>3.52</v>
      </c>
      <c r="G40" s="37">
        <v>3.01</v>
      </c>
      <c r="H40" s="37">
        <v>3.1</v>
      </c>
      <c r="I40" s="37">
        <v>0.91</v>
      </c>
      <c r="J40" s="38">
        <v>0.41</v>
      </c>
      <c r="K40" s="22"/>
      <c r="L40" s="22"/>
      <c r="M40" s="22"/>
      <c r="N40" s="22"/>
      <c r="O40" s="22"/>
      <c r="P40" s="22"/>
    </row>
    <row r="41" spans="1:16" ht="39" customHeight="1" x14ac:dyDescent="0.15">
      <c r="A41" s="22"/>
      <c r="B41" s="35"/>
      <c r="C41" s="1242" t="s">
        <v>577</v>
      </c>
      <c r="D41" s="1243"/>
      <c r="E41" s="1244"/>
      <c r="F41" s="36">
        <v>0.08</v>
      </c>
      <c r="G41" s="37">
        <v>0.12</v>
      </c>
      <c r="H41" s="37">
        <v>0.18</v>
      </c>
      <c r="I41" s="37">
        <v>0.21</v>
      </c>
      <c r="J41" s="38">
        <v>0.23</v>
      </c>
      <c r="K41" s="22"/>
      <c r="L41" s="22"/>
      <c r="M41" s="22"/>
      <c r="N41" s="22"/>
      <c r="O41" s="22"/>
      <c r="P41" s="22"/>
    </row>
    <row r="42" spans="1:16" ht="39" customHeight="1" x14ac:dyDescent="0.15">
      <c r="A42" s="22"/>
      <c r="B42" s="39"/>
      <c r="C42" s="1242" t="s">
        <v>578</v>
      </c>
      <c r="D42" s="1243"/>
      <c r="E42" s="1244"/>
      <c r="F42" s="36" t="s">
        <v>521</v>
      </c>
      <c r="G42" s="37" t="s">
        <v>521</v>
      </c>
      <c r="H42" s="37" t="s">
        <v>521</v>
      </c>
      <c r="I42" s="37" t="s">
        <v>521</v>
      </c>
      <c r="J42" s="38" t="s">
        <v>521</v>
      </c>
      <c r="K42" s="22"/>
      <c r="L42" s="22"/>
      <c r="M42" s="22"/>
      <c r="N42" s="22"/>
      <c r="O42" s="22"/>
      <c r="P42" s="22"/>
    </row>
    <row r="43" spans="1:16" ht="39" customHeight="1" thickBot="1" x14ac:dyDescent="0.2">
      <c r="A43" s="22"/>
      <c r="B43" s="40"/>
      <c r="C43" s="1245" t="s">
        <v>579</v>
      </c>
      <c r="D43" s="1246"/>
      <c r="E43" s="1247"/>
      <c r="F43" s="41">
        <v>11.23</v>
      </c>
      <c r="G43" s="42">
        <v>0.47</v>
      </c>
      <c r="H43" s="42">
        <v>0.09</v>
      </c>
      <c r="I43" s="42">
        <v>0.1</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u2f9dgZ/iJ7CjEWVlzefA1NtY3D8XCne8AbzpmutoW2gS+5lj9xhQKTnIHS1bkfku8zs7hHUx86s6toS87b0Q==" saltValue="kMA9u3eVfYUg/HGW04vN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2087</v>
      </c>
      <c r="L45" s="60">
        <v>2092</v>
      </c>
      <c r="M45" s="60">
        <v>2142</v>
      </c>
      <c r="N45" s="60">
        <v>2109</v>
      </c>
      <c r="O45" s="61">
        <v>2085</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521</v>
      </c>
      <c r="L46" s="64" t="s">
        <v>521</v>
      </c>
      <c r="M46" s="64" t="s">
        <v>521</v>
      </c>
      <c r="N46" s="64" t="s">
        <v>521</v>
      </c>
      <c r="O46" s="65" t="s">
        <v>521</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521</v>
      </c>
      <c r="L47" s="64" t="s">
        <v>521</v>
      </c>
      <c r="M47" s="64" t="s">
        <v>521</v>
      </c>
      <c r="N47" s="64" t="s">
        <v>521</v>
      </c>
      <c r="O47" s="65" t="s">
        <v>521</v>
      </c>
      <c r="P47" s="48"/>
      <c r="Q47" s="48"/>
      <c r="R47" s="48"/>
      <c r="S47" s="48"/>
      <c r="T47" s="48"/>
      <c r="U47" s="48"/>
    </row>
    <row r="48" spans="1:21" ht="30.75" customHeight="1" x14ac:dyDescent="0.15">
      <c r="A48" s="48"/>
      <c r="B48" s="1252"/>
      <c r="C48" s="1253"/>
      <c r="D48" s="62"/>
      <c r="E48" s="1258" t="s">
        <v>15</v>
      </c>
      <c r="F48" s="1258"/>
      <c r="G48" s="1258"/>
      <c r="H48" s="1258"/>
      <c r="I48" s="1258"/>
      <c r="J48" s="1259"/>
      <c r="K48" s="63">
        <v>1069</v>
      </c>
      <c r="L48" s="64">
        <v>1356</v>
      </c>
      <c r="M48" s="64">
        <v>1494</v>
      </c>
      <c r="N48" s="64">
        <v>1570</v>
      </c>
      <c r="O48" s="65">
        <v>1525</v>
      </c>
      <c r="P48" s="48"/>
      <c r="Q48" s="48"/>
      <c r="R48" s="48"/>
      <c r="S48" s="48"/>
      <c r="T48" s="48"/>
      <c r="U48" s="48"/>
    </row>
    <row r="49" spans="1:21" ht="30.75" customHeight="1" x14ac:dyDescent="0.15">
      <c r="A49" s="48"/>
      <c r="B49" s="1252"/>
      <c r="C49" s="1253"/>
      <c r="D49" s="62"/>
      <c r="E49" s="1258" t="s">
        <v>16</v>
      </c>
      <c r="F49" s="1258"/>
      <c r="G49" s="1258"/>
      <c r="H49" s="1258"/>
      <c r="I49" s="1258"/>
      <c r="J49" s="1259"/>
      <c r="K49" s="63" t="s">
        <v>521</v>
      </c>
      <c r="L49" s="64" t="s">
        <v>521</v>
      </c>
      <c r="M49" s="64">
        <v>0</v>
      </c>
      <c r="N49" s="64">
        <v>7</v>
      </c>
      <c r="O49" s="65">
        <v>6</v>
      </c>
      <c r="P49" s="48"/>
      <c r="Q49" s="48"/>
      <c r="R49" s="48"/>
      <c r="S49" s="48"/>
      <c r="T49" s="48"/>
      <c r="U49" s="48"/>
    </row>
    <row r="50" spans="1:21" ht="30.75" customHeight="1" x14ac:dyDescent="0.15">
      <c r="A50" s="48"/>
      <c r="B50" s="1252"/>
      <c r="C50" s="1253"/>
      <c r="D50" s="62"/>
      <c r="E50" s="1258" t="s">
        <v>17</v>
      </c>
      <c r="F50" s="1258"/>
      <c r="G50" s="1258"/>
      <c r="H50" s="1258"/>
      <c r="I50" s="1258"/>
      <c r="J50" s="1259"/>
      <c r="K50" s="63">
        <v>895</v>
      </c>
      <c r="L50" s="64">
        <v>611</v>
      </c>
      <c r="M50" s="64">
        <v>586</v>
      </c>
      <c r="N50" s="64">
        <v>559</v>
      </c>
      <c r="O50" s="65">
        <v>538</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521</v>
      </c>
      <c r="L51" s="64" t="s">
        <v>521</v>
      </c>
      <c r="M51" s="64" t="s">
        <v>521</v>
      </c>
      <c r="N51" s="64" t="s">
        <v>521</v>
      </c>
      <c r="O51" s="65" t="s">
        <v>521</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2339</v>
      </c>
      <c r="L52" s="64">
        <v>2654</v>
      </c>
      <c r="M52" s="64">
        <v>2809</v>
      </c>
      <c r="N52" s="64">
        <v>2707</v>
      </c>
      <c r="O52" s="65">
        <v>2696</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1712</v>
      </c>
      <c r="L53" s="69">
        <v>1405</v>
      </c>
      <c r="M53" s="69">
        <v>1413</v>
      </c>
      <c r="N53" s="69">
        <v>1538</v>
      </c>
      <c r="O53" s="70">
        <v>1458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595</v>
      </c>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kRMIfPP6vZ/ot3jakXpka8V97lXoag3AV1vWq2wDQTGonOr96v8dX8LckcjE241kCvxJ2fwumqyJbBmLPXsDA==" saltValue="Bof7bAsu4WGFhoYkztCaS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76" t="s">
        <v>30</v>
      </c>
      <c r="C41" s="1277"/>
      <c r="D41" s="102"/>
      <c r="E41" s="1282" t="s">
        <v>31</v>
      </c>
      <c r="F41" s="1282"/>
      <c r="G41" s="1282"/>
      <c r="H41" s="1283"/>
      <c r="I41" s="103">
        <v>23101</v>
      </c>
      <c r="J41" s="104">
        <v>22892</v>
      </c>
      <c r="K41" s="104">
        <v>22702</v>
      </c>
      <c r="L41" s="104">
        <v>22354</v>
      </c>
      <c r="M41" s="105">
        <v>22243</v>
      </c>
    </row>
    <row r="42" spans="2:13" ht="27.75" customHeight="1" x14ac:dyDescent="0.15">
      <c r="B42" s="1278"/>
      <c r="C42" s="1279"/>
      <c r="D42" s="106"/>
      <c r="E42" s="1284" t="s">
        <v>32</v>
      </c>
      <c r="F42" s="1284"/>
      <c r="G42" s="1284"/>
      <c r="H42" s="1285"/>
      <c r="I42" s="107">
        <v>6677</v>
      </c>
      <c r="J42" s="108">
        <v>6371</v>
      </c>
      <c r="K42" s="108">
        <v>6057</v>
      </c>
      <c r="L42" s="108">
        <v>5734</v>
      </c>
      <c r="M42" s="109">
        <v>5771</v>
      </c>
    </row>
    <row r="43" spans="2:13" ht="27.75" customHeight="1" x14ac:dyDescent="0.15">
      <c r="B43" s="1278"/>
      <c r="C43" s="1279"/>
      <c r="D43" s="106"/>
      <c r="E43" s="1284" t="s">
        <v>33</v>
      </c>
      <c r="F43" s="1284"/>
      <c r="G43" s="1284"/>
      <c r="H43" s="1285"/>
      <c r="I43" s="107">
        <v>15486</v>
      </c>
      <c r="J43" s="108">
        <v>14832</v>
      </c>
      <c r="K43" s="108">
        <v>16294</v>
      </c>
      <c r="L43" s="108">
        <v>17968</v>
      </c>
      <c r="M43" s="109">
        <v>18277</v>
      </c>
    </row>
    <row r="44" spans="2:13" ht="27.75" customHeight="1" x14ac:dyDescent="0.15">
      <c r="B44" s="1278"/>
      <c r="C44" s="1279"/>
      <c r="D44" s="106"/>
      <c r="E44" s="1284" t="s">
        <v>34</v>
      </c>
      <c r="F44" s="1284"/>
      <c r="G44" s="1284"/>
      <c r="H44" s="1285"/>
      <c r="I44" s="107" t="s">
        <v>521</v>
      </c>
      <c r="J44" s="108" t="s">
        <v>521</v>
      </c>
      <c r="K44" s="108">
        <v>223</v>
      </c>
      <c r="L44" s="108">
        <v>210</v>
      </c>
      <c r="M44" s="109">
        <v>344</v>
      </c>
    </row>
    <row r="45" spans="2:13" ht="27.75" customHeight="1" x14ac:dyDescent="0.15">
      <c r="B45" s="1278"/>
      <c r="C45" s="1279"/>
      <c r="D45" s="106"/>
      <c r="E45" s="1284" t="s">
        <v>35</v>
      </c>
      <c r="F45" s="1284"/>
      <c r="G45" s="1284"/>
      <c r="H45" s="1285"/>
      <c r="I45" s="107">
        <v>2458</v>
      </c>
      <c r="J45" s="108">
        <v>2391</v>
      </c>
      <c r="K45" s="108">
        <v>2218</v>
      </c>
      <c r="L45" s="108">
        <v>2244</v>
      </c>
      <c r="M45" s="109">
        <v>2321</v>
      </c>
    </row>
    <row r="46" spans="2:13" ht="27.75" customHeight="1" x14ac:dyDescent="0.15">
      <c r="B46" s="1278"/>
      <c r="C46" s="1279"/>
      <c r="D46" s="110"/>
      <c r="E46" s="1284" t="s">
        <v>36</v>
      </c>
      <c r="F46" s="1284"/>
      <c r="G46" s="1284"/>
      <c r="H46" s="1285"/>
      <c r="I46" s="107">
        <v>1834</v>
      </c>
      <c r="J46" s="108">
        <v>892</v>
      </c>
      <c r="K46" s="108">
        <v>249</v>
      </c>
      <c r="L46" s="108">
        <v>191</v>
      </c>
      <c r="M46" s="109">
        <v>153</v>
      </c>
    </row>
    <row r="47" spans="2:13" ht="27.75" customHeight="1" x14ac:dyDescent="0.15">
      <c r="B47" s="1278"/>
      <c r="C47" s="1279"/>
      <c r="D47" s="111"/>
      <c r="E47" s="1286" t="s">
        <v>37</v>
      </c>
      <c r="F47" s="1287"/>
      <c r="G47" s="1287"/>
      <c r="H47" s="1288"/>
      <c r="I47" s="107" t="s">
        <v>521</v>
      </c>
      <c r="J47" s="108" t="s">
        <v>521</v>
      </c>
      <c r="K47" s="108" t="s">
        <v>521</v>
      </c>
      <c r="L47" s="108" t="s">
        <v>521</v>
      </c>
      <c r="M47" s="109" t="s">
        <v>521</v>
      </c>
    </row>
    <row r="48" spans="2:13" ht="27.75" customHeight="1" x14ac:dyDescent="0.15">
      <c r="B48" s="1278"/>
      <c r="C48" s="1279"/>
      <c r="D48" s="106"/>
      <c r="E48" s="1284" t="s">
        <v>38</v>
      </c>
      <c r="F48" s="1284"/>
      <c r="G48" s="1284"/>
      <c r="H48" s="1285"/>
      <c r="I48" s="107" t="s">
        <v>521</v>
      </c>
      <c r="J48" s="108" t="s">
        <v>521</v>
      </c>
      <c r="K48" s="108" t="s">
        <v>521</v>
      </c>
      <c r="L48" s="108" t="s">
        <v>521</v>
      </c>
      <c r="M48" s="109" t="s">
        <v>521</v>
      </c>
    </row>
    <row r="49" spans="2:13" ht="27.75" customHeight="1" x14ac:dyDescent="0.15">
      <c r="B49" s="1280"/>
      <c r="C49" s="1281"/>
      <c r="D49" s="106"/>
      <c r="E49" s="1284" t="s">
        <v>39</v>
      </c>
      <c r="F49" s="1284"/>
      <c r="G49" s="1284"/>
      <c r="H49" s="1285"/>
      <c r="I49" s="107" t="s">
        <v>521</v>
      </c>
      <c r="J49" s="108" t="s">
        <v>521</v>
      </c>
      <c r="K49" s="108" t="s">
        <v>521</v>
      </c>
      <c r="L49" s="108" t="s">
        <v>521</v>
      </c>
      <c r="M49" s="109" t="s">
        <v>521</v>
      </c>
    </row>
    <row r="50" spans="2:13" ht="27.75" customHeight="1" x14ac:dyDescent="0.15">
      <c r="B50" s="1289" t="s">
        <v>40</v>
      </c>
      <c r="C50" s="1290"/>
      <c r="D50" s="112"/>
      <c r="E50" s="1284" t="s">
        <v>41</v>
      </c>
      <c r="F50" s="1284"/>
      <c r="G50" s="1284"/>
      <c r="H50" s="1285"/>
      <c r="I50" s="107">
        <v>7186</v>
      </c>
      <c r="J50" s="108">
        <v>3316</v>
      </c>
      <c r="K50" s="108">
        <v>4189</v>
      </c>
      <c r="L50" s="108">
        <v>5164</v>
      </c>
      <c r="M50" s="109">
        <v>5984</v>
      </c>
    </row>
    <row r="51" spans="2:13" ht="27.75" customHeight="1" x14ac:dyDescent="0.15">
      <c r="B51" s="1278"/>
      <c r="C51" s="1279"/>
      <c r="D51" s="106"/>
      <c r="E51" s="1284" t="s">
        <v>42</v>
      </c>
      <c r="F51" s="1284"/>
      <c r="G51" s="1284"/>
      <c r="H51" s="1285"/>
      <c r="I51" s="107">
        <v>9891</v>
      </c>
      <c r="J51" s="108">
        <v>9416</v>
      </c>
      <c r="K51" s="108">
        <v>9756</v>
      </c>
      <c r="L51" s="108">
        <v>10165</v>
      </c>
      <c r="M51" s="109">
        <v>10305</v>
      </c>
    </row>
    <row r="52" spans="2:13" ht="27.75" customHeight="1" x14ac:dyDescent="0.15">
      <c r="B52" s="1280"/>
      <c r="C52" s="1281"/>
      <c r="D52" s="106"/>
      <c r="E52" s="1284" t="s">
        <v>43</v>
      </c>
      <c r="F52" s="1284"/>
      <c r="G52" s="1284"/>
      <c r="H52" s="1285"/>
      <c r="I52" s="107">
        <v>20617</v>
      </c>
      <c r="J52" s="108">
        <v>20046</v>
      </c>
      <c r="K52" s="108">
        <v>19547</v>
      </c>
      <c r="L52" s="108">
        <v>19076</v>
      </c>
      <c r="M52" s="109">
        <v>19536</v>
      </c>
    </row>
    <row r="53" spans="2:13" ht="27.75" customHeight="1" thickBot="1" x14ac:dyDescent="0.2">
      <c r="B53" s="1291" t="s">
        <v>44</v>
      </c>
      <c r="C53" s="1292"/>
      <c r="D53" s="113"/>
      <c r="E53" s="1293" t="s">
        <v>45</v>
      </c>
      <c r="F53" s="1293"/>
      <c r="G53" s="1293"/>
      <c r="H53" s="1294"/>
      <c r="I53" s="114">
        <v>11863</v>
      </c>
      <c r="J53" s="115">
        <v>14600</v>
      </c>
      <c r="K53" s="115">
        <v>14251</v>
      </c>
      <c r="L53" s="115">
        <v>14296</v>
      </c>
      <c r="M53" s="116">
        <v>13284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CVTbwhO0DsvH0Aqq1RGNGGfyNpydcRvcrlmvIXghHTvfY661R4O5jNSWbcBzm/av0lco3EgIHo/XWdChbSyuQ==" saltValue="KJNiuRJG/iDfZGPorYxmk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3" t="s">
        <v>48</v>
      </c>
      <c r="D55" s="1303"/>
      <c r="E55" s="1304"/>
      <c r="F55" s="128">
        <v>2200</v>
      </c>
      <c r="G55" s="128">
        <v>1570</v>
      </c>
      <c r="H55" s="129">
        <v>2070</v>
      </c>
    </row>
    <row r="56" spans="2:8" ht="52.5" customHeight="1" x14ac:dyDescent="0.15">
      <c r="B56" s="130"/>
      <c r="C56" s="1305" t="s">
        <v>49</v>
      </c>
      <c r="D56" s="1305"/>
      <c r="E56" s="1306"/>
      <c r="F56" s="131" t="s">
        <v>521</v>
      </c>
      <c r="G56" s="131" t="s">
        <v>521</v>
      </c>
      <c r="H56" s="132" t="s">
        <v>521</v>
      </c>
    </row>
    <row r="57" spans="2:8" ht="53.25" customHeight="1" x14ac:dyDescent="0.15">
      <c r="B57" s="130"/>
      <c r="C57" s="1307" t="s">
        <v>50</v>
      </c>
      <c r="D57" s="1307"/>
      <c r="E57" s="1308"/>
      <c r="F57" s="133">
        <v>1058</v>
      </c>
      <c r="G57" s="133">
        <v>2463</v>
      </c>
      <c r="H57" s="134">
        <v>2753</v>
      </c>
    </row>
    <row r="58" spans="2:8" ht="45.75" customHeight="1" x14ac:dyDescent="0.15">
      <c r="B58" s="135"/>
      <c r="C58" s="1295" t="s">
        <v>51</v>
      </c>
      <c r="D58" s="1296"/>
      <c r="E58" s="1297"/>
      <c r="F58" s="136"/>
      <c r="G58" s="136"/>
      <c r="H58" s="137"/>
    </row>
    <row r="59" spans="2:8" ht="45.75" customHeight="1" x14ac:dyDescent="0.15">
      <c r="B59" s="135"/>
      <c r="C59" s="1295" t="s">
        <v>52</v>
      </c>
      <c r="D59" s="1296"/>
      <c r="E59" s="1297"/>
      <c r="F59" s="136"/>
      <c r="G59" s="136"/>
      <c r="H59" s="137"/>
    </row>
    <row r="60" spans="2:8" ht="45.75" customHeight="1" x14ac:dyDescent="0.15">
      <c r="B60" s="135"/>
      <c r="C60" s="1295" t="s">
        <v>53</v>
      </c>
      <c r="D60" s="1296"/>
      <c r="E60" s="1297"/>
      <c r="F60" s="136"/>
      <c r="G60" s="136"/>
      <c r="H60" s="137"/>
    </row>
    <row r="61" spans="2:8" ht="45.75" customHeight="1" x14ac:dyDescent="0.15">
      <c r="B61" s="135"/>
      <c r="C61" s="1295" t="s">
        <v>53</v>
      </c>
      <c r="D61" s="1296"/>
      <c r="E61" s="1297"/>
      <c r="F61" s="136"/>
      <c r="G61" s="136"/>
      <c r="H61" s="137"/>
    </row>
    <row r="62" spans="2:8" ht="45.75" customHeight="1" thickBot="1" x14ac:dyDescent="0.2">
      <c r="B62" s="138"/>
      <c r="C62" s="1298" t="s">
        <v>54</v>
      </c>
      <c r="D62" s="1299"/>
      <c r="E62" s="1300"/>
      <c r="F62" s="139"/>
      <c r="G62" s="139"/>
      <c r="H62" s="140"/>
    </row>
    <row r="63" spans="2:8" ht="52.5" customHeight="1" thickBot="1" x14ac:dyDescent="0.2">
      <c r="B63" s="141"/>
      <c r="C63" s="1301" t="s">
        <v>55</v>
      </c>
      <c r="D63" s="1301"/>
      <c r="E63" s="1302"/>
      <c r="F63" s="142">
        <v>3258</v>
      </c>
      <c r="G63" s="142">
        <v>4033</v>
      </c>
      <c r="H63" s="143">
        <v>4823</v>
      </c>
    </row>
    <row r="64" spans="2:8" ht="15" customHeight="1" x14ac:dyDescent="0.15"/>
  </sheetData>
  <sheetProtection algorithmName="SHA-512" hashValue="KmFasLbaS/oZRgONvibuigsfOLI99tZdkdGC/p/GmkyBdhe3Q0cLDkHMQexSftESc/aSEibjnR0CJwr4y+70WA==" saltValue="A5FNTuZYW8NxzTh4tXmF6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606</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599</v>
      </c>
    </row>
    <row r="50" spans="1:109" x14ac:dyDescent="0.15">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562</v>
      </c>
      <c r="BQ50" s="1313"/>
      <c r="BR50" s="1313"/>
      <c r="BS50" s="1313"/>
      <c r="BT50" s="1313"/>
      <c r="BU50" s="1313"/>
      <c r="BV50" s="1313"/>
      <c r="BW50" s="1313"/>
      <c r="BX50" s="1313" t="s">
        <v>563</v>
      </c>
      <c r="BY50" s="1313"/>
      <c r="BZ50" s="1313"/>
      <c r="CA50" s="1313"/>
      <c r="CB50" s="1313"/>
      <c r="CC50" s="1313"/>
      <c r="CD50" s="1313"/>
      <c r="CE50" s="1313"/>
      <c r="CF50" s="1313" t="s">
        <v>564</v>
      </c>
      <c r="CG50" s="1313"/>
      <c r="CH50" s="1313"/>
      <c r="CI50" s="1313"/>
      <c r="CJ50" s="1313"/>
      <c r="CK50" s="1313"/>
      <c r="CL50" s="1313"/>
      <c r="CM50" s="1313"/>
      <c r="CN50" s="1313" t="s">
        <v>565</v>
      </c>
      <c r="CO50" s="1313"/>
      <c r="CP50" s="1313"/>
      <c r="CQ50" s="1313"/>
      <c r="CR50" s="1313"/>
      <c r="CS50" s="1313"/>
      <c r="CT50" s="1313"/>
      <c r="CU50" s="1313"/>
      <c r="CV50" s="1313" t="s">
        <v>566</v>
      </c>
      <c r="CW50" s="1313"/>
      <c r="CX50" s="1313"/>
      <c r="CY50" s="1313"/>
      <c r="CZ50" s="1313"/>
      <c r="DA50" s="1313"/>
      <c r="DB50" s="1313"/>
      <c r="DC50" s="1313"/>
    </row>
    <row r="51" spans="1:109" ht="13.5" customHeight="1" x14ac:dyDescent="0.15">
      <c r="B51" s="395"/>
      <c r="G51" s="1327"/>
      <c r="H51" s="1327"/>
      <c r="I51" s="1328"/>
      <c r="J51" s="1328"/>
      <c r="K51" s="1326"/>
      <c r="L51" s="1326"/>
      <c r="M51" s="1326"/>
      <c r="N51" s="1326"/>
      <c r="AM51" s="404"/>
      <c r="AN51" s="1316" t="s">
        <v>600</v>
      </c>
      <c r="AO51" s="1316"/>
      <c r="AP51" s="1316"/>
      <c r="AQ51" s="1316"/>
      <c r="AR51" s="1316"/>
      <c r="AS51" s="1316"/>
      <c r="AT51" s="1316"/>
      <c r="AU51" s="1316"/>
      <c r="AV51" s="1316"/>
      <c r="AW51" s="1316"/>
      <c r="AX51" s="1316"/>
      <c r="AY51" s="1316"/>
      <c r="AZ51" s="1316"/>
      <c r="BA51" s="1316"/>
      <c r="BB51" s="1316" t="s">
        <v>601</v>
      </c>
      <c r="BC51" s="1316"/>
      <c r="BD51" s="1316"/>
      <c r="BE51" s="1316"/>
      <c r="BF51" s="1316"/>
      <c r="BG51" s="1316"/>
      <c r="BH51" s="1316"/>
      <c r="BI51" s="1316"/>
      <c r="BJ51" s="1316"/>
      <c r="BK51" s="1316"/>
      <c r="BL51" s="1316"/>
      <c r="BM51" s="1316"/>
      <c r="BN51" s="1316"/>
      <c r="BO51" s="1316"/>
      <c r="BP51" s="1315"/>
      <c r="BQ51" s="1314"/>
      <c r="BR51" s="1314"/>
      <c r="BS51" s="1314"/>
      <c r="BT51" s="1314"/>
      <c r="BU51" s="1314"/>
      <c r="BV51" s="1314"/>
      <c r="BW51" s="1314"/>
      <c r="BX51" s="1314">
        <v>126.7</v>
      </c>
      <c r="BY51" s="1314"/>
      <c r="BZ51" s="1314"/>
      <c r="CA51" s="1314"/>
      <c r="CB51" s="1314"/>
      <c r="CC51" s="1314"/>
      <c r="CD51" s="1314"/>
      <c r="CE51" s="1314"/>
      <c r="CF51" s="1314">
        <v>121.9</v>
      </c>
      <c r="CG51" s="1314"/>
      <c r="CH51" s="1314"/>
      <c r="CI51" s="1314"/>
      <c r="CJ51" s="1314"/>
      <c r="CK51" s="1314"/>
      <c r="CL51" s="1314"/>
      <c r="CM51" s="1314"/>
      <c r="CN51" s="1314">
        <v>121.7</v>
      </c>
      <c r="CO51" s="1314"/>
      <c r="CP51" s="1314"/>
      <c r="CQ51" s="1314"/>
      <c r="CR51" s="1314"/>
      <c r="CS51" s="1314"/>
      <c r="CT51" s="1314"/>
      <c r="CU51" s="1314"/>
      <c r="CV51" s="1314">
        <v>111</v>
      </c>
      <c r="CW51" s="1314"/>
      <c r="CX51" s="1314"/>
      <c r="CY51" s="1314"/>
      <c r="CZ51" s="1314"/>
      <c r="DA51" s="1314"/>
      <c r="DB51" s="1314"/>
      <c r="DC51" s="1314"/>
    </row>
    <row r="52" spans="1:109" x14ac:dyDescent="0.15">
      <c r="B52" s="395"/>
      <c r="G52" s="1327"/>
      <c r="H52" s="1327"/>
      <c r="I52" s="1328"/>
      <c r="J52" s="1328"/>
      <c r="K52" s="1326"/>
      <c r="L52" s="1326"/>
      <c r="M52" s="1326"/>
      <c r="N52" s="1326"/>
      <c r="AM52" s="40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3"/>
      <c r="B53" s="395"/>
      <c r="G53" s="1327"/>
      <c r="H53" s="1327"/>
      <c r="I53" s="1309"/>
      <c r="J53" s="1309"/>
      <c r="K53" s="1326"/>
      <c r="L53" s="1326"/>
      <c r="M53" s="1326"/>
      <c r="N53" s="1326"/>
      <c r="AM53" s="404"/>
      <c r="AN53" s="1316"/>
      <c r="AO53" s="1316"/>
      <c r="AP53" s="1316"/>
      <c r="AQ53" s="1316"/>
      <c r="AR53" s="1316"/>
      <c r="AS53" s="1316"/>
      <c r="AT53" s="1316"/>
      <c r="AU53" s="1316"/>
      <c r="AV53" s="1316"/>
      <c r="AW53" s="1316"/>
      <c r="AX53" s="1316"/>
      <c r="AY53" s="1316"/>
      <c r="AZ53" s="1316"/>
      <c r="BA53" s="1316"/>
      <c r="BB53" s="1316" t="s">
        <v>602</v>
      </c>
      <c r="BC53" s="1316"/>
      <c r="BD53" s="1316"/>
      <c r="BE53" s="1316"/>
      <c r="BF53" s="1316"/>
      <c r="BG53" s="1316"/>
      <c r="BH53" s="1316"/>
      <c r="BI53" s="1316"/>
      <c r="BJ53" s="1316"/>
      <c r="BK53" s="1316"/>
      <c r="BL53" s="1316"/>
      <c r="BM53" s="1316"/>
      <c r="BN53" s="1316"/>
      <c r="BO53" s="1316"/>
      <c r="BP53" s="1315"/>
      <c r="BQ53" s="1314"/>
      <c r="BR53" s="1314"/>
      <c r="BS53" s="1314"/>
      <c r="BT53" s="1314"/>
      <c r="BU53" s="1314"/>
      <c r="BV53" s="1314"/>
      <c r="BW53" s="1314"/>
      <c r="BX53" s="1314">
        <v>71.2</v>
      </c>
      <c r="BY53" s="1314"/>
      <c r="BZ53" s="1314"/>
      <c r="CA53" s="1314"/>
      <c r="CB53" s="1314"/>
      <c r="CC53" s="1314"/>
      <c r="CD53" s="1314"/>
      <c r="CE53" s="1314"/>
      <c r="CF53" s="1314">
        <v>72.2</v>
      </c>
      <c r="CG53" s="1314"/>
      <c r="CH53" s="1314"/>
      <c r="CI53" s="1314"/>
      <c r="CJ53" s="1314"/>
      <c r="CK53" s="1314"/>
      <c r="CL53" s="1314"/>
      <c r="CM53" s="1314"/>
      <c r="CN53" s="1314">
        <v>73.099999999999994</v>
      </c>
      <c r="CO53" s="1314"/>
      <c r="CP53" s="1314"/>
      <c r="CQ53" s="1314"/>
      <c r="CR53" s="1314"/>
      <c r="CS53" s="1314"/>
      <c r="CT53" s="1314"/>
      <c r="CU53" s="1314"/>
      <c r="CV53" s="1314">
        <v>73.3</v>
      </c>
      <c r="CW53" s="1314"/>
      <c r="CX53" s="1314"/>
      <c r="CY53" s="1314"/>
      <c r="CZ53" s="1314"/>
      <c r="DA53" s="1314"/>
      <c r="DB53" s="1314"/>
      <c r="DC53" s="1314"/>
    </row>
    <row r="54" spans="1:109" x14ac:dyDescent="0.15">
      <c r="A54" s="403"/>
      <c r="B54" s="395"/>
      <c r="G54" s="1327"/>
      <c r="H54" s="1327"/>
      <c r="I54" s="1309"/>
      <c r="J54" s="1309"/>
      <c r="K54" s="1326"/>
      <c r="L54" s="1326"/>
      <c r="M54" s="1326"/>
      <c r="N54" s="1326"/>
      <c r="AM54" s="40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3"/>
      <c r="B55" s="395"/>
      <c r="G55" s="1309"/>
      <c r="H55" s="1309"/>
      <c r="I55" s="1309"/>
      <c r="J55" s="1309"/>
      <c r="K55" s="1326"/>
      <c r="L55" s="1326"/>
      <c r="M55" s="1326"/>
      <c r="N55" s="1326"/>
      <c r="AN55" s="1313" t="s">
        <v>603</v>
      </c>
      <c r="AO55" s="1313"/>
      <c r="AP55" s="1313"/>
      <c r="AQ55" s="1313"/>
      <c r="AR55" s="1313"/>
      <c r="AS55" s="1313"/>
      <c r="AT55" s="1313"/>
      <c r="AU55" s="1313"/>
      <c r="AV55" s="1313"/>
      <c r="AW55" s="1313"/>
      <c r="AX55" s="1313"/>
      <c r="AY55" s="1313"/>
      <c r="AZ55" s="1313"/>
      <c r="BA55" s="1313"/>
      <c r="BB55" s="1316" t="s">
        <v>601</v>
      </c>
      <c r="BC55" s="1316"/>
      <c r="BD55" s="1316"/>
      <c r="BE55" s="1316"/>
      <c r="BF55" s="1316"/>
      <c r="BG55" s="1316"/>
      <c r="BH55" s="1316"/>
      <c r="BI55" s="1316"/>
      <c r="BJ55" s="1316"/>
      <c r="BK55" s="1316"/>
      <c r="BL55" s="1316"/>
      <c r="BM55" s="1316"/>
      <c r="BN55" s="1316"/>
      <c r="BO55" s="1316"/>
      <c r="BP55" s="1315"/>
      <c r="BQ55" s="1314"/>
      <c r="BR55" s="1314"/>
      <c r="BS55" s="1314"/>
      <c r="BT55" s="1314"/>
      <c r="BU55" s="1314"/>
      <c r="BV55" s="1314"/>
      <c r="BW55" s="1314"/>
      <c r="BX55" s="1314">
        <v>33.1</v>
      </c>
      <c r="BY55" s="1314"/>
      <c r="BZ55" s="1314"/>
      <c r="CA55" s="1314"/>
      <c r="CB55" s="1314"/>
      <c r="CC55" s="1314"/>
      <c r="CD55" s="1314"/>
      <c r="CE55" s="1314"/>
      <c r="CF55" s="1314">
        <v>31.3</v>
      </c>
      <c r="CG55" s="1314"/>
      <c r="CH55" s="1314"/>
      <c r="CI55" s="1314"/>
      <c r="CJ55" s="1314"/>
      <c r="CK55" s="1314"/>
      <c r="CL55" s="1314"/>
      <c r="CM55" s="1314"/>
      <c r="CN55" s="1314">
        <v>25.3</v>
      </c>
      <c r="CO55" s="1314"/>
      <c r="CP55" s="1314"/>
      <c r="CQ55" s="1314"/>
      <c r="CR55" s="1314"/>
      <c r="CS55" s="1314"/>
      <c r="CT55" s="1314"/>
      <c r="CU55" s="1314"/>
      <c r="CV55" s="1314">
        <v>25.5</v>
      </c>
      <c r="CW55" s="1314"/>
      <c r="CX55" s="1314"/>
      <c r="CY55" s="1314"/>
      <c r="CZ55" s="1314"/>
      <c r="DA55" s="1314"/>
      <c r="DB55" s="1314"/>
      <c r="DC55" s="1314"/>
    </row>
    <row r="56" spans="1:109" x14ac:dyDescent="0.15">
      <c r="A56" s="403"/>
      <c r="B56" s="395"/>
      <c r="G56" s="1309"/>
      <c r="H56" s="1309"/>
      <c r="I56" s="1309"/>
      <c r="J56" s="1309"/>
      <c r="K56" s="1326"/>
      <c r="L56" s="1326"/>
      <c r="M56" s="1326"/>
      <c r="N56" s="1326"/>
      <c r="AN56" s="1313"/>
      <c r="AO56" s="1313"/>
      <c r="AP56" s="1313"/>
      <c r="AQ56" s="1313"/>
      <c r="AR56" s="1313"/>
      <c r="AS56" s="1313"/>
      <c r="AT56" s="1313"/>
      <c r="AU56" s="1313"/>
      <c r="AV56" s="1313"/>
      <c r="AW56" s="1313"/>
      <c r="AX56" s="1313"/>
      <c r="AY56" s="1313"/>
      <c r="AZ56" s="1313"/>
      <c r="BA56" s="1313"/>
      <c r="BB56" s="1316"/>
      <c r="BC56" s="1316"/>
      <c r="BD56" s="1316"/>
      <c r="BE56" s="1316"/>
      <c r="BF56" s="1316"/>
      <c r="BG56" s="1316"/>
      <c r="BH56" s="1316"/>
      <c r="BI56" s="1316"/>
      <c r="BJ56" s="1316"/>
      <c r="BK56" s="1316"/>
      <c r="BL56" s="1316"/>
      <c r="BM56" s="1316"/>
      <c r="BN56" s="1316"/>
      <c r="BO56" s="1316"/>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x14ac:dyDescent="0.15">
      <c r="B57" s="407"/>
      <c r="G57" s="1309"/>
      <c r="H57" s="1309"/>
      <c r="I57" s="1329"/>
      <c r="J57" s="1329"/>
      <c r="K57" s="1326"/>
      <c r="L57" s="1326"/>
      <c r="M57" s="1326"/>
      <c r="N57" s="1326"/>
      <c r="AM57" s="388"/>
      <c r="AN57" s="1313"/>
      <c r="AO57" s="1313"/>
      <c r="AP57" s="1313"/>
      <c r="AQ57" s="1313"/>
      <c r="AR57" s="1313"/>
      <c r="AS57" s="1313"/>
      <c r="AT57" s="1313"/>
      <c r="AU57" s="1313"/>
      <c r="AV57" s="1313"/>
      <c r="AW57" s="1313"/>
      <c r="AX57" s="1313"/>
      <c r="AY57" s="1313"/>
      <c r="AZ57" s="1313"/>
      <c r="BA57" s="1313"/>
      <c r="BB57" s="1316" t="s">
        <v>602</v>
      </c>
      <c r="BC57" s="1316"/>
      <c r="BD57" s="1316"/>
      <c r="BE57" s="1316"/>
      <c r="BF57" s="1316"/>
      <c r="BG57" s="1316"/>
      <c r="BH57" s="1316"/>
      <c r="BI57" s="1316"/>
      <c r="BJ57" s="1316"/>
      <c r="BK57" s="1316"/>
      <c r="BL57" s="1316"/>
      <c r="BM57" s="1316"/>
      <c r="BN57" s="1316"/>
      <c r="BO57" s="1316"/>
      <c r="BP57" s="1315"/>
      <c r="BQ57" s="1314"/>
      <c r="BR57" s="1314"/>
      <c r="BS57" s="1314"/>
      <c r="BT57" s="1314"/>
      <c r="BU57" s="1314"/>
      <c r="BV57" s="1314"/>
      <c r="BW57" s="1314"/>
      <c r="BX57" s="1314">
        <v>57.2</v>
      </c>
      <c r="BY57" s="1314"/>
      <c r="BZ57" s="1314"/>
      <c r="CA57" s="1314"/>
      <c r="CB57" s="1314"/>
      <c r="CC57" s="1314"/>
      <c r="CD57" s="1314"/>
      <c r="CE57" s="1314"/>
      <c r="CF57" s="1314">
        <v>58.5</v>
      </c>
      <c r="CG57" s="1314"/>
      <c r="CH57" s="1314"/>
      <c r="CI57" s="1314"/>
      <c r="CJ57" s="1314"/>
      <c r="CK57" s="1314"/>
      <c r="CL57" s="1314"/>
      <c r="CM57" s="1314"/>
      <c r="CN57" s="1314">
        <v>59.8</v>
      </c>
      <c r="CO57" s="1314"/>
      <c r="CP57" s="1314"/>
      <c r="CQ57" s="1314"/>
      <c r="CR57" s="1314"/>
      <c r="CS57" s="1314"/>
      <c r="CT57" s="1314"/>
      <c r="CU57" s="1314"/>
      <c r="CV57" s="1314">
        <v>60.6</v>
      </c>
      <c r="CW57" s="1314"/>
      <c r="CX57" s="1314"/>
      <c r="CY57" s="1314"/>
      <c r="CZ57" s="1314"/>
      <c r="DA57" s="1314"/>
      <c r="DB57" s="1314"/>
      <c r="DC57" s="1314"/>
      <c r="DD57" s="408"/>
      <c r="DE57" s="407"/>
    </row>
    <row r="58" spans="1:109" s="403" customFormat="1" x14ac:dyDescent="0.15">
      <c r="A58" s="388"/>
      <c r="B58" s="407"/>
      <c r="G58" s="1309"/>
      <c r="H58" s="1309"/>
      <c r="I58" s="1329"/>
      <c r="J58" s="1329"/>
      <c r="K58" s="1326"/>
      <c r="L58" s="1326"/>
      <c r="M58" s="1326"/>
      <c r="N58" s="1326"/>
      <c r="AM58" s="388"/>
      <c r="AN58" s="1313"/>
      <c r="AO58" s="1313"/>
      <c r="AP58" s="1313"/>
      <c r="AQ58" s="1313"/>
      <c r="AR58" s="1313"/>
      <c r="AS58" s="1313"/>
      <c r="AT58" s="1313"/>
      <c r="AU58" s="1313"/>
      <c r="AV58" s="1313"/>
      <c r="AW58" s="1313"/>
      <c r="AX58" s="1313"/>
      <c r="AY58" s="1313"/>
      <c r="AZ58" s="1313"/>
      <c r="BA58" s="1313"/>
      <c r="BB58" s="1316"/>
      <c r="BC58" s="1316"/>
      <c r="BD58" s="1316"/>
      <c r="BE58" s="1316"/>
      <c r="BF58" s="1316"/>
      <c r="BG58" s="1316"/>
      <c r="BH58" s="1316"/>
      <c r="BI58" s="1316"/>
      <c r="BJ58" s="1316"/>
      <c r="BK58" s="1316"/>
      <c r="BL58" s="1316"/>
      <c r="BM58" s="1316"/>
      <c r="BN58" s="1316"/>
      <c r="BO58" s="1316"/>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604</v>
      </c>
    </row>
    <row r="64" spans="1:109" x14ac:dyDescent="0.15">
      <c r="B64" s="395"/>
      <c r="G64" s="402"/>
      <c r="I64" s="415"/>
      <c r="J64" s="415"/>
      <c r="K64" s="415"/>
      <c r="L64" s="415"/>
      <c r="M64" s="415"/>
      <c r="N64" s="416"/>
      <c r="AM64" s="402"/>
      <c r="AN64" s="402" t="s">
        <v>598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607</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599</v>
      </c>
    </row>
    <row r="72" spans="2:107" x14ac:dyDescent="0.15">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562</v>
      </c>
      <c r="BQ72" s="1313"/>
      <c r="BR72" s="1313"/>
      <c r="BS72" s="1313"/>
      <c r="BT72" s="1313"/>
      <c r="BU72" s="1313"/>
      <c r="BV72" s="1313"/>
      <c r="BW72" s="1313"/>
      <c r="BX72" s="1313" t="s">
        <v>563</v>
      </c>
      <c r="BY72" s="1313"/>
      <c r="BZ72" s="1313"/>
      <c r="CA72" s="1313"/>
      <c r="CB72" s="1313"/>
      <c r="CC72" s="1313"/>
      <c r="CD72" s="1313"/>
      <c r="CE72" s="1313"/>
      <c r="CF72" s="1313" t="s">
        <v>564</v>
      </c>
      <c r="CG72" s="1313"/>
      <c r="CH72" s="1313"/>
      <c r="CI72" s="1313"/>
      <c r="CJ72" s="1313"/>
      <c r="CK72" s="1313"/>
      <c r="CL72" s="1313"/>
      <c r="CM72" s="1313"/>
      <c r="CN72" s="1313" t="s">
        <v>565</v>
      </c>
      <c r="CO72" s="1313"/>
      <c r="CP72" s="1313"/>
      <c r="CQ72" s="1313"/>
      <c r="CR72" s="1313"/>
      <c r="CS72" s="1313"/>
      <c r="CT72" s="1313"/>
      <c r="CU72" s="1313"/>
      <c r="CV72" s="1313" t="s">
        <v>566</v>
      </c>
      <c r="CW72" s="1313"/>
      <c r="CX72" s="1313"/>
      <c r="CY72" s="1313"/>
      <c r="CZ72" s="1313"/>
      <c r="DA72" s="1313"/>
      <c r="DB72" s="1313"/>
      <c r="DC72" s="1313"/>
    </row>
    <row r="73" spans="2:107" x14ac:dyDescent="0.15">
      <c r="B73" s="395"/>
      <c r="G73" s="1327"/>
      <c r="H73" s="1327"/>
      <c r="I73" s="1327"/>
      <c r="J73" s="1327"/>
      <c r="K73" s="1330"/>
      <c r="L73" s="1330"/>
      <c r="M73" s="1330"/>
      <c r="N73" s="1330"/>
      <c r="AM73" s="404"/>
      <c r="AN73" s="1316" t="s">
        <v>600</v>
      </c>
      <c r="AO73" s="1316"/>
      <c r="AP73" s="1316"/>
      <c r="AQ73" s="1316"/>
      <c r="AR73" s="1316"/>
      <c r="AS73" s="1316"/>
      <c r="AT73" s="1316"/>
      <c r="AU73" s="1316"/>
      <c r="AV73" s="1316"/>
      <c r="AW73" s="1316"/>
      <c r="AX73" s="1316"/>
      <c r="AY73" s="1316"/>
      <c r="AZ73" s="1316"/>
      <c r="BA73" s="1316"/>
      <c r="BB73" s="1316" t="s">
        <v>601</v>
      </c>
      <c r="BC73" s="1316"/>
      <c r="BD73" s="1316"/>
      <c r="BE73" s="1316"/>
      <c r="BF73" s="1316"/>
      <c r="BG73" s="1316"/>
      <c r="BH73" s="1316"/>
      <c r="BI73" s="1316"/>
      <c r="BJ73" s="1316"/>
      <c r="BK73" s="1316"/>
      <c r="BL73" s="1316"/>
      <c r="BM73" s="1316"/>
      <c r="BN73" s="1316"/>
      <c r="BO73" s="1316"/>
      <c r="BP73" s="1314">
        <v>107.3</v>
      </c>
      <c r="BQ73" s="1314"/>
      <c r="BR73" s="1314"/>
      <c r="BS73" s="1314"/>
      <c r="BT73" s="1314"/>
      <c r="BU73" s="1314"/>
      <c r="BV73" s="1314"/>
      <c r="BW73" s="1314"/>
      <c r="BX73" s="1314">
        <v>126.7</v>
      </c>
      <c r="BY73" s="1314"/>
      <c r="BZ73" s="1314"/>
      <c r="CA73" s="1314"/>
      <c r="CB73" s="1314"/>
      <c r="CC73" s="1314"/>
      <c r="CD73" s="1314"/>
      <c r="CE73" s="1314"/>
      <c r="CF73" s="1314">
        <v>121.9</v>
      </c>
      <c r="CG73" s="1314"/>
      <c r="CH73" s="1314"/>
      <c r="CI73" s="1314"/>
      <c r="CJ73" s="1314"/>
      <c r="CK73" s="1314"/>
      <c r="CL73" s="1314"/>
      <c r="CM73" s="1314"/>
      <c r="CN73" s="1314">
        <v>121.7</v>
      </c>
      <c r="CO73" s="1314"/>
      <c r="CP73" s="1314"/>
      <c r="CQ73" s="1314"/>
      <c r="CR73" s="1314"/>
      <c r="CS73" s="1314"/>
      <c r="CT73" s="1314"/>
      <c r="CU73" s="1314"/>
      <c r="CV73" s="1314">
        <v>111</v>
      </c>
      <c r="CW73" s="1314"/>
      <c r="CX73" s="1314"/>
      <c r="CY73" s="1314"/>
      <c r="CZ73" s="1314"/>
      <c r="DA73" s="1314"/>
      <c r="DB73" s="1314"/>
      <c r="DC73" s="1314"/>
    </row>
    <row r="74" spans="2:107" x14ac:dyDescent="0.15">
      <c r="B74" s="395"/>
      <c r="G74" s="1327"/>
      <c r="H74" s="1327"/>
      <c r="I74" s="1327"/>
      <c r="J74" s="1327"/>
      <c r="K74" s="1330"/>
      <c r="L74" s="1330"/>
      <c r="M74" s="1330"/>
      <c r="N74" s="1330"/>
      <c r="AM74" s="40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5"/>
      <c r="G75" s="1327"/>
      <c r="H75" s="1327"/>
      <c r="I75" s="1309"/>
      <c r="J75" s="1309"/>
      <c r="K75" s="1326"/>
      <c r="L75" s="1326"/>
      <c r="M75" s="1326"/>
      <c r="N75" s="1326"/>
      <c r="AM75" s="404"/>
      <c r="AN75" s="1316"/>
      <c r="AO75" s="1316"/>
      <c r="AP75" s="1316"/>
      <c r="AQ75" s="1316"/>
      <c r="AR75" s="1316"/>
      <c r="AS75" s="1316"/>
      <c r="AT75" s="1316"/>
      <c r="AU75" s="1316"/>
      <c r="AV75" s="1316"/>
      <c r="AW75" s="1316"/>
      <c r="AX75" s="1316"/>
      <c r="AY75" s="1316"/>
      <c r="AZ75" s="1316"/>
      <c r="BA75" s="1316"/>
      <c r="BB75" s="1316" t="s">
        <v>605</v>
      </c>
      <c r="BC75" s="1316"/>
      <c r="BD75" s="1316"/>
      <c r="BE75" s="1316"/>
      <c r="BF75" s="1316"/>
      <c r="BG75" s="1316"/>
      <c r="BH75" s="1316"/>
      <c r="BI75" s="1316"/>
      <c r="BJ75" s="1316"/>
      <c r="BK75" s="1316"/>
      <c r="BL75" s="1316"/>
      <c r="BM75" s="1316"/>
      <c r="BN75" s="1316"/>
      <c r="BO75" s="1316"/>
      <c r="BP75" s="1314">
        <v>14.7</v>
      </c>
      <c r="BQ75" s="1314"/>
      <c r="BR75" s="1314"/>
      <c r="BS75" s="1314"/>
      <c r="BT75" s="1314"/>
      <c r="BU75" s="1314"/>
      <c r="BV75" s="1314"/>
      <c r="BW75" s="1314"/>
      <c r="BX75" s="1314">
        <v>13.9</v>
      </c>
      <c r="BY75" s="1314"/>
      <c r="BZ75" s="1314"/>
      <c r="CA75" s="1314"/>
      <c r="CB75" s="1314"/>
      <c r="CC75" s="1314"/>
      <c r="CD75" s="1314"/>
      <c r="CE75" s="1314"/>
      <c r="CF75" s="1314">
        <v>13.2</v>
      </c>
      <c r="CG75" s="1314"/>
      <c r="CH75" s="1314"/>
      <c r="CI75" s="1314"/>
      <c r="CJ75" s="1314"/>
      <c r="CK75" s="1314"/>
      <c r="CL75" s="1314"/>
      <c r="CM75" s="1314"/>
      <c r="CN75" s="1314">
        <v>12.4</v>
      </c>
      <c r="CO75" s="1314"/>
      <c r="CP75" s="1314"/>
      <c r="CQ75" s="1314"/>
      <c r="CR75" s="1314"/>
      <c r="CS75" s="1314"/>
      <c r="CT75" s="1314"/>
      <c r="CU75" s="1314"/>
      <c r="CV75" s="1314">
        <v>12.4</v>
      </c>
      <c r="CW75" s="1314"/>
      <c r="CX75" s="1314"/>
      <c r="CY75" s="1314"/>
      <c r="CZ75" s="1314"/>
      <c r="DA75" s="1314"/>
      <c r="DB75" s="1314"/>
      <c r="DC75" s="1314"/>
    </row>
    <row r="76" spans="2:107" x14ac:dyDescent="0.15">
      <c r="B76" s="395"/>
      <c r="G76" s="1327"/>
      <c r="H76" s="1327"/>
      <c r="I76" s="1309"/>
      <c r="J76" s="1309"/>
      <c r="K76" s="1326"/>
      <c r="L76" s="1326"/>
      <c r="M76" s="1326"/>
      <c r="N76" s="1326"/>
      <c r="AM76" s="40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5"/>
      <c r="G77" s="1309"/>
      <c r="H77" s="1309"/>
      <c r="I77" s="1309"/>
      <c r="J77" s="1309"/>
      <c r="K77" s="1330"/>
      <c r="L77" s="1330"/>
      <c r="M77" s="1330"/>
      <c r="N77" s="1330"/>
      <c r="AN77" s="1313" t="s">
        <v>603</v>
      </c>
      <c r="AO77" s="1313"/>
      <c r="AP77" s="1313"/>
      <c r="AQ77" s="1313"/>
      <c r="AR77" s="1313"/>
      <c r="AS77" s="1313"/>
      <c r="AT77" s="1313"/>
      <c r="AU77" s="1313"/>
      <c r="AV77" s="1313"/>
      <c r="AW77" s="1313"/>
      <c r="AX77" s="1313"/>
      <c r="AY77" s="1313"/>
      <c r="AZ77" s="1313"/>
      <c r="BA77" s="1313"/>
      <c r="BB77" s="1316" t="s">
        <v>601</v>
      </c>
      <c r="BC77" s="1316"/>
      <c r="BD77" s="1316"/>
      <c r="BE77" s="1316"/>
      <c r="BF77" s="1316"/>
      <c r="BG77" s="1316"/>
      <c r="BH77" s="1316"/>
      <c r="BI77" s="1316"/>
      <c r="BJ77" s="1316"/>
      <c r="BK77" s="1316"/>
      <c r="BL77" s="1316"/>
      <c r="BM77" s="1316"/>
      <c r="BN77" s="1316"/>
      <c r="BO77" s="1316"/>
      <c r="BP77" s="1314">
        <v>37.299999999999997</v>
      </c>
      <c r="BQ77" s="1314"/>
      <c r="BR77" s="1314"/>
      <c r="BS77" s="1314"/>
      <c r="BT77" s="1314"/>
      <c r="BU77" s="1314"/>
      <c r="BV77" s="1314"/>
      <c r="BW77" s="1314"/>
      <c r="BX77" s="1314">
        <v>33.1</v>
      </c>
      <c r="BY77" s="1314"/>
      <c r="BZ77" s="1314"/>
      <c r="CA77" s="1314"/>
      <c r="CB77" s="1314"/>
      <c r="CC77" s="1314"/>
      <c r="CD77" s="1314"/>
      <c r="CE77" s="1314"/>
      <c r="CF77" s="1314">
        <v>31.3</v>
      </c>
      <c r="CG77" s="1314"/>
      <c r="CH77" s="1314"/>
      <c r="CI77" s="1314"/>
      <c r="CJ77" s="1314"/>
      <c r="CK77" s="1314"/>
      <c r="CL77" s="1314"/>
      <c r="CM77" s="1314"/>
      <c r="CN77" s="1314">
        <v>25.3</v>
      </c>
      <c r="CO77" s="1314"/>
      <c r="CP77" s="1314"/>
      <c r="CQ77" s="1314"/>
      <c r="CR77" s="1314"/>
      <c r="CS77" s="1314"/>
      <c r="CT77" s="1314"/>
      <c r="CU77" s="1314"/>
      <c r="CV77" s="1314">
        <v>25.5</v>
      </c>
      <c r="CW77" s="1314"/>
      <c r="CX77" s="1314"/>
      <c r="CY77" s="1314"/>
      <c r="CZ77" s="1314"/>
      <c r="DA77" s="1314"/>
      <c r="DB77" s="1314"/>
      <c r="DC77" s="1314"/>
    </row>
    <row r="78" spans="2:107" x14ac:dyDescent="0.15">
      <c r="B78" s="395"/>
      <c r="G78" s="1309"/>
      <c r="H78" s="1309"/>
      <c r="I78" s="1309"/>
      <c r="J78" s="1309"/>
      <c r="K78" s="1330"/>
      <c r="L78" s="1330"/>
      <c r="M78" s="1330"/>
      <c r="N78" s="1330"/>
      <c r="AN78" s="1313"/>
      <c r="AO78" s="1313"/>
      <c r="AP78" s="1313"/>
      <c r="AQ78" s="1313"/>
      <c r="AR78" s="1313"/>
      <c r="AS78" s="1313"/>
      <c r="AT78" s="1313"/>
      <c r="AU78" s="1313"/>
      <c r="AV78" s="1313"/>
      <c r="AW78" s="1313"/>
      <c r="AX78" s="1313"/>
      <c r="AY78" s="1313"/>
      <c r="AZ78" s="1313"/>
      <c r="BA78" s="1313"/>
      <c r="BB78" s="1316"/>
      <c r="BC78" s="1316"/>
      <c r="BD78" s="1316"/>
      <c r="BE78" s="1316"/>
      <c r="BF78" s="1316"/>
      <c r="BG78" s="1316"/>
      <c r="BH78" s="1316"/>
      <c r="BI78" s="1316"/>
      <c r="BJ78" s="1316"/>
      <c r="BK78" s="1316"/>
      <c r="BL78" s="1316"/>
      <c r="BM78" s="1316"/>
      <c r="BN78" s="1316"/>
      <c r="BO78" s="1316"/>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5"/>
      <c r="G79" s="1309"/>
      <c r="H79" s="1309"/>
      <c r="I79" s="1329"/>
      <c r="J79" s="1329"/>
      <c r="K79" s="1331"/>
      <c r="L79" s="1331"/>
      <c r="M79" s="1331"/>
      <c r="N79" s="1331"/>
      <c r="AN79" s="1313"/>
      <c r="AO79" s="1313"/>
      <c r="AP79" s="1313"/>
      <c r="AQ79" s="1313"/>
      <c r="AR79" s="1313"/>
      <c r="AS79" s="1313"/>
      <c r="AT79" s="1313"/>
      <c r="AU79" s="1313"/>
      <c r="AV79" s="1313"/>
      <c r="AW79" s="1313"/>
      <c r="AX79" s="1313"/>
      <c r="AY79" s="1313"/>
      <c r="AZ79" s="1313"/>
      <c r="BA79" s="1313"/>
      <c r="BB79" s="1316" t="s">
        <v>605</v>
      </c>
      <c r="BC79" s="1316"/>
      <c r="BD79" s="1316"/>
      <c r="BE79" s="1316"/>
      <c r="BF79" s="1316"/>
      <c r="BG79" s="1316"/>
      <c r="BH79" s="1316"/>
      <c r="BI79" s="1316"/>
      <c r="BJ79" s="1316"/>
      <c r="BK79" s="1316"/>
      <c r="BL79" s="1316"/>
      <c r="BM79" s="1316"/>
      <c r="BN79" s="1316"/>
      <c r="BO79" s="1316"/>
      <c r="BP79" s="1314">
        <v>7.8</v>
      </c>
      <c r="BQ79" s="1314"/>
      <c r="BR79" s="1314"/>
      <c r="BS79" s="1314"/>
      <c r="BT79" s="1314"/>
      <c r="BU79" s="1314"/>
      <c r="BV79" s="1314"/>
      <c r="BW79" s="1314"/>
      <c r="BX79" s="1314">
        <v>7.5</v>
      </c>
      <c r="BY79" s="1314"/>
      <c r="BZ79" s="1314"/>
      <c r="CA79" s="1314"/>
      <c r="CB79" s="1314"/>
      <c r="CC79" s="1314"/>
      <c r="CD79" s="1314"/>
      <c r="CE79" s="1314"/>
      <c r="CF79" s="1314">
        <v>7.2</v>
      </c>
      <c r="CG79" s="1314"/>
      <c r="CH79" s="1314"/>
      <c r="CI79" s="1314"/>
      <c r="CJ79" s="1314"/>
      <c r="CK79" s="1314"/>
      <c r="CL79" s="1314"/>
      <c r="CM79" s="1314"/>
      <c r="CN79" s="1314">
        <v>6.9</v>
      </c>
      <c r="CO79" s="1314"/>
      <c r="CP79" s="1314"/>
      <c r="CQ79" s="1314"/>
      <c r="CR79" s="1314"/>
      <c r="CS79" s="1314"/>
      <c r="CT79" s="1314"/>
      <c r="CU79" s="1314"/>
      <c r="CV79" s="1314">
        <v>6.6</v>
      </c>
      <c r="CW79" s="1314"/>
      <c r="CX79" s="1314"/>
      <c r="CY79" s="1314"/>
      <c r="CZ79" s="1314"/>
      <c r="DA79" s="1314"/>
      <c r="DB79" s="1314"/>
      <c r="DC79" s="1314"/>
    </row>
    <row r="80" spans="2:107" x14ac:dyDescent="0.15">
      <c r="B80" s="395"/>
      <c r="G80" s="1309"/>
      <c r="H80" s="1309"/>
      <c r="I80" s="1329"/>
      <c r="J80" s="1329"/>
      <c r="K80" s="1331"/>
      <c r="L80" s="1331"/>
      <c r="M80" s="1331"/>
      <c r="N80" s="1331"/>
      <c r="AN80" s="1313"/>
      <c r="AO80" s="1313"/>
      <c r="AP80" s="1313"/>
      <c r="AQ80" s="1313"/>
      <c r="AR80" s="1313"/>
      <c r="AS80" s="1313"/>
      <c r="AT80" s="1313"/>
      <c r="AU80" s="1313"/>
      <c r="AV80" s="1313"/>
      <c r="AW80" s="1313"/>
      <c r="AX80" s="1313"/>
      <c r="AY80" s="1313"/>
      <c r="AZ80" s="1313"/>
      <c r="BA80" s="1313"/>
      <c r="BB80" s="1316"/>
      <c r="BC80" s="1316"/>
      <c r="BD80" s="1316"/>
      <c r="BE80" s="1316"/>
      <c r="BF80" s="1316"/>
      <c r="BG80" s="1316"/>
      <c r="BH80" s="1316"/>
      <c r="BI80" s="1316"/>
      <c r="BJ80" s="1316"/>
      <c r="BK80" s="1316"/>
      <c r="BL80" s="1316"/>
      <c r="BM80" s="1316"/>
      <c r="BN80" s="1316"/>
      <c r="BO80" s="1316"/>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uaNuXOEPwHN/tpo22XkdXRsvV+ZUlYpZU6dUTtQ5km9CkWJraRJEAYzb9IbJdrgkmF/xiQ4y0kkqYFCBY7b8NQ==" saltValue="u3hMSchc4xmnoDTPHCTnT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3upItVQtG66afn0BTkw17Dj9S7Om4AhhYX2gKLeBM8bp3su+hxYhaofLC8Fg7kj6in9bT8v12fb69P6ejwqu8g==" saltValue="33Zn5D32lFC2CFkEjaeo1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g7U0TWNmUfMztm5zCfiP/02Qa80g4MkNrLZrOxC37onUL231fgTlzc1rw28xk2mHJqM9n3QYPC4u4GaHtl+6Ow==" saltValue="mo95unT4m8s4PGkzKrUWo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56</v>
      </c>
      <c r="E2" s="155"/>
      <c r="F2" s="156" t="s">
        <v>559</v>
      </c>
      <c r="G2" s="157"/>
      <c r="H2" s="158"/>
    </row>
    <row r="3" spans="1:8" x14ac:dyDescent="0.15">
      <c r="A3" s="154" t="s">
        <v>552</v>
      </c>
      <c r="B3" s="159"/>
      <c r="C3" s="160"/>
      <c r="D3" s="161">
        <v>46910</v>
      </c>
      <c r="E3" s="162"/>
      <c r="F3" s="163">
        <v>54227</v>
      </c>
      <c r="G3" s="164"/>
      <c r="H3" s="165"/>
    </row>
    <row r="4" spans="1:8" x14ac:dyDescent="0.15">
      <c r="A4" s="166"/>
      <c r="B4" s="167"/>
      <c r="C4" s="168"/>
      <c r="D4" s="169">
        <v>35004</v>
      </c>
      <c r="E4" s="170"/>
      <c r="F4" s="171">
        <v>29694</v>
      </c>
      <c r="G4" s="172"/>
      <c r="H4" s="173"/>
    </row>
    <row r="5" spans="1:8" x14ac:dyDescent="0.15">
      <c r="A5" s="154" t="s">
        <v>554</v>
      </c>
      <c r="B5" s="159"/>
      <c r="C5" s="160"/>
      <c r="D5" s="161">
        <v>47121</v>
      </c>
      <c r="E5" s="162"/>
      <c r="F5" s="163">
        <v>57295</v>
      </c>
      <c r="G5" s="164"/>
      <c r="H5" s="165"/>
    </row>
    <row r="6" spans="1:8" x14ac:dyDescent="0.15">
      <c r="A6" s="166"/>
      <c r="B6" s="167"/>
      <c r="C6" s="168"/>
      <c r="D6" s="169">
        <v>37887</v>
      </c>
      <c r="E6" s="170"/>
      <c r="F6" s="171">
        <v>32771</v>
      </c>
      <c r="G6" s="172"/>
      <c r="H6" s="173"/>
    </row>
    <row r="7" spans="1:8" x14ac:dyDescent="0.15">
      <c r="A7" s="154" t="s">
        <v>555</v>
      </c>
      <c r="B7" s="159"/>
      <c r="C7" s="160"/>
      <c r="D7" s="161">
        <v>59324</v>
      </c>
      <c r="E7" s="162"/>
      <c r="F7" s="163">
        <v>54110</v>
      </c>
      <c r="G7" s="164"/>
      <c r="H7" s="165"/>
    </row>
    <row r="8" spans="1:8" x14ac:dyDescent="0.15">
      <c r="A8" s="166"/>
      <c r="B8" s="167"/>
      <c r="C8" s="168"/>
      <c r="D8" s="169">
        <v>34630</v>
      </c>
      <c r="E8" s="170"/>
      <c r="F8" s="171">
        <v>30620</v>
      </c>
      <c r="G8" s="172"/>
      <c r="H8" s="173"/>
    </row>
    <row r="9" spans="1:8" x14ac:dyDescent="0.15">
      <c r="A9" s="154" t="s">
        <v>556</v>
      </c>
      <c r="B9" s="159"/>
      <c r="C9" s="160"/>
      <c r="D9" s="161">
        <v>51990</v>
      </c>
      <c r="E9" s="162"/>
      <c r="F9" s="163">
        <v>54684</v>
      </c>
      <c r="G9" s="164"/>
      <c r="H9" s="165"/>
    </row>
    <row r="10" spans="1:8" x14ac:dyDescent="0.15">
      <c r="A10" s="166"/>
      <c r="B10" s="167"/>
      <c r="C10" s="168"/>
      <c r="D10" s="169">
        <v>32433</v>
      </c>
      <c r="E10" s="170"/>
      <c r="F10" s="171">
        <v>32829</v>
      </c>
      <c r="G10" s="172"/>
      <c r="H10" s="173"/>
    </row>
    <row r="11" spans="1:8" x14ac:dyDescent="0.15">
      <c r="A11" s="154" t="s">
        <v>557</v>
      </c>
      <c r="B11" s="159"/>
      <c r="C11" s="160"/>
      <c r="D11" s="161">
        <v>64077</v>
      </c>
      <c r="E11" s="162"/>
      <c r="F11" s="163">
        <v>62383</v>
      </c>
      <c r="G11" s="164"/>
      <c r="H11" s="165"/>
    </row>
    <row r="12" spans="1:8" x14ac:dyDescent="0.15">
      <c r="A12" s="166"/>
      <c r="B12" s="167"/>
      <c r="C12" s="174"/>
      <c r="D12" s="169">
        <v>40062</v>
      </c>
      <c r="E12" s="170"/>
      <c r="F12" s="171">
        <v>35325</v>
      </c>
      <c r="G12" s="172"/>
      <c r="H12" s="173"/>
    </row>
    <row r="13" spans="1:8" x14ac:dyDescent="0.15">
      <c r="A13" s="154"/>
      <c r="B13" s="159"/>
      <c r="C13" s="175"/>
      <c r="D13" s="176">
        <v>53884</v>
      </c>
      <c r="E13" s="177"/>
      <c r="F13" s="178">
        <v>56540</v>
      </c>
      <c r="G13" s="179"/>
      <c r="H13" s="165"/>
    </row>
    <row r="14" spans="1:8" x14ac:dyDescent="0.15">
      <c r="A14" s="166"/>
      <c r="B14" s="167"/>
      <c r="C14" s="168"/>
      <c r="D14" s="169">
        <v>36003</v>
      </c>
      <c r="E14" s="170"/>
      <c r="F14" s="171">
        <v>32248</v>
      </c>
      <c r="G14" s="172"/>
      <c r="H14" s="173"/>
    </row>
    <row r="17" spans="1:11" x14ac:dyDescent="0.15">
      <c r="A17" s="150" t="s">
        <v>57</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58</v>
      </c>
      <c r="B19" s="180">
        <f>ROUND(VALUE(SUBSTITUTE(実質収支比率等に係る経年分析!F$48,"▲","-")),2)</f>
        <v>5.85</v>
      </c>
      <c r="C19" s="180">
        <f>ROUND(VALUE(SUBSTITUTE(実質収支比率等に係る経年分析!G$48,"▲","-")),2)</f>
        <v>5.83</v>
      </c>
      <c r="D19" s="180">
        <f>ROUND(VALUE(SUBSTITUTE(実質収支比率等に係る経年分析!H$48,"▲","-")),2)</f>
        <v>6.38</v>
      </c>
      <c r="E19" s="180">
        <f>ROUND(VALUE(SUBSTITUTE(実質収支比率等に係る経年分析!I$48,"▲","-")),2)</f>
        <v>6.96</v>
      </c>
      <c r="F19" s="180">
        <f>ROUND(VALUE(SUBSTITUTE(実質収支比率等に係る経年分析!J$48,"▲","-")),2)</f>
        <v>7.01</v>
      </c>
    </row>
    <row r="20" spans="1:11" x14ac:dyDescent="0.15">
      <c r="A20" s="180" t="s">
        <v>59</v>
      </c>
      <c r="B20" s="180">
        <f>ROUND(VALUE(SUBSTITUTE(実質収支比率等に係る経年分析!F$47,"▲","-")),2)</f>
        <v>14.38</v>
      </c>
      <c r="C20" s="180">
        <f>ROUND(VALUE(SUBSTITUTE(実質収支比率等に係る経年分析!G$47,"▲","-")),2)</f>
        <v>15.05</v>
      </c>
      <c r="D20" s="180">
        <f>ROUND(VALUE(SUBSTITUTE(実質収支比率等に係る経年分析!H$47,"▲","-")),2)</f>
        <v>16.34</v>
      </c>
      <c r="E20" s="180">
        <f>ROUND(VALUE(SUBSTITUTE(実質収支比率等に係る経年分析!I$47,"▲","-")),2)</f>
        <v>11.62</v>
      </c>
      <c r="F20" s="180">
        <f>ROUND(VALUE(SUBSTITUTE(実質収支比率等に係る経年分析!J$47,"▲","-")),2)</f>
        <v>15.12</v>
      </c>
    </row>
    <row r="21" spans="1:11" x14ac:dyDescent="0.15">
      <c r="A21" s="180" t="s">
        <v>60</v>
      </c>
      <c r="B21" s="180">
        <f>IF(ISNUMBER(VALUE(SUBSTITUTE(実質収支比率等に係る経年分析!F$49,"▲","-"))),ROUND(VALUE(SUBSTITUTE(実質収支比率等に係る経年分析!F$49,"▲","-")),2),NA())</f>
        <v>-5.33</v>
      </c>
      <c r="C21" s="180">
        <f>IF(ISNUMBER(VALUE(SUBSTITUTE(実質収支比率等に係る経年分析!G$49,"▲","-"))),ROUND(VALUE(SUBSTITUTE(実質収支比率等に係る経年分析!G$49,"▲","-")),2),NA())</f>
        <v>0.32</v>
      </c>
      <c r="D21" s="180">
        <f>IF(ISNUMBER(VALUE(SUBSTITUTE(実質収支比率等に係る経年分析!H$49,"▲","-"))),ROUND(VALUE(SUBSTITUTE(実質収支比率等に係る経年分析!H$49,"▲","-")),2),NA())</f>
        <v>-0.5</v>
      </c>
      <c r="E21" s="180">
        <f>IF(ISNUMBER(VALUE(SUBSTITUTE(実質収支比率等に係る経年分析!I$49,"▲","-"))),ROUND(VALUE(SUBSTITUTE(実質収支比率等に係る経年分析!I$49,"▲","-")),2),NA())</f>
        <v>-7.39</v>
      </c>
      <c r="F21" s="180">
        <f>IF(ISNUMBER(VALUE(SUBSTITUTE(実質収支比率等に係る経年分析!J$49,"▲","-"))),ROUND(VALUE(SUBSTITUTE(実質収支比率等に係る経年分析!J$49,"▲","-")),2),NA())</f>
        <v>0.14000000000000001</v>
      </c>
    </row>
    <row r="24" spans="1:11" x14ac:dyDescent="0.15">
      <c r="A24" s="150" t="s">
        <v>61</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62</v>
      </c>
      <c r="C26" s="181" t="s">
        <v>63</v>
      </c>
      <c r="D26" s="181" t="s">
        <v>62</v>
      </c>
      <c r="E26" s="181" t="s">
        <v>63</v>
      </c>
      <c r="F26" s="181" t="s">
        <v>62</v>
      </c>
      <c r="G26" s="181" t="s">
        <v>63</v>
      </c>
      <c r="H26" s="181" t="s">
        <v>62</v>
      </c>
      <c r="I26" s="181" t="s">
        <v>63</v>
      </c>
      <c r="J26" s="181" t="s">
        <v>62</v>
      </c>
      <c r="K26" s="181" t="s">
        <v>63</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11.23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0.06</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農業集落家庭排水処理施設特別会計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0.23</v>
      </c>
    </row>
    <row r="30" spans="1:11" x14ac:dyDescent="0.15">
      <c r="A30" s="181" t="str">
        <f>IF(連結実質赤字比率に係る赤字・黒字の構成分析!C$40="",NA(),連結実質赤字比率に係る赤字・黒字の構成分析!C$40)</f>
        <v>国民健康保険事業特別会計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3.52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3.01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3.1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0.91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0.41</v>
      </c>
    </row>
    <row r="31" spans="1:11" x14ac:dyDescent="0.15">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0.94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0.98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0.56999999999999995</v>
      </c>
    </row>
    <row r="32" spans="1:11" x14ac:dyDescent="0.15">
      <c r="A32" s="181" t="str">
        <f>IF(連結実質赤字比率に係る赤字・黒字の構成分析!C$38="",NA(),連結実質赤字比率に係る赤字・黒字の構成分析!C$38)</f>
        <v>病院事業会計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11.1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11.66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10.33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8.86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5.56</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5.61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5.82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6.29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6.86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6.96</v>
      </c>
    </row>
    <row r="34" spans="1:16" x14ac:dyDescent="0.15">
      <c r="A34" s="181" t="str">
        <f>IF(連結実質赤字比率に係る赤字・黒字の構成分析!C$36="",NA(),連結実質赤字比率に係る赤字・黒字の構成分析!C$36)</f>
        <v>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8.16</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8.39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8.8000000000000007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10.63</v>
      </c>
    </row>
    <row r="36" spans="1:16" x14ac:dyDescent="0.15">
      <c r="A36" s="181" t="str">
        <f>IF(連結実質赤字比率に係る赤字・黒字の構成分析!C$34="",NA(),連結実質赤字比率に係る赤字・黒字の構成分析!C$34)</f>
        <v>モーターボート競走事業会計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25.81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40.07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59.82</v>
      </c>
    </row>
    <row r="39" spans="1:16" x14ac:dyDescent="0.15">
      <c r="A39" s="150" t="s">
        <v>64</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65</v>
      </c>
      <c r="C41" s="182"/>
      <c r="D41" s="182" t="s">
        <v>66</v>
      </c>
      <c r="E41" s="182" t="s">
        <v>65</v>
      </c>
      <c r="F41" s="182"/>
      <c r="G41" s="182" t="s">
        <v>66</v>
      </c>
      <c r="H41" s="182" t="s">
        <v>65</v>
      </c>
      <c r="I41" s="182"/>
      <c r="J41" s="182" t="s">
        <v>66</v>
      </c>
      <c r="K41" s="182" t="s">
        <v>65</v>
      </c>
      <c r="L41" s="182"/>
      <c r="M41" s="182" t="s">
        <v>66</v>
      </c>
      <c r="N41" s="182" t="s">
        <v>65</v>
      </c>
      <c r="O41" s="182"/>
      <c r="P41" s="182" t="s">
        <v>66</v>
      </c>
    </row>
    <row r="42" spans="1:16" x14ac:dyDescent="0.15">
      <c r="A42" s="182" t="s">
        <v>67</v>
      </c>
      <c r="B42" s="182"/>
      <c r="C42" s="182"/>
      <c r="D42" s="182">
        <f>'実質公債費比率（分子）の構造'!K$52</f>
        <v>2339</v>
      </c>
      <c r="E42" s="182"/>
      <c r="F42" s="182"/>
      <c r="G42" s="182">
        <f>'実質公債費比率（分子）の構造'!L$52</f>
        <v>2654</v>
      </c>
      <c r="H42" s="182"/>
      <c r="I42" s="182"/>
      <c r="J42" s="182">
        <f>'実質公債費比率（分子）の構造'!M$52</f>
        <v>2809</v>
      </c>
      <c r="K42" s="182"/>
      <c r="L42" s="182"/>
      <c r="M42" s="182">
        <f>'実質公債費比率（分子）の構造'!N$52</f>
        <v>2707</v>
      </c>
      <c r="N42" s="182"/>
      <c r="O42" s="182"/>
      <c r="P42" s="182">
        <f>'実質公債費比率（分子）の構造'!O$52</f>
        <v>2696</v>
      </c>
    </row>
    <row r="43" spans="1:16" x14ac:dyDescent="0.15">
      <c r="A43" s="182" t="s">
        <v>68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69</v>
      </c>
      <c r="B44" s="182">
        <f>'実質公債費比率（分子）の構造'!K$50</f>
        <v>895</v>
      </c>
      <c r="C44" s="182"/>
      <c r="D44" s="182"/>
      <c r="E44" s="182">
        <f>'実質公債費比率（分子）の構造'!L$50</f>
        <v>611</v>
      </c>
      <c r="F44" s="182"/>
      <c r="G44" s="182"/>
      <c r="H44" s="182">
        <f>'実質公債費比率（分子）の構造'!M$50</f>
        <v>586</v>
      </c>
      <c r="I44" s="182"/>
      <c r="J44" s="182"/>
      <c r="K44" s="182">
        <f>'実質公債費比率（分子）の構造'!N$50</f>
        <v>559</v>
      </c>
      <c r="L44" s="182"/>
      <c r="M44" s="182"/>
      <c r="N44" s="182">
        <f>'実質公債費比率（分子）の構造'!O$50</f>
        <v>538</v>
      </c>
      <c r="O44" s="182"/>
      <c r="P44" s="182"/>
    </row>
    <row r="45" spans="1:16" x14ac:dyDescent="0.15">
      <c r="A45" s="182" t="s">
        <v>70</v>
      </c>
      <c r="B45" s="182" t="str">
        <f>'実質公債費比率（分子）の構造'!K$49</f>
        <v>-</v>
      </c>
      <c r="C45" s="182"/>
      <c r="D45" s="182"/>
      <c r="E45" s="182" t="str">
        <f>'実質公債費比率（分子）の構造'!L$49</f>
        <v>-</v>
      </c>
      <c r="F45" s="182"/>
      <c r="G45" s="182"/>
      <c r="H45" s="182">
        <f>'実質公債費比率（分子）の構造'!M$49</f>
        <v>0</v>
      </c>
      <c r="I45" s="182"/>
      <c r="J45" s="182"/>
      <c r="K45" s="182">
        <f>'実質公債費比率（分子）の構造'!N$49</f>
        <v>7</v>
      </c>
      <c r="L45" s="182"/>
      <c r="M45" s="182"/>
      <c r="N45" s="182">
        <f>'実質公債費比率（分子）の構造'!O$49</f>
        <v>6</v>
      </c>
      <c r="O45" s="182"/>
      <c r="P45" s="182"/>
    </row>
    <row r="46" spans="1:16" x14ac:dyDescent="0.15">
      <c r="A46" s="182" t="s">
        <v>71</v>
      </c>
      <c r="B46" s="182">
        <f>'実質公債費比率（分子）の構造'!K$48</f>
        <v>1069</v>
      </c>
      <c r="C46" s="182"/>
      <c r="D46" s="182"/>
      <c r="E46" s="182">
        <f>'実質公債費比率（分子）の構造'!L$48</f>
        <v>1356</v>
      </c>
      <c r="F46" s="182"/>
      <c r="G46" s="182"/>
      <c r="H46" s="182">
        <f>'実質公債費比率（分子）の構造'!M$48</f>
        <v>1494</v>
      </c>
      <c r="I46" s="182"/>
      <c r="J46" s="182"/>
      <c r="K46" s="182">
        <f>'実質公債費比率（分子）の構造'!N$48</f>
        <v>1570</v>
      </c>
      <c r="L46" s="182"/>
      <c r="M46" s="182"/>
      <c r="N46" s="182">
        <f>'実質公債費比率（分子）の構造'!O$48</f>
        <v>1525</v>
      </c>
      <c r="O46" s="182"/>
      <c r="P46" s="182"/>
    </row>
    <row r="47" spans="1:16" x14ac:dyDescent="0.15">
      <c r="A47" s="182" t="s">
        <v>72</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73</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74</v>
      </c>
      <c r="B49" s="182">
        <f>'実質公債費比率（分子）の構造'!K$45</f>
        <v>2087</v>
      </c>
      <c r="C49" s="182"/>
      <c r="D49" s="182"/>
      <c r="E49" s="182">
        <f>'実質公債費比率（分子）の構造'!L$45</f>
        <v>2092</v>
      </c>
      <c r="F49" s="182"/>
      <c r="G49" s="182"/>
      <c r="H49" s="182">
        <f>'実質公債費比率（分子）の構造'!M$45</f>
        <v>2142</v>
      </c>
      <c r="I49" s="182"/>
      <c r="J49" s="182"/>
      <c r="K49" s="182">
        <f>'実質公債費比率（分子）の構造'!N$45</f>
        <v>2109</v>
      </c>
      <c r="L49" s="182"/>
      <c r="M49" s="182"/>
      <c r="N49" s="182">
        <f>'実質公債費比率（分子）の構造'!O$45</f>
        <v>2085</v>
      </c>
      <c r="O49" s="182"/>
      <c r="P49" s="182"/>
    </row>
    <row r="50" spans="1:16" x14ac:dyDescent="0.15">
      <c r="A50" s="182" t="s">
        <v>75</v>
      </c>
      <c r="B50" s="182" t="e">
        <f>NA()</f>
        <v>#N/A</v>
      </c>
      <c r="C50" s="182">
        <f>IF(ISNUMBER('実質公債費比率（分子）の構造'!K$53),'実質公債費比率（分子）の構造'!K$53,NA())</f>
        <v>1712</v>
      </c>
      <c r="D50" s="182" t="e">
        <f>NA()</f>
        <v>#N/A</v>
      </c>
      <c r="E50" s="182" t="e">
        <f>NA()</f>
        <v>#N/A</v>
      </c>
      <c r="F50" s="182">
        <f>IF(ISNUMBER('実質公債費比率（分子）の構造'!L$53),'実質公債費比率（分子）の構造'!L$53,NA())</f>
        <v>1405</v>
      </c>
      <c r="G50" s="182" t="e">
        <f>NA()</f>
        <v>#N/A</v>
      </c>
      <c r="H50" s="182" t="e">
        <f>NA()</f>
        <v>#N/A</v>
      </c>
      <c r="I50" s="182">
        <f>IF(ISNUMBER('実質公債費比率（分子）の構造'!M$53),'実質公債費比率（分子）の構造'!M$53,NA())</f>
        <v>1413</v>
      </c>
      <c r="J50" s="182" t="e">
        <f>NA()</f>
        <v>#N/A</v>
      </c>
      <c r="K50" s="182" t="e">
        <f>NA()</f>
        <v>#N/A</v>
      </c>
      <c r="L50" s="182">
        <f>IF(ISNUMBER('実質公債費比率（分子）の構造'!N$53),'実質公債費比率（分子）の構造'!N$53,NA())</f>
        <v>1538</v>
      </c>
      <c r="M50" s="182" t="e">
        <f>NA()</f>
        <v>#N/A</v>
      </c>
      <c r="N50" s="182" t="e">
        <f>NA()</f>
        <v>#N/A</v>
      </c>
      <c r="O50" s="182">
        <f>IF(ISNUMBER('実質公債費比率（分子）の構造'!O$53),'実質公債費比率（分子）の構造'!O$53,NA())</f>
        <v>1458</v>
      </c>
      <c r="P50" s="182" t="e">
        <f>NA()</f>
        <v>#N/A</v>
      </c>
    </row>
    <row r="53" spans="1:16" x14ac:dyDescent="0.15">
      <c r="A53" s="150" t="s">
        <v>76</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77</v>
      </c>
      <c r="C55" s="181"/>
      <c r="D55" s="181" t="s">
        <v>78</v>
      </c>
      <c r="E55" s="181" t="s">
        <v>77</v>
      </c>
      <c r="F55" s="181"/>
      <c r="G55" s="181" t="s">
        <v>78</v>
      </c>
      <c r="H55" s="181" t="s">
        <v>77</v>
      </c>
      <c r="I55" s="181"/>
      <c r="J55" s="181" t="s">
        <v>78</v>
      </c>
      <c r="K55" s="181" t="s">
        <v>77</v>
      </c>
      <c r="L55" s="181"/>
      <c r="M55" s="181" t="s">
        <v>78</v>
      </c>
      <c r="N55" s="181" t="s">
        <v>77</v>
      </c>
      <c r="O55" s="181"/>
      <c r="P55" s="181" t="s">
        <v>78</v>
      </c>
    </row>
    <row r="56" spans="1:16" x14ac:dyDescent="0.15">
      <c r="A56" s="181" t="s">
        <v>43</v>
      </c>
      <c r="B56" s="181"/>
      <c r="C56" s="181"/>
      <c r="D56" s="181">
        <f>'将来負担比率（分子）の構造'!I$52</f>
        <v>20617</v>
      </c>
      <c r="E56" s="181"/>
      <c r="F56" s="181"/>
      <c r="G56" s="181">
        <f>'将来負担比率（分子）の構造'!J$52</f>
        <v>20046</v>
      </c>
      <c r="H56" s="181"/>
      <c r="I56" s="181"/>
      <c r="J56" s="181">
        <f>'将来負担比率（分子）の構造'!K$52</f>
        <v>19547</v>
      </c>
      <c r="K56" s="181"/>
      <c r="L56" s="181"/>
      <c r="M56" s="181">
        <f>'将来負担比率（分子）の構造'!L$52</f>
        <v>19076</v>
      </c>
      <c r="N56" s="181"/>
      <c r="O56" s="181"/>
      <c r="P56" s="181">
        <f>'将来負担比率（分子）の構造'!M$52</f>
        <v>19536</v>
      </c>
    </row>
    <row r="57" spans="1:16" x14ac:dyDescent="0.15">
      <c r="A57" s="181" t="s">
        <v>42</v>
      </c>
      <c r="B57" s="181"/>
      <c r="C57" s="181"/>
      <c r="D57" s="181">
        <f>'将来負担比率（分子）の構造'!I$51</f>
        <v>9891</v>
      </c>
      <c r="E57" s="181"/>
      <c r="F57" s="181"/>
      <c r="G57" s="181">
        <f>'将来負担比率（分子）の構造'!J$51</f>
        <v>9416</v>
      </c>
      <c r="H57" s="181"/>
      <c r="I57" s="181"/>
      <c r="J57" s="181">
        <f>'将来負担比率（分子）の構造'!K$51</f>
        <v>9756</v>
      </c>
      <c r="K57" s="181"/>
      <c r="L57" s="181"/>
      <c r="M57" s="181">
        <f>'将来負担比率（分子）の構造'!L$51</f>
        <v>10165</v>
      </c>
      <c r="N57" s="181"/>
      <c r="O57" s="181"/>
      <c r="P57" s="181">
        <f>'将来負担比率（分子）の構造'!M$51</f>
        <v>10305</v>
      </c>
    </row>
    <row r="58" spans="1:16" x14ac:dyDescent="0.15">
      <c r="A58" s="181" t="s">
        <v>41</v>
      </c>
      <c r="B58" s="181"/>
      <c r="C58" s="181"/>
      <c r="D58" s="181">
        <f>'将来負担比率（分子）の構造'!I$50</f>
        <v>7186</v>
      </c>
      <c r="E58" s="181"/>
      <c r="F58" s="181"/>
      <c r="G58" s="181">
        <f>'将来負担比率（分子）の構造'!J$50</f>
        <v>3316</v>
      </c>
      <c r="H58" s="181"/>
      <c r="I58" s="181"/>
      <c r="J58" s="181">
        <f>'将来負担比率（分子）の構造'!K$50</f>
        <v>4189</v>
      </c>
      <c r="K58" s="181"/>
      <c r="L58" s="181"/>
      <c r="M58" s="181">
        <f>'将来負担比率（分子）の構造'!L$50</f>
        <v>5164</v>
      </c>
      <c r="N58" s="181"/>
      <c r="O58" s="181"/>
      <c r="P58" s="181">
        <f>'将来負担比率（分子）の構造'!M$50</f>
        <v>5984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1834</v>
      </c>
      <c r="C61" s="181"/>
      <c r="D61" s="181"/>
      <c r="E61" s="181">
        <f>'将来負担比率（分子）の構造'!J$46</f>
        <v>892</v>
      </c>
      <c r="F61" s="181"/>
      <c r="G61" s="181"/>
      <c r="H61" s="181">
        <f>'将来負担比率（分子）の構造'!K$46</f>
        <v>249</v>
      </c>
      <c r="I61" s="181"/>
      <c r="J61" s="181"/>
      <c r="K61" s="181">
        <f>'将来負担比率（分子）の構造'!L$46</f>
        <v>191</v>
      </c>
      <c r="L61" s="181"/>
      <c r="M61" s="181"/>
      <c r="N61" s="181">
        <f>'将来負担比率（分子）の構造'!M$46</f>
        <v>153</v>
      </c>
      <c r="O61" s="181"/>
      <c r="P61" s="181"/>
    </row>
    <row r="62" spans="1:16" x14ac:dyDescent="0.15">
      <c r="A62" s="181" t="s">
        <v>35</v>
      </c>
      <c r="B62" s="181">
        <f>'将来負担比率（分子）の構造'!I$45</f>
        <v>2458</v>
      </c>
      <c r="C62" s="181"/>
      <c r="D62" s="181"/>
      <c r="E62" s="181">
        <f>'将来負担比率（分子）の構造'!J$45</f>
        <v>2391</v>
      </c>
      <c r="F62" s="181"/>
      <c r="G62" s="181"/>
      <c r="H62" s="181">
        <f>'将来負担比率（分子）の構造'!K$45</f>
        <v>2218</v>
      </c>
      <c r="I62" s="181"/>
      <c r="J62" s="181"/>
      <c r="K62" s="181">
        <f>'将来負担比率（分子）の構造'!L$45</f>
        <v>2244</v>
      </c>
      <c r="L62" s="181"/>
      <c r="M62" s="181"/>
      <c r="N62" s="181">
        <f>'将来負担比率（分子）の構造'!M$45</f>
        <v>2321</v>
      </c>
      <c r="O62" s="181"/>
      <c r="P62" s="181"/>
    </row>
    <row r="63" spans="1:16" x14ac:dyDescent="0.15">
      <c r="A63" s="181" t="s">
        <v>34</v>
      </c>
      <c r="B63" s="181" t="str">
        <f>'将来負担比率（分子）の構造'!I$44</f>
        <v>-</v>
      </c>
      <c r="C63" s="181"/>
      <c r="D63" s="181"/>
      <c r="E63" s="181" t="str">
        <f>'将来負担比率（分子）の構造'!J$44</f>
        <v>-</v>
      </c>
      <c r="F63" s="181"/>
      <c r="G63" s="181"/>
      <c r="H63" s="181">
        <f>'将来負担比率（分子）の構造'!K$44</f>
        <v>223</v>
      </c>
      <c r="I63" s="181"/>
      <c r="J63" s="181"/>
      <c r="K63" s="181">
        <f>'将来負担比率（分子）の構造'!L$44</f>
        <v>210</v>
      </c>
      <c r="L63" s="181"/>
      <c r="M63" s="181"/>
      <c r="N63" s="181">
        <f>'将来負担比率（分子）の構造'!M$44</f>
        <v>344</v>
      </c>
      <c r="O63" s="181"/>
      <c r="P63" s="181"/>
    </row>
    <row r="64" spans="1:16" x14ac:dyDescent="0.15">
      <c r="A64" s="181" t="s">
        <v>33</v>
      </c>
      <c r="B64" s="181">
        <f>'将来負担比率（分子）の構造'!I$43</f>
        <v>15486</v>
      </c>
      <c r="C64" s="181"/>
      <c r="D64" s="181"/>
      <c r="E64" s="181">
        <f>'将来負担比率（分子）の構造'!J$43</f>
        <v>14832</v>
      </c>
      <c r="F64" s="181"/>
      <c r="G64" s="181"/>
      <c r="H64" s="181">
        <f>'将来負担比率（分子）の構造'!K$43</f>
        <v>16294</v>
      </c>
      <c r="I64" s="181"/>
      <c r="J64" s="181"/>
      <c r="K64" s="181">
        <f>'将来負担比率（分子）の構造'!L$43</f>
        <v>17968</v>
      </c>
      <c r="L64" s="181"/>
      <c r="M64" s="181"/>
      <c r="N64" s="181">
        <f>'将来負担比率（分子）の構造'!M$43</f>
        <v>18277</v>
      </c>
      <c r="O64" s="181"/>
      <c r="P64" s="181"/>
    </row>
    <row r="65" spans="1:16" x14ac:dyDescent="0.15">
      <c r="A65" s="181" t="s">
        <v>32</v>
      </c>
      <c r="B65" s="181">
        <f>'将来負担比率（分子）の構造'!I$42</f>
        <v>6677</v>
      </c>
      <c r="C65" s="181"/>
      <c r="D65" s="181"/>
      <c r="E65" s="181">
        <f>'将来負担比率（分子）の構造'!J$42</f>
        <v>6371</v>
      </c>
      <c r="F65" s="181"/>
      <c r="G65" s="181"/>
      <c r="H65" s="181">
        <f>'将来負担比率（分子）の構造'!K$42</f>
        <v>6057</v>
      </c>
      <c r="I65" s="181"/>
      <c r="J65" s="181"/>
      <c r="K65" s="181">
        <f>'将来負担比率（分子）の構造'!L$42</f>
        <v>5734</v>
      </c>
      <c r="L65" s="181"/>
      <c r="M65" s="181"/>
      <c r="N65" s="181">
        <f>'将来負担比率（分子）の構造'!M$42</f>
        <v>5771</v>
      </c>
      <c r="O65" s="181"/>
      <c r="P65" s="181"/>
    </row>
    <row r="66" spans="1:16" x14ac:dyDescent="0.15">
      <c r="A66" s="181" t="s">
        <v>31</v>
      </c>
      <c r="B66" s="181">
        <f>'将来負担比率（分子）の構造'!I$41</f>
        <v>23101</v>
      </c>
      <c r="C66" s="181"/>
      <c r="D66" s="181"/>
      <c r="E66" s="181">
        <f>'将来負担比率（分子）の構造'!J$41</f>
        <v>22892</v>
      </c>
      <c r="F66" s="181"/>
      <c r="G66" s="181"/>
      <c r="H66" s="181">
        <f>'将来負担比率（分子）の構造'!K$41</f>
        <v>22702</v>
      </c>
      <c r="I66" s="181"/>
      <c r="J66" s="181"/>
      <c r="K66" s="181">
        <f>'将来負担比率（分子）の構造'!L$41</f>
        <v>22354</v>
      </c>
      <c r="L66" s="181"/>
      <c r="M66" s="181"/>
      <c r="N66" s="181">
        <f>'将来負担比率（分子）の構造'!M$41</f>
        <v>22243</v>
      </c>
      <c r="O66" s="181"/>
      <c r="P66" s="181"/>
    </row>
    <row r="67" spans="1:16" x14ac:dyDescent="0.15">
      <c r="A67" s="181" t="s">
        <v>79</v>
      </c>
      <c r="B67" s="181" t="e">
        <f>NA()</f>
        <v>#N/A</v>
      </c>
      <c r="C67" s="181">
        <f>IF(ISNUMBER('将来負担比率（分子）の構造'!I$53), IF('将来負担比率（分子）の構造'!I$53 &lt; 0, 0, '将来負担比率（分子）の構造'!I$53), NA())</f>
        <v>11863</v>
      </c>
      <c r="D67" s="181" t="e">
        <f>NA()</f>
        <v>#N/A</v>
      </c>
      <c r="E67" s="181" t="e">
        <f>NA()</f>
        <v>#N/A</v>
      </c>
      <c r="F67" s="181">
        <f>IF(ISNUMBER('将来負担比率（分子）の構造'!J$53), IF('将来負担比率（分子）の構造'!J$53 &lt; 0, 0, '将来負担比率（分子）の構造'!J$53), NA())</f>
        <v>14600</v>
      </c>
      <c r="G67" s="181" t="e">
        <f>NA()</f>
        <v>#N/A</v>
      </c>
      <c r="H67" s="181" t="e">
        <f>NA()</f>
        <v>#N/A</v>
      </c>
      <c r="I67" s="181">
        <f>IF(ISNUMBER('将来負担比率（分子）の構造'!K$53), IF('将来負担比率（分子）の構造'!K$53 &lt; 0, 0, '将来負担比率（分子）の構造'!K$53), NA())</f>
        <v>14251</v>
      </c>
      <c r="J67" s="181" t="e">
        <f>NA()</f>
        <v>#N/A</v>
      </c>
      <c r="K67" s="181" t="e">
        <f>NA()</f>
        <v>#N/A</v>
      </c>
      <c r="L67" s="181">
        <f>IF(ISNUMBER('将来負担比率（分子）の構造'!L$53), IF('将来負担比率（分子）の構造'!L$53 &lt; 0, 0, '将来負担比率（分子）の構造'!L$53), NA())</f>
        <v>14296</v>
      </c>
      <c r="M67" s="181" t="e">
        <f>NA()</f>
        <v>#N/A</v>
      </c>
      <c r="N67" s="181" t="e">
        <f>NA()</f>
        <v>#N/A</v>
      </c>
      <c r="O67" s="181">
        <f>IF(ISNUMBER('将来負担比率（分子）の構造'!M$53), IF('将来負担比率（分子）の構造'!M$53 &lt; 0, 0, '将来負担比率（分子）の構造'!M$53), NA())</f>
        <v>13284</v>
      </c>
      <c r="P67" s="181" t="e">
        <f>NA()</f>
        <v>#N/A</v>
      </c>
    </row>
    <row r="70" spans="1:16" x14ac:dyDescent="0.15">
      <c r="A70" s="183" t="s">
        <v>80</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81</v>
      </c>
      <c r="B72" s="185">
        <f>基金残高に係る経年分析!F55</f>
        <v>2200</v>
      </c>
      <c r="C72" s="185">
        <f>基金残高に係る経年分析!G55</f>
        <v>1570</v>
      </c>
      <c r="D72" s="185">
        <f>基金残高に係る経年分析!H55</f>
        <v>2070</v>
      </c>
    </row>
    <row r="73" spans="1:16" x14ac:dyDescent="0.15">
      <c r="A73" s="184" t="s">
        <v>82</v>
      </c>
      <c r="B73" s="185" t="str">
        <f>基金残高に係る経年分析!F56</f>
        <v>-</v>
      </c>
      <c r="C73" s="185" t="str">
        <f>基金残高に係る経年分析!G56</f>
        <v>-</v>
      </c>
      <c r="D73" s="185" t="str">
        <f>基金残高に係る経年分析!H56</f>
        <v>-</v>
      </c>
    </row>
    <row r="74" spans="1:16" x14ac:dyDescent="0.15">
      <c r="A74" s="184" t="s">
        <v>83</v>
      </c>
      <c r="B74" s="185">
        <f>基金残高に係る経年分析!F57</f>
        <v>1058</v>
      </c>
      <c r="C74" s="185">
        <f>基金残高に係る経年分析!G57</f>
        <v>2463</v>
      </c>
      <c r="D74" s="185">
        <f>基金残高に係る経年分析!H57</f>
        <v>2753</v>
      </c>
    </row>
  </sheetData>
  <sheetProtection algorithmName="SHA-512" hashValue="ErwYpHIQ1j0yGVDTnYSy++7VL2NCd+omwshX4qS+l9ry5ptBoc4AwE2+qETVdU7KnWLIO5rvG2pQee1GOrX45w==" saltValue="ARDFW3q9dzG12AZKU2EK0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227</v>
      </c>
      <c r="C5" s="670"/>
      <c r="D5" s="670"/>
      <c r="E5" s="670"/>
      <c r="F5" s="670"/>
      <c r="G5" s="670"/>
      <c r="H5" s="670"/>
      <c r="I5" s="670"/>
      <c r="J5" s="670"/>
      <c r="K5" s="670"/>
      <c r="L5" s="670"/>
      <c r="M5" s="670"/>
      <c r="N5" s="670"/>
      <c r="O5" s="670"/>
      <c r="P5" s="670"/>
      <c r="Q5" s="671"/>
      <c r="R5" s="672">
        <v>12656030</v>
      </c>
      <c r="S5" s="673"/>
      <c r="T5" s="673"/>
      <c r="U5" s="673"/>
      <c r="V5" s="673"/>
      <c r="W5" s="673"/>
      <c r="X5" s="673"/>
      <c r="Y5" s="674"/>
      <c r="Z5" s="675">
        <v>52.1</v>
      </c>
      <c r="AA5" s="675"/>
      <c r="AB5" s="675"/>
      <c r="AC5" s="675"/>
      <c r="AD5" s="676">
        <v>11654614</v>
      </c>
      <c r="AE5" s="676"/>
      <c r="AF5" s="676"/>
      <c r="AG5" s="676"/>
      <c r="AH5" s="676"/>
      <c r="AI5" s="676"/>
      <c r="AJ5" s="676"/>
      <c r="AK5" s="676"/>
      <c r="AL5" s="677">
        <v>84.7</v>
      </c>
      <c r="AM5" s="678"/>
      <c r="AN5" s="678"/>
      <c r="AO5" s="679"/>
      <c r="AP5" s="669" t="s">
        <v>228</v>
      </c>
      <c r="AQ5" s="670"/>
      <c r="AR5" s="670"/>
      <c r="AS5" s="670"/>
      <c r="AT5" s="670"/>
      <c r="AU5" s="670"/>
      <c r="AV5" s="670"/>
      <c r="AW5" s="670"/>
      <c r="AX5" s="670"/>
      <c r="AY5" s="670"/>
      <c r="AZ5" s="670"/>
      <c r="BA5" s="670"/>
      <c r="BB5" s="670"/>
      <c r="BC5" s="670"/>
      <c r="BD5" s="670"/>
      <c r="BE5" s="670"/>
      <c r="BF5" s="671"/>
      <c r="BG5" s="683">
        <v>11654614</v>
      </c>
      <c r="BH5" s="684"/>
      <c r="BI5" s="684"/>
      <c r="BJ5" s="684"/>
      <c r="BK5" s="684"/>
      <c r="BL5" s="684"/>
      <c r="BM5" s="684"/>
      <c r="BN5" s="685"/>
      <c r="BO5" s="686">
        <v>92.1</v>
      </c>
      <c r="BP5" s="686"/>
      <c r="BQ5" s="686"/>
      <c r="BR5" s="686"/>
      <c r="BS5" s="687" t="s">
        <v>130</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15">
      <c r="B6" s="680" t="s">
        <v>232</v>
      </c>
      <c r="C6" s="681"/>
      <c r="D6" s="681"/>
      <c r="E6" s="681"/>
      <c r="F6" s="681"/>
      <c r="G6" s="681"/>
      <c r="H6" s="681"/>
      <c r="I6" s="681"/>
      <c r="J6" s="681"/>
      <c r="K6" s="681"/>
      <c r="L6" s="681"/>
      <c r="M6" s="681"/>
      <c r="N6" s="681"/>
      <c r="O6" s="681"/>
      <c r="P6" s="681"/>
      <c r="Q6" s="682"/>
      <c r="R6" s="683">
        <v>290619</v>
      </c>
      <c r="S6" s="684"/>
      <c r="T6" s="684"/>
      <c r="U6" s="684"/>
      <c r="V6" s="684"/>
      <c r="W6" s="684"/>
      <c r="X6" s="684"/>
      <c r="Y6" s="685"/>
      <c r="Z6" s="686">
        <v>1.2</v>
      </c>
      <c r="AA6" s="686"/>
      <c r="AB6" s="686"/>
      <c r="AC6" s="686"/>
      <c r="AD6" s="687">
        <v>290619</v>
      </c>
      <c r="AE6" s="687"/>
      <c r="AF6" s="687"/>
      <c r="AG6" s="687"/>
      <c r="AH6" s="687"/>
      <c r="AI6" s="687"/>
      <c r="AJ6" s="687"/>
      <c r="AK6" s="687"/>
      <c r="AL6" s="688">
        <v>2.1</v>
      </c>
      <c r="AM6" s="689"/>
      <c r="AN6" s="689"/>
      <c r="AO6" s="690"/>
      <c r="AP6" s="680" t="s">
        <v>233</v>
      </c>
      <c r="AQ6" s="681"/>
      <c r="AR6" s="681"/>
      <c r="AS6" s="681"/>
      <c r="AT6" s="681"/>
      <c r="AU6" s="681"/>
      <c r="AV6" s="681"/>
      <c r="AW6" s="681"/>
      <c r="AX6" s="681"/>
      <c r="AY6" s="681"/>
      <c r="AZ6" s="681"/>
      <c r="BA6" s="681"/>
      <c r="BB6" s="681"/>
      <c r="BC6" s="681"/>
      <c r="BD6" s="681"/>
      <c r="BE6" s="681"/>
      <c r="BF6" s="682"/>
      <c r="BG6" s="683">
        <v>11654614</v>
      </c>
      <c r="BH6" s="684"/>
      <c r="BI6" s="684"/>
      <c r="BJ6" s="684"/>
      <c r="BK6" s="684"/>
      <c r="BL6" s="684"/>
      <c r="BM6" s="684"/>
      <c r="BN6" s="685"/>
      <c r="BO6" s="686">
        <v>92.1</v>
      </c>
      <c r="BP6" s="686"/>
      <c r="BQ6" s="686"/>
      <c r="BR6" s="686"/>
      <c r="BS6" s="687" t="s">
        <v>130</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189168</v>
      </c>
      <c r="CS6" s="684"/>
      <c r="CT6" s="684"/>
      <c r="CU6" s="684"/>
      <c r="CV6" s="684"/>
      <c r="CW6" s="684"/>
      <c r="CX6" s="684"/>
      <c r="CY6" s="685"/>
      <c r="CZ6" s="677">
        <v>0.8</v>
      </c>
      <c r="DA6" s="678"/>
      <c r="DB6" s="678"/>
      <c r="DC6" s="697"/>
      <c r="DD6" s="692" t="s">
        <v>130</v>
      </c>
      <c r="DE6" s="684"/>
      <c r="DF6" s="684"/>
      <c r="DG6" s="684"/>
      <c r="DH6" s="684"/>
      <c r="DI6" s="684"/>
      <c r="DJ6" s="684"/>
      <c r="DK6" s="684"/>
      <c r="DL6" s="684"/>
      <c r="DM6" s="684"/>
      <c r="DN6" s="684"/>
      <c r="DO6" s="684"/>
      <c r="DP6" s="685"/>
      <c r="DQ6" s="692">
        <v>189168</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7332</v>
      </c>
      <c r="S7" s="684"/>
      <c r="T7" s="684"/>
      <c r="U7" s="684"/>
      <c r="V7" s="684"/>
      <c r="W7" s="684"/>
      <c r="X7" s="684"/>
      <c r="Y7" s="685"/>
      <c r="Z7" s="686">
        <v>0</v>
      </c>
      <c r="AA7" s="686"/>
      <c r="AB7" s="686"/>
      <c r="AC7" s="686"/>
      <c r="AD7" s="687">
        <v>7332</v>
      </c>
      <c r="AE7" s="687"/>
      <c r="AF7" s="687"/>
      <c r="AG7" s="687"/>
      <c r="AH7" s="687"/>
      <c r="AI7" s="687"/>
      <c r="AJ7" s="687"/>
      <c r="AK7" s="687"/>
      <c r="AL7" s="688">
        <v>0.1</v>
      </c>
      <c r="AM7" s="689"/>
      <c r="AN7" s="689"/>
      <c r="AO7" s="690"/>
      <c r="AP7" s="680" t="s">
        <v>236</v>
      </c>
      <c r="AQ7" s="681"/>
      <c r="AR7" s="681"/>
      <c r="AS7" s="681"/>
      <c r="AT7" s="681"/>
      <c r="AU7" s="681"/>
      <c r="AV7" s="681"/>
      <c r="AW7" s="681"/>
      <c r="AX7" s="681"/>
      <c r="AY7" s="681"/>
      <c r="AZ7" s="681"/>
      <c r="BA7" s="681"/>
      <c r="BB7" s="681"/>
      <c r="BC7" s="681"/>
      <c r="BD7" s="681"/>
      <c r="BE7" s="681"/>
      <c r="BF7" s="682"/>
      <c r="BG7" s="683">
        <v>4010378</v>
      </c>
      <c r="BH7" s="684"/>
      <c r="BI7" s="684"/>
      <c r="BJ7" s="684"/>
      <c r="BK7" s="684"/>
      <c r="BL7" s="684"/>
      <c r="BM7" s="684"/>
      <c r="BN7" s="685"/>
      <c r="BO7" s="686">
        <v>31.7</v>
      </c>
      <c r="BP7" s="686"/>
      <c r="BQ7" s="686"/>
      <c r="BR7" s="686"/>
      <c r="BS7" s="687" t="s">
        <v>130</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2417412</v>
      </c>
      <c r="CS7" s="684"/>
      <c r="CT7" s="684"/>
      <c r="CU7" s="684"/>
      <c r="CV7" s="684"/>
      <c r="CW7" s="684"/>
      <c r="CX7" s="684"/>
      <c r="CY7" s="685"/>
      <c r="CZ7" s="686">
        <v>10.4</v>
      </c>
      <c r="DA7" s="686"/>
      <c r="DB7" s="686"/>
      <c r="DC7" s="686"/>
      <c r="DD7" s="692">
        <v>344729</v>
      </c>
      <c r="DE7" s="684"/>
      <c r="DF7" s="684"/>
      <c r="DG7" s="684"/>
      <c r="DH7" s="684"/>
      <c r="DI7" s="684"/>
      <c r="DJ7" s="684"/>
      <c r="DK7" s="684"/>
      <c r="DL7" s="684"/>
      <c r="DM7" s="684"/>
      <c r="DN7" s="684"/>
      <c r="DO7" s="684"/>
      <c r="DP7" s="685"/>
      <c r="DQ7" s="692">
        <v>1500693</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51068</v>
      </c>
      <c r="S8" s="684"/>
      <c r="T8" s="684"/>
      <c r="U8" s="684"/>
      <c r="V8" s="684"/>
      <c r="W8" s="684"/>
      <c r="X8" s="684"/>
      <c r="Y8" s="685"/>
      <c r="Z8" s="686">
        <v>0.2</v>
      </c>
      <c r="AA8" s="686"/>
      <c r="AB8" s="686"/>
      <c r="AC8" s="686"/>
      <c r="AD8" s="687">
        <v>51068</v>
      </c>
      <c r="AE8" s="687"/>
      <c r="AF8" s="687"/>
      <c r="AG8" s="687"/>
      <c r="AH8" s="687"/>
      <c r="AI8" s="687"/>
      <c r="AJ8" s="687"/>
      <c r="AK8" s="687"/>
      <c r="AL8" s="688">
        <v>0.4</v>
      </c>
      <c r="AM8" s="689"/>
      <c r="AN8" s="689"/>
      <c r="AO8" s="690"/>
      <c r="AP8" s="680" t="s">
        <v>239</v>
      </c>
      <c r="AQ8" s="681"/>
      <c r="AR8" s="681"/>
      <c r="AS8" s="681"/>
      <c r="AT8" s="681"/>
      <c r="AU8" s="681"/>
      <c r="AV8" s="681"/>
      <c r="AW8" s="681"/>
      <c r="AX8" s="681"/>
      <c r="AY8" s="681"/>
      <c r="AZ8" s="681"/>
      <c r="BA8" s="681"/>
      <c r="BB8" s="681"/>
      <c r="BC8" s="681"/>
      <c r="BD8" s="681"/>
      <c r="BE8" s="681"/>
      <c r="BF8" s="682"/>
      <c r="BG8" s="683">
        <v>108726</v>
      </c>
      <c r="BH8" s="684"/>
      <c r="BI8" s="684"/>
      <c r="BJ8" s="684"/>
      <c r="BK8" s="684"/>
      <c r="BL8" s="684"/>
      <c r="BM8" s="684"/>
      <c r="BN8" s="685"/>
      <c r="BO8" s="686">
        <v>0.9</v>
      </c>
      <c r="BP8" s="686"/>
      <c r="BQ8" s="686"/>
      <c r="BR8" s="686"/>
      <c r="BS8" s="692" t="s">
        <v>130</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7418567</v>
      </c>
      <c r="CS8" s="684"/>
      <c r="CT8" s="684"/>
      <c r="CU8" s="684"/>
      <c r="CV8" s="684"/>
      <c r="CW8" s="684"/>
      <c r="CX8" s="684"/>
      <c r="CY8" s="685"/>
      <c r="CZ8" s="686">
        <v>31.8</v>
      </c>
      <c r="DA8" s="686"/>
      <c r="DB8" s="686"/>
      <c r="DC8" s="686"/>
      <c r="DD8" s="692">
        <v>245966</v>
      </c>
      <c r="DE8" s="684"/>
      <c r="DF8" s="684"/>
      <c r="DG8" s="684"/>
      <c r="DH8" s="684"/>
      <c r="DI8" s="684"/>
      <c r="DJ8" s="684"/>
      <c r="DK8" s="684"/>
      <c r="DL8" s="684"/>
      <c r="DM8" s="684"/>
      <c r="DN8" s="684"/>
      <c r="DO8" s="684"/>
      <c r="DP8" s="685"/>
      <c r="DQ8" s="692">
        <v>3805266</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26480</v>
      </c>
      <c r="S9" s="684"/>
      <c r="T9" s="684"/>
      <c r="U9" s="684"/>
      <c r="V9" s="684"/>
      <c r="W9" s="684"/>
      <c r="X9" s="684"/>
      <c r="Y9" s="685"/>
      <c r="Z9" s="686">
        <v>0.1</v>
      </c>
      <c r="AA9" s="686"/>
      <c r="AB9" s="686"/>
      <c r="AC9" s="686"/>
      <c r="AD9" s="687">
        <v>26480</v>
      </c>
      <c r="AE9" s="687"/>
      <c r="AF9" s="687"/>
      <c r="AG9" s="687"/>
      <c r="AH9" s="687"/>
      <c r="AI9" s="687"/>
      <c r="AJ9" s="687"/>
      <c r="AK9" s="687"/>
      <c r="AL9" s="688">
        <v>0.2</v>
      </c>
      <c r="AM9" s="689"/>
      <c r="AN9" s="689"/>
      <c r="AO9" s="690"/>
      <c r="AP9" s="680" t="s">
        <v>242</v>
      </c>
      <c r="AQ9" s="681"/>
      <c r="AR9" s="681"/>
      <c r="AS9" s="681"/>
      <c r="AT9" s="681"/>
      <c r="AU9" s="681"/>
      <c r="AV9" s="681"/>
      <c r="AW9" s="681"/>
      <c r="AX9" s="681"/>
      <c r="AY9" s="681"/>
      <c r="AZ9" s="681"/>
      <c r="BA9" s="681"/>
      <c r="BB9" s="681"/>
      <c r="BC9" s="681"/>
      <c r="BD9" s="681"/>
      <c r="BE9" s="681"/>
      <c r="BF9" s="682"/>
      <c r="BG9" s="683">
        <v>3202253</v>
      </c>
      <c r="BH9" s="684"/>
      <c r="BI9" s="684"/>
      <c r="BJ9" s="684"/>
      <c r="BK9" s="684"/>
      <c r="BL9" s="684"/>
      <c r="BM9" s="684"/>
      <c r="BN9" s="685"/>
      <c r="BO9" s="686">
        <v>25.3</v>
      </c>
      <c r="BP9" s="686"/>
      <c r="BQ9" s="686"/>
      <c r="BR9" s="686"/>
      <c r="BS9" s="692" t="s">
        <v>130</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2499039</v>
      </c>
      <c r="CS9" s="684"/>
      <c r="CT9" s="684"/>
      <c r="CU9" s="684"/>
      <c r="CV9" s="684"/>
      <c r="CW9" s="684"/>
      <c r="CX9" s="684"/>
      <c r="CY9" s="685"/>
      <c r="CZ9" s="686">
        <v>10.7</v>
      </c>
      <c r="DA9" s="686"/>
      <c r="DB9" s="686"/>
      <c r="DC9" s="686"/>
      <c r="DD9" s="692">
        <v>46968</v>
      </c>
      <c r="DE9" s="684"/>
      <c r="DF9" s="684"/>
      <c r="DG9" s="684"/>
      <c r="DH9" s="684"/>
      <c r="DI9" s="684"/>
      <c r="DJ9" s="684"/>
      <c r="DK9" s="684"/>
      <c r="DL9" s="684"/>
      <c r="DM9" s="684"/>
      <c r="DN9" s="684"/>
      <c r="DO9" s="684"/>
      <c r="DP9" s="685"/>
      <c r="DQ9" s="692">
        <v>2212576</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130</v>
      </c>
      <c r="S10" s="684"/>
      <c r="T10" s="684"/>
      <c r="U10" s="684"/>
      <c r="V10" s="684"/>
      <c r="W10" s="684"/>
      <c r="X10" s="684"/>
      <c r="Y10" s="685"/>
      <c r="Z10" s="686" t="s">
        <v>130</v>
      </c>
      <c r="AA10" s="686"/>
      <c r="AB10" s="686"/>
      <c r="AC10" s="686"/>
      <c r="AD10" s="687" t="s">
        <v>130</v>
      </c>
      <c r="AE10" s="687"/>
      <c r="AF10" s="687"/>
      <c r="AG10" s="687"/>
      <c r="AH10" s="687"/>
      <c r="AI10" s="687"/>
      <c r="AJ10" s="687"/>
      <c r="AK10" s="687"/>
      <c r="AL10" s="688" t="s">
        <v>130</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232212</v>
      </c>
      <c r="BH10" s="684"/>
      <c r="BI10" s="684"/>
      <c r="BJ10" s="684"/>
      <c r="BK10" s="684"/>
      <c r="BL10" s="684"/>
      <c r="BM10" s="684"/>
      <c r="BN10" s="685"/>
      <c r="BO10" s="686">
        <v>1.8</v>
      </c>
      <c r="BP10" s="686"/>
      <c r="BQ10" s="686"/>
      <c r="BR10" s="686"/>
      <c r="BS10" s="692" t="s">
        <v>130</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39812</v>
      </c>
      <c r="CS10" s="684"/>
      <c r="CT10" s="684"/>
      <c r="CU10" s="684"/>
      <c r="CV10" s="684"/>
      <c r="CW10" s="684"/>
      <c r="CX10" s="684"/>
      <c r="CY10" s="685"/>
      <c r="CZ10" s="686">
        <v>0.2</v>
      </c>
      <c r="DA10" s="686"/>
      <c r="DB10" s="686"/>
      <c r="DC10" s="686"/>
      <c r="DD10" s="692" t="s">
        <v>130</v>
      </c>
      <c r="DE10" s="684"/>
      <c r="DF10" s="684"/>
      <c r="DG10" s="684"/>
      <c r="DH10" s="684"/>
      <c r="DI10" s="684"/>
      <c r="DJ10" s="684"/>
      <c r="DK10" s="684"/>
      <c r="DL10" s="684"/>
      <c r="DM10" s="684"/>
      <c r="DN10" s="684"/>
      <c r="DO10" s="684"/>
      <c r="DP10" s="685"/>
      <c r="DQ10" s="692">
        <v>6773</v>
      </c>
      <c r="DR10" s="684"/>
      <c r="DS10" s="684"/>
      <c r="DT10" s="684"/>
      <c r="DU10" s="684"/>
      <c r="DV10" s="684"/>
      <c r="DW10" s="684"/>
      <c r="DX10" s="684"/>
      <c r="DY10" s="684"/>
      <c r="DZ10" s="684"/>
      <c r="EA10" s="684"/>
      <c r="EB10" s="684"/>
      <c r="EC10" s="693"/>
    </row>
    <row r="11" spans="2:143" ht="11.25" customHeight="1" x14ac:dyDescent="0.15">
      <c r="B11" s="680" t="s">
        <v>247</v>
      </c>
      <c r="C11" s="681"/>
      <c r="D11" s="681"/>
      <c r="E11" s="681"/>
      <c r="F11" s="681"/>
      <c r="G11" s="681"/>
      <c r="H11" s="681"/>
      <c r="I11" s="681"/>
      <c r="J11" s="681"/>
      <c r="K11" s="681"/>
      <c r="L11" s="681"/>
      <c r="M11" s="681"/>
      <c r="N11" s="681"/>
      <c r="O11" s="681"/>
      <c r="P11" s="681"/>
      <c r="Q11" s="682"/>
      <c r="R11" s="683">
        <v>1046131</v>
      </c>
      <c r="S11" s="684"/>
      <c r="T11" s="684"/>
      <c r="U11" s="684"/>
      <c r="V11" s="684"/>
      <c r="W11" s="684"/>
      <c r="X11" s="684"/>
      <c r="Y11" s="685"/>
      <c r="Z11" s="688">
        <v>4.3</v>
      </c>
      <c r="AA11" s="689"/>
      <c r="AB11" s="689"/>
      <c r="AC11" s="701"/>
      <c r="AD11" s="692">
        <v>1046131</v>
      </c>
      <c r="AE11" s="684"/>
      <c r="AF11" s="684"/>
      <c r="AG11" s="684"/>
      <c r="AH11" s="684"/>
      <c r="AI11" s="684"/>
      <c r="AJ11" s="684"/>
      <c r="AK11" s="685"/>
      <c r="AL11" s="688">
        <v>7.6</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467187</v>
      </c>
      <c r="BH11" s="684"/>
      <c r="BI11" s="684"/>
      <c r="BJ11" s="684"/>
      <c r="BK11" s="684"/>
      <c r="BL11" s="684"/>
      <c r="BM11" s="684"/>
      <c r="BN11" s="685"/>
      <c r="BO11" s="686">
        <v>3.7</v>
      </c>
      <c r="BP11" s="686"/>
      <c r="BQ11" s="686"/>
      <c r="BR11" s="686"/>
      <c r="BS11" s="692" t="s">
        <v>130</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1246682</v>
      </c>
      <c r="CS11" s="684"/>
      <c r="CT11" s="684"/>
      <c r="CU11" s="684"/>
      <c r="CV11" s="684"/>
      <c r="CW11" s="684"/>
      <c r="CX11" s="684"/>
      <c r="CY11" s="685"/>
      <c r="CZ11" s="686">
        <v>5.3</v>
      </c>
      <c r="DA11" s="686"/>
      <c r="DB11" s="686"/>
      <c r="DC11" s="686"/>
      <c r="DD11" s="692">
        <v>878584</v>
      </c>
      <c r="DE11" s="684"/>
      <c r="DF11" s="684"/>
      <c r="DG11" s="684"/>
      <c r="DH11" s="684"/>
      <c r="DI11" s="684"/>
      <c r="DJ11" s="684"/>
      <c r="DK11" s="684"/>
      <c r="DL11" s="684"/>
      <c r="DM11" s="684"/>
      <c r="DN11" s="684"/>
      <c r="DO11" s="684"/>
      <c r="DP11" s="685"/>
      <c r="DQ11" s="692">
        <v>557661</v>
      </c>
      <c r="DR11" s="684"/>
      <c r="DS11" s="684"/>
      <c r="DT11" s="684"/>
      <c r="DU11" s="684"/>
      <c r="DV11" s="684"/>
      <c r="DW11" s="684"/>
      <c r="DX11" s="684"/>
      <c r="DY11" s="684"/>
      <c r="DZ11" s="684"/>
      <c r="EA11" s="684"/>
      <c r="EB11" s="684"/>
      <c r="EC11" s="693"/>
    </row>
    <row r="12" spans="2:143" ht="11.25" customHeight="1" x14ac:dyDescent="0.15">
      <c r="B12" s="680" t="s">
        <v>250</v>
      </c>
      <c r="C12" s="681"/>
      <c r="D12" s="681"/>
      <c r="E12" s="681"/>
      <c r="F12" s="681"/>
      <c r="G12" s="681"/>
      <c r="H12" s="681"/>
      <c r="I12" s="681"/>
      <c r="J12" s="681"/>
      <c r="K12" s="681"/>
      <c r="L12" s="681"/>
      <c r="M12" s="681"/>
      <c r="N12" s="681"/>
      <c r="O12" s="681"/>
      <c r="P12" s="681"/>
      <c r="Q12" s="682"/>
      <c r="R12" s="683" t="s">
        <v>130</v>
      </c>
      <c r="S12" s="684"/>
      <c r="T12" s="684"/>
      <c r="U12" s="684"/>
      <c r="V12" s="684"/>
      <c r="W12" s="684"/>
      <c r="X12" s="684"/>
      <c r="Y12" s="685"/>
      <c r="Z12" s="686" t="s">
        <v>130</v>
      </c>
      <c r="AA12" s="686"/>
      <c r="AB12" s="686"/>
      <c r="AC12" s="686"/>
      <c r="AD12" s="687" t="s">
        <v>130</v>
      </c>
      <c r="AE12" s="687"/>
      <c r="AF12" s="687"/>
      <c r="AG12" s="687"/>
      <c r="AH12" s="687"/>
      <c r="AI12" s="687"/>
      <c r="AJ12" s="687"/>
      <c r="AK12" s="687"/>
      <c r="AL12" s="688" t="s">
        <v>130</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7030692</v>
      </c>
      <c r="BH12" s="684"/>
      <c r="BI12" s="684"/>
      <c r="BJ12" s="684"/>
      <c r="BK12" s="684"/>
      <c r="BL12" s="684"/>
      <c r="BM12" s="684"/>
      <c r="BN12" s="685"/>
      <c r="BO12" s="686">
        <v>55.6</v>
      </c>
      <c r="BP12" s="686"/>
      <c r="BQ12" s="686"/>
      <c r="BR12" s="686"/>
      <c r="BS12" s="692" t="s">
        <v>130</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879411</v>
      </c>
      <c r="CS12" s="684"/>
      <c r="CT12" s="684"/>
      <c r="CU12" s="684"/>
      <c r="CV12" s="684"/>
      <c r="CW12" s="684"/>
      <c r="CX12" s="684"/>
      <c r="CY12" s="685"/>
      <c r="CZ12" s="686">
        <v>3.8</v>
      </c>
      <c r="DA12" s="686"/>
      <c r="DB12" s="686"/>
      <c r="DC12" s="686"/>
      <c r="DD12" s="692">
        <v>28744</v>
      </c>
      <c r="DE12" s="684"/>
      <c r="DF12" s="684"/>
      <c r="DG12" s="684"/>
      <c r="DH12" s="684"/>
      <c r="DI12" s="684"/>
      <c r="DJ12" s="684"/>
      <c r="DK12" s="684"/>
      <c r="DL12" s="684"/>
      <c r="DM12" s="684"/>
      <c r="DN12" s="684"/>
      <c r="DO12" s="684"/>
      <c r="DP12" s="685"/>
      <c r="DQ12" s="692">
        <v>463051</v>
      </c>
      <c r="DR12" s="684"/>
      <c r="DS12" s="684"/>
      <c r="DT12" s="684"/>
      <c r="DU12" s="684"/>
      <c r="DV12" s="684"/>
      <c r="DW12" s="684"/>
      <c r="DX12" s="684"/>
      <c r="DY12" s="684"/>
      <c r="DZ12" s="684"/>
      <c r="EA12" s="684"/>
      <c r="EB12" s="684"/>
      <c r="EC12" s="693"/>
    </row>
    <row r="13" spans="2:143" ht="11.25" customHeight="1" x14ac:dyDescent="0.15">
      <c r="B13" s="680" t="s">
        <v>253</v>
      </c>
      <c r="C13" s="681"/>
      <c r="D13" s="681"/>
      <c r="E13" s="681"/>
      <c r="F13" s="681"/>
      <c r="G13" s="681"/>
      <c r="H13" s="681"/>
      <c r="I13" s="681"/>
      <c r="J13" s="681"/>
      <c r="K13" s="681"/>
      <c r="L13" s="681"/>
      <c r="M13" s="681"/>
      <c r="N13" s="681"/>
      <c r="O13" s="681"/>
      <c r="P13" s="681"/>
      <c r="Q13" s="682"/>
      <c r="R13" s="683" t="s">
        <v>130</v>
      </c>
      <c r="S13" s="684"/>
      <c r="T13" s="684"/>
      <c r="U13" s="684"/>
      <c r="V13" s="684"/>
      <c r="W13" s="684"/>
      <c r="X13" s="684"/>
      <c r="Y13" s="685"/>
      <c r="Z13" s="686" t="s">
        <v>130</v>
      </c>
      <c r="AA13" s="686"/>
      <c r="AB13" s="686"/>
      <c r="AC13" s="686"/>
      <c r="AD13" s="687" t="s">
        <v>130</v>
      </c>
      <c r="AE13" s="687"/>
      <c r="AF13" s="687"/>
      <c r="AG13" s="687"/>
      <c r="AH13" s="687"/>
      <c r="AI13" s="687"/>
      <c r="AJ13" s="687"/>
      <c r="AK13" s="687"/>
      <c r="AL13" s="688" t="s">
        <v>130</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6809942</v>
      </c>
      <c r="BH13" s="684"/>
      <c r="BI13" s="684"/>
      <c r="BJ13" s="684"/>
      <c r="BK13" s="684"/>
      <c r="BL13" s="684"/>
      <c r="BM13" s="684"/>
      <c r="BN13" s="685"/>
      <c r="BO13" s="686">
        <v>53.8</v>
      </c>
      <c r="BP13" s="686"/>
      <c r="BQ13" s="686"/>
      <c r="BR13" s="686"/>
      <c r="BS13" s="692" t="s">
        <v>130</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2285025</v>
      </c>
      <c r="CS13" s="684"/>
      <c r="CT13" s="684"/>
      <c r="CU13" s="684"/>
      <c r="CV13" s="684"/>
      <c r="CW13" s="684"/>
      <c r="CX13" s="684"/>
      <c r="CY13" s="685"/>
      <c r="CZ13" s="686">
        <v>9.8000000000000007</v>
      </c>
      <c r="DA13" s="686"/>
      <c r="DB13" s="686"/>
      <c r="DC13" s="686"/>
      <c r="DD13" s="692">
        <v>553006</v>
      </c>
      <c r="DE13" s="684"/>
      <c r="DF13" s="684"/>
      <c r="DG13" s="684"/>
      <c r="DH13" s="684"/>
      <c r="DI13" s="684"/>
      <c r="DJ13" s="684"/>
      <c r="DK13" s="684"/>
      <c r="DL13" s="684"/>
      <c r="DM13" s="684"/>
      <c r="DN13" s="684"/>
      <c r="DO13" s="684"/>
      <c r="DP13" s="685"/>
      <c r="DQ13" s="692">
        <v>1837759</v>
      </c>
      <c r="DR13" s="684"/>
      <c r="DS13" s="684"/>
      <c r="DT13" s="684"/>
      <c r="DU13" s="684"/>
      <c r="DV13" s="684"/>
      <c r="DW13" s="684"/>
      <c r="DX13" s="684"/>
      <c r="DY13" s="684"/>
      <c r="DZ13" s="684"/>
      <c r="EA13" s="684"/>
      <c r="EB13" s="684"/>
      <c r="EC13" s="693"/>
    </row>
    <row r="14" spans="2:143" ht="11.25" customHeight="1" x14ac:dyDescent="0.15">
      <c r="B14" s="680" t="s">
        <v>256</v>
      </c>
      <c r="C14" s="681"/>
      <c r="D14" s="681"/>
      <c r="E14" s="681"/>
      <c r="F14" s="681"/>
      <c r="G14" s="681"/>
      <c r="H14" s="681"/>
      <c r="I14" s="681"/>
      <c r="J14" s="681"/>
      <c r="K14" s="681"/>
      <c r="L14" s="681"/>
      <c r="M14" s="681"/>
      <c r="N14" s="681"/>
      <c r="O14" s="681"/>
      <c r="P14" s="681"/>
      <c r="Q14" s="682"/>
      <c r="R14" s="683">
        <v>58397</v>
      </c>
      <c r="S14" s="684"/>
      <c r="T14" s="684"/>
      <c r="U14" s="684"/>
      <c r="V14" s="684"/>
      <c r="W14" s="684"/>
      <c r="X14" s="684"/>
      <c r="Y14" s="685"/>
      <c r="Z14" s="686">
        <v>0.2</v>
      </c>
      <c r="AA14" s="686"/>
      <c r="AB14" s="686"/>
      <c r="AC14" s="686"/>
      <c r="AD14" s="687">
        <v>58397</v>
      </c>
      <c r="AE14" s="687"/>
      <c r="AF14" s="687"/>
      <c r="AG14" s="687"/>
      <c r="AH14" s="687"/>
      <c r="AI14" s="687"/>
      <c r="AJ14" s="687"/>
      <c r="AK14" s="687"/>
      <c r="AL14" s="688">
        <v>0.4</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163125</v>
      </c>
      <c r="BH14" s="684"/>
      <c r="BI14" s="684"/>
      <c r="BJ14" s="684"/>
      <c r="BK14" s="684"/>
      <c r="BL14" s="684"/>
      <c r="BM14" s="684"/>
      <c r="BN14" s="685"/>
      <c r="BO14" s="686">
        <v>1.3</v>
      </c>
      <c r="BP14" s="686"/>
      <c r="BQ14" s="686"/>
      <c r="BR14" s="686"/>
      <c r="BS14" s="692" t="s">
        <v>130</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837952</v>
      </c>
      <c r="CS14" s="684"/>
      <c r="CT14" s="684"/>
      <c r="CU14" s="684"/>
      <c r="CV14" s="684"/>
      <c r="CW14" s="684"/>
      <c r="CX14" s="684"/>
      <c r="CY14" s="685"/>
      <c r="CZ14" s="686">
        <v>3.6</v>
      </c>
      <c r="DA14" s="686"/>
      <c r="DB14" s="686"/>
      <c r="DC14" s="686"/>
      <c r="DD14" s="692">
        <v>42640</v>
      </c>
      <c r="DE14" s="684"/>
      <c r="DF14" s="684"/>
      <c r="DG14" s="684"/>
      <c r="DH14" s="684"/>
      <c r="DI14" s="684"/>
      <c r="DJ14" s="684"/>
      <c r="DK14" s="684"/>
      <c r="DL14" s="684"/>
      <c r="DM14" s="684"/>
      <c r="DN14" s="684"/>
      <c r="DO14" s="684"/>
      <c r="DP14" s="685"/>
      <c r="DQ14" s="692">
        <v>816013</v>
      </c>
      <c r="DR14" s="684"/>
      <c r="DS14" s="684"/>
      <c r="DT14" s="684"/>
      <c r="DU14" s="684"/>
      <c r="DV14" s="684"/>
      <c r="DW14" s="684"/>
      <c r="DX14" s="684"/>
      <c r="DY14" s="684"/>
      <c r="DZ14" s="684"/>
      <c r="EA14" s="684"/>
      <c r="EB14" s="684"/>
      <c r="EC14" s="693"/>
    </row>
    <row r="15" spans="2:143" ht="11.25" customHeight="1" x14ac:dyDescent="0.15">
      <c r="B15" s="680" t="s">
        <v>259</v>
      </c>
      <c r="C15" s="681"/>
      <c r="D15" s="681"/>
      <c r="E15" s="681"/>
      <c r="F15" s="681"/>
      <c r="G15" s="681"/>
      <c r="H15" s="681"/>
      <c r="I15" s="681"/>
      <c r="J15" s="681"/>
      <c r="K15" s="681"/>
      <c r="L15" s="681"/>
      <c r="M15" s="681"/>
      <c r="N15" s="681"/>
      <c r="O15" s="681"/>
      <c r="P15" s="681"/>
      <c r="Q15" s="682"/>
      <c r="R15" s="683" t="s">
        <v>130</v>
      </c>
      <c r="S15" s="684"/>
      <c r="T15" s="684"/>
      <c r="U15" s="684"/>
      <c r="V15" s="684"/>
      <c r="W15" s="684"/>
      <c r="X15" s="684"/>
      <c r="Y15" s="685"/>
      <c r="Z15" s="686" t="s">
        <v>130</v>
      </c>
      <c r="AA15" s="686"/>
      <c r="AB15" s="686"/>
      <c r="AC15" s="686"/>
      <c r="AD15" s="687" t="s">
        <v>130</v>
      </c>
      <c r="AE15" s="687"/>
      <c r="AF15" s="687"/>
      <c r="AG15" s="687"/>
      <c r="AH15" s="687"/>
      <c r="AI15" s="687"/>
      <c r="AJ15" s="687"/>
      <c r="AK15" s="687"/>
      <c r="AL15" s="688" t="s">
        <v>130</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450419</v>
      </c>
      <c r="BH15" s="684"/>
      <c r="BI15" s="684"/>
      <c r="BJ15" s="684"/>
      <c r="BK15" s="684"/>
      <c r="BL15" s="684"/>
      <c r="BM15" s="684"/>
      <c r="BN15" s="685"/>
      <c r="BO15" s="686">
        <v>3.6</v>
      </c>
      <c r="BP15" s="686"/>
      <c r="BQ15" s="686"/>
      <c r="BR15" s="686"/>
      <c r="BS15" s="692" t="s">
        <v>130</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3041473</v>
      </c>
      <c r="CS15" s="684"/>
      <c r="CT15" s="684"/>
      <c r="CU15" s="684"/>
      <c r="CV15" s="684"/>
      <c r="CW15" s="684"/>
      <c r="CX15" s="684"/>
      <c r="CY15" s="685"/>
      <c r="CZ15" s="686">
        <v>13</v>
      </c>
      <c r="DA15" s="686"/>
      <c r="DB15" s="686"/>
      <c r="DC15" s="686"/>
      <c r="DD15" s="692">
        <v>1271131</v>
      </c>
      <c r="DE15" s="684"/>
      <c r="DF15" s="684"/>
      <c r="DG15" s="684"/>
      <c r="DH15" s="684"/>
      <c r="DI15" s="684"/>
      <c r="DJ15" s="684"/>
      <c r="DK15" s="684"/>
      <c r="DL15" s="684"/>
      <c r="DM15" s="684"/>
      <c r="DN15" s="684"/>
      <c r="DO15" s="684"/>
      <c r="DP15" s="685"/>
      <c r="DQ15" s="692">
        <v>1500397</v>
      </c>
      <c r="DR15" s="684"/>
      <c r="DS15" s="684"/>
      <c r="DT15" s="684"/>
      <c r="DU15" s="684"/>
      <c r="DV15" s="684"/>
      <c r="DW15" s="684"/>
      <c r="DX15" s="684"/>
      <c r="DY15" s="684"/>
      <c r="DZ15" s="684"/>
      <c r="EA15" s="684"/>
      <c r="EB15" s="684"/>
      <c r="EC15" s="693"/>
    </row>
    <row r="16" spans="2:143" ht="11.25" customHeight="1" x14ac:dyDescent="0.15">
      <c r="B16" s="680" t="s">
        <v>262</v>
      </c>
      <c r="C16" s="681"/>
      <c r="D16" s="681"/>
      <c r="E16" s="681"/>
      <c r="F16" s="681"/>
      <c r="G16" s="681"/>
      <c r="H16" s="681"/>
      <c r="I16" s="681"/>
      <c r="J16" s="681"/>
      <c r="K16" s="681"/>
      <c r="L16" s="681"/>
      <c r="M16" s="681"/>
      <c r="N16" s="681"/>
      <c r="O16" s="681"/>
      <c r="P16" s="681"/>
      <c r="Q16" s="682"/>
      <c r="R16" s="683">
        <v>18010</v>
      </c>
      <c r="S16" s="684"/>
      <c r="T16" s="684"/>
      <c r="U16" s="684"/>
      <c r="V16" s="684"/>
      <c r="W16" s="684"/>
      <c r="X16" s="684"/>
      <c r="Y16" s="685"/>
      <c r="Z16" s="686">
        <v>0.1</v>
      </c>
      <c r="AA16" s="686"/>
      <c r="AB16" s="686"/>
      <c r="AC16" s="686"/>
      <c r="AD16" s="687">
        <v>18010</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130</v>
      </c>
      <c r="BH16" s="684"/>
      <c r="BI16" s="684"/>
      <c r="BJ16" s="684"/>
      <c r="BK16" s="684"/>
      <c r="BL16" s="684"/>
      <c r="BM16" s="684"/>
      <c r="BN16" s="685"/>
      <c r="BO16" s="686" t="s">
        <v>130</v>
      </c>
      <c r="BP16" s="686"/>
      <c r="BQ16" s="686"/>
      <c r="BR16" s="686"/>
      <c r="BS16" s="692" t="s">
        <v>130</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t="s">
        <v>130</v>
      </c>
      <c r="CS16" s="684"/>
      <c r="CT16" s="684"/>
      <c r="CU16" s="684"/>
      <c r="CV16" s="684"/>
      <c r="CW16" s="684"/>
      <c r="CX16" s="684"/>
      <c r="CY16" s="685"/>
      <c r="CZ16" s="686" t="s">
        <v>130</v>
      </c>
      <c r="DA16" s="686"/>
      <c r="DB16" s="686"/>
      <c r="DC16" s="686"/>
      <c r="DD16" s="692" t="s">
        <v>130</v>
      </c>
      <c r="DE16" s="684"/>
      <c r="DF16" s="684"/>
      <c r="DG16" s="684"/>
      <c r="DH16" s="684"/>
      <c r="DI16" s="684"/>
      <c r="DJ16" s="684"/>
      <c r="DK16" s="684"/>
      <c r="DL16" s="684"/>
      <c r="DM16" s="684"/>
      <c r="DN16" s="684"/>
      <c r="DO16" s="684"/>
      <c r="DP16" s="685"/>
      <c r="DQ16" s="692" t="s">
        <v>130</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272891</v>
      </c>
      <c r="S17" s="684"/>
      <c r="T17" s="684"/>
      <c r="U17" s="684"/>
      <c r="V17" s="684"/>
      <c r="W17" s="684"/>
      <c r="X17" s="684"/>
      <c r="Y17" s="685"/>
      <c r="Z17" s="686">
        <v>1.1000000000000001</v>
      </c>
      <c r="AA17" s="686"/>
      <c r="AB17" s="686"/>
      <c r="AC17" s="686"/>
      <c r="AD17" s="687">
        <v>272891</v>
      </c>
      <c r="AE17" s="687"/>
      <c r="AF17" s="687"/>
      <c r="AG17" s="687"/>
      <c r="AH17" s="687"/>
      <c r="AI17" s="687"/>
      <c r="AJ17" s="687"/>
      <c r="AK17" s="687"/>
      <c r="AL17" s="688">
        <v>2</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130</v>
      </c>
      <c r="BH17" s="684"/>
      <c r="BI17" s="684"/>
      <c r="BJ17" s="684"/>
      <c r="BK17" s="684"/>
      <c r="BL17" s="684"/>
      <c r="BM17" s="684"/>
      <c r="BN17" s="685"/>
      <c r="BO17" s="686" t="s">
        <v>130</v>
      </c>
      <c r="BP17" s="686"/>
      <c r="BQ17" s="686"/>
      <c r="BR17" s="686"/>
      <c r="BS17" s="692" t="s">
        <v>130</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2084555</v>
      </c>
      <c r="CS17" s="684"/>
      <c r="CT17" s="684"/>
      <c r="CU17" s="684"/>
      <c r="CV17" s="684"/>
      <c r="CW17" s="684"/>
      <c r="CX17" s="684"/>
      <c r="CY17" s="685"/>
      <c r="CZ17" s="686">
        <v>8.9</v>
      </c>
      <c r="DA17" s="686"/>
      <c r="DB17" s="686"/>
      <c r="DC17" s="686"/>
      <c r="DD17" s="692" t="s">
        <v>130</v>
      </c>
      <c r="DE17" s="684"/>
      <c r="DF17" s="684"/>
      <c r="DG17" s="684"/>
      <c r="DH17" s="684"/>
      <c r="DI17" s="684"/>
      <c r="DJ17" s="684"/>
      <c r="DK17" s="684"/>
      <c r="DL17" s="684"/>
      <c r="DM17" s="684"/>
      <c r="DN17" s="684"/>
      <c r="DO17" s="684"/>
      <c r="DP17" s="685"/>
      <c r="DQ17" s="692">
        <v>2084013</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82549</v>
      </c>
      <c r="S18" s="684"/>
      <c r="T18" s="684"/>
      <c r="U18" s="684"/>
      <c r="V18" s="684"/>
      <c r="W18" s="684"/>
      <c r="X18" s="684"/>
      <c r="Y18" s="685"/>
      <c r="Z18" s="686">
        <v>0.3</v>
      </c>
      <c r="AA18" s="686"/>
      <c r="AB18" s="686"/>
      <c r="AC18" s="686"/>
      <c r="AD18" s="687">
        <v>82549</v>
      </c>
      <c r="AE18" s="687"/>
      <c r="AF18" s="687"/>
      <c r="AG18" s="687"/>
      <c r="AH18" s="687"/>
      <c r="AI18" s="687"/>
      <c r="AJ18" s="687"/>
      <c r="AK18" s="687"/>
      <c r="AL18" s="688">
        <v>0.6</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130</v>
      </c>
      <c r="BH18" s="684"/>
      <c r="BI18" s="684"/>
      <c r="BJ18" s="684"/>
      <c r="BK18" s="684"/>
      <c r="BL18" s="684"/>
      <c r="BM18" s="684"/>
      <c r="BN18" s="685"/>
      <c r="BO18" s="686" t="s">
        <v>130</v>
      </c>
      <c r="BP18" s="686"/>
      <c r="BQ18" s="686"/>
      <c r="BR18" s="686"/>
      <c r="BS18" s="692" t="s">
        <v>130</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v>388835</v>
      </c>
      <c r="CS18" s="684"/>
      <c r="CT18" s="684"/>
      <c r="CU18" s="684"/>
      <c r="CV18" s="684"/>
      <c r="CW18" s="684"/>
      <c r="CX18" s="684"/>
      <c r="CY18" s="685"/>
      <c r="CZ18" s="686">
        <v>1.7</v>
      </c>
      <c r="DA18" s="686"/>
      <c r="DB18" s="686"/>
      <c r="DC18" s="686"/>
      <c r="DD18" s="692">
        <v>388835</v>
      </c>
      <c r="DE18" s="684"/>
      <c r="DF18" s="684"/>
      <c r="DG18" s="684"/>
      <c r="DH18" s="684"/>
      <c r="DI18" s="684"/>
      <c r="DJ18" s="684"/>
      <c r="DK18" s="684"/>
      <c r="DL18" s="684"/>
      <c r="DM18" s="684"/>
      <c r="DN18" s="684"/>
      <c r="DO18" s="684"/>
      <c r="DP18" s="685"/>
      <c r="DQ18" s="692">
        <v>388835</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9335</v>
      </c>
      <c r="S19" s="684"/>
      <c r="T19" s="684"/>
      <c r="U19" s="684"/>
      <c r="V19" s="684"/>
      <c r="W19" s="684"/>
      <c r="X19" s="684"/>
      <c r="Y19" s="685"/>
      <c r="Z19" s="686">
        <v>0</v>
      </c>
      <c r="AA19" s="686"/>
      <c r="AB19" s="686"/>
      <c r="AC19" s="686"/>
      <c r="AD19" s="687">
        <v>9335</v>
      </c>
      <c r="AE19" s="687"/>
      <c r="AF19" s="687"/>
      <c r="AG19" s="687"/>
      <c r="AH19" s="687"/>
      <c r="AI19" s="687"/>
      <c r="AJ19" s="687"/>
      <c r="AK19" s="687"/>
      <c r="AL19" s="688">
        <v>0.1</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1001416</v>
      </c>
      <c r="BH19" s="684"/>
      <c r="BI19" s="684"/>
      <c r="BJ19" s="684"/>
      <c r="BK19" s="684"/>
      <c r="BL19" s="684"/>
      <c r="BM19" s="684"/>
      <c r="BN19" s="685"/>
      <c r="BO19" s="686">
        <v>7.9</v>
      </c>
      <c r="BP19" s="686"/>
      <c r="BQ19" s="686"/>
      <c r="BR19" s="686"/>
      <c r="BS19" s="692" t="s">
        <v>130</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130</v>
      </c>
      <c r="CS19" s="684"/>
      <c r="CT19" s="684"/>
      <c r="CU19" s="684"/>
      <c r="CV19" s="684"/>
      <c r="CW19" s="684"/>
      <c r="CX19" s="684"/>
      <c r="CY19" s="685"/>
      <c r="CZ19" s="686" t="s">
        <v>130</v>
      </c>
      <c r="DA19" s="686"/>
      <c r="DB19" s="686"/>
      <c r="DC19" s="686"/>
      <c r="DD19" s="692" t="s">
        <v>130</v>
      </c>
      <c r="DE19" s="684"/>
      <c r="DF19" s="684"/>
      <c r="DG19" s="684"/>
      <c r="DH19" s="684"/>
      <c r="DI19" s="684"/>
      <c r="DJ19" s="684"/>
      <c r="DK19" s="684"/>
      <c r="DL19" s="684"/>
      <c r="DM19" s="684"/>
      <c r="DN19" s="684"/>
      <c r="DO19" s="684"/>
      <c r="DP19" s="685"/>
      <c r="DQ19" s="692" t="s">
        <v>130</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1507</v>
      </c>
      <c r="S20" s="684"/>
      <c r="T20" s="684"/>
      <c r="U20" s="684"/>
      <c r="V20" s="684"/>
      <c r="W20" s="684"/>
      <c r="X20" s="684"/>
      <c r="Y20" s="685"/>
      <c r="Z20" s="686">
        <v>0</v>
      </c>
      <c r="AA20" s="686"/>
      <c r="AB20" s="686"/>
      <c r="AC20" s="686"/>
      <c r="AD20" s="687">
        <v>1507</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1001416</v>
      </c>
      <c r="BH20" s="684"/>
      <c r="BI20" s="684"/>
      <c r="BJ20" s="684"/>
      <c r="BK20" s="684"/>
      <c r="BL20" s="684"/>
      <c r="BM20" s="684"/>
      <c r="BN20" s="685"/>
      <c r="BO20" s="686">
        <v>7.9</v>
      </c>
      <c r="BP20" s="686"/>
      <c r="BQ20" s="686"/>
      <c r="BR20" s="686"/>
      <c r="BS20" s="692" t="s">
        <v>130</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23327931</v>
      </c>
      <c r="CS20" s="684"/>
      <c r="CT20" s="684"/>
      <c r="CU20" s="684"/>
      <c r="CV20" s="684"/>
      <c r="CW20" s="684"/>
      <c r="CX20" s="684"/>
      <c r="CY20" s="685"/>
      <c r="CZ20" s="686">
        <v>100</v>
      </c>
      <c r="DA20" s="686"/>
      <c r="DB20" s="686"/>
      <c r="DC20" s="686"/>
      <c r="DD20" s="692">
        <v>3800603</v>
      </c>
      <c r="DE20" s="684"/>
      <c r="DF20" s="684"/>
      <c r="DG20" s="684"/>
      <c r="DH20" s="684"/>
      <c r="DI20" s="684"/>
      <c r="DJ20" s="684"/>
      <c r="DK20" s="684"/>
      <c r="DL20" s="684"/>
      <c r="DM20" s="684"/>
      <c r="DN20" s="684"/>
      <c r="DO20" s="684"/>
      <c r="DP20" s="685"/>
      <c r="DQ20" s="692">
        <v>15362205</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179500</v>
      </c>
      <c r="S21" s="684"/>
      <c r="T21" s="684"/>
      <c r="U21" s="684"/>
      <c r="V21" s="684"/>
      <c r="W21" s="684"/>
      <c r="X21" s="684"/>
      <c r="Y21" s="685"/>
      <c r="Z21" s="686">
        <v>0.7</v>
      </c>
      <c r="AA21" s="686"/>
      <c r="AB21" s="686"/>
      <c r="AC21" s="686"/>
      <c r="AD21" s="687">
        <v>179500</v>
      </c>
      <c r="AE21" s="687"/>
      <c r="AF21" s="687"/>
      <c r="AG21" s="687"/>
      <c r="AH21" s="687"/>
      <c r="AI21" s="687"/>
      <c r="AJ21" s="687"/>
      <c r="AK21" s="687"/>
      <c r="AL21" s="688">
        <v>1.3</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t="s">
        <v>130</v>
      </c>
      <c r="BH21" s="684"/>
      <c r="BI21" s="684"/>
      <c r="BJ21" s="684"/>
      <c r="BK21" s="684"/>
      <c r="BL21" s="684"/>
      <c r="BM21" s="684"/>
      <c r="BN21" s="685"/>
      <c r="BO21" s="686" t="s">
        <v>130</v>
      </c>
      <c r="BP21" s="686"/>
      <c r="BQ21" s="686"/>
      <c r="BR21" s="686"/>
      <c r="BS21" s="692" t="s">
        <v>130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207359</v>
      </c>
      <c r="S22" s="684"/>
      <c r="T22" s="684"/>
      <c r="U22" s="684"/>
      <c r="V22" s="684"/>
      <c r="W22" s="684"/>
      <c r="X22" s="684"/>
      <c r="Y22" s="685"/>
      <c r="Z22" s="686">
        <v>0.9</v>
      </c>
      <c r="AA22" s="686"/>
      <c r="AB22" s="686"/>
      <c r="AC22" s="686"/>
      <c r="AD22" s="687">
        <v>177129</v>
      </c>
      <c r="AE22" s="687"/>
      <c r="AF22" s="687"/>
      <c r="AG22" s="687"/>
      <c r="AH22" s="687"/>
      <c r="AI22" s="687"/>
      <c r="AJ22" s="687"/>
      <c r="AK22" s="687"/>
      <c r="AL22" s="688">
        <v>1.3</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130</v>
      </c>
      <c r="BH22" s="684"/>
      <c r="BI22" s="684"/>
      <c r="BJ22" s="684"/>
      <c r="BK22" s="684"/>
      <c r="BL22" s="684"/>
      <c r="BM22" s="684"/>
      <c r="BN22" s="685"/>
      <c r="BO22" s="686" t="s">
        <v>130</v>
      </c>
      <c r="BP22" s="686"/>
      <c r="BQ22" s="686"/>
      <c r="BR22" s="686"/>
      <c r="BS22" s="692" t="s">
        <v>130</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v>177129</v>
      </c>
      <c r="S23" s="684"/>
      <c r="T23" s="684"/>
      <c r="U23" s="684"/>
      <c r="V23" s="684"/>
      <c r="W23" s="684"/>
      <c r="X23" s="684"/>
      <c r="Y23" s="685"/>
      <c r="Z23" s="686">
        <v>0.7</v>
      </c>
      <c r="AA23" s="686"/>
      <c r="AB23" s="686"/>
      <c r="AC23" s="686"/>
      <c r="AD23" s="687">
        <v>177129</v>
      </c>
      <c r="AE23" s="687"/>
      <c r="AF23" s="687"/>
      <c r="AG23" s="687"/>
      <c r="AH23" s="687"/>
      <c r="AI23" s="687"/>
      <c r="AJ23" s="687"/>
      <c r="AK23" s="687"/>
      <c r="AL23" s="688">
        <v>1.3</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v>1001416</v>
      </c>
      <c r="BH23" s="684"/>
      <c r="BI23" s="684"/>
      <c r="BJ23" s="684"/>
      <c r="BK23" s="684"/>
      <c r="BL23" s="684"/>
      <c r="BM23" s="684"/>
      <c r="BN23" s="685"/>
      <c r="BO23" s="686">
        <v>7.9</v>
      </c>
      <c r="BP23" s="686"/>
      <c r="BQ23" s="686"/>
      <c r="BR23" s="686"/>
      <c r="BS23" s="692" t="s">
        <v>130</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30230</v>
      </c>
      <c r="S24" s="684"/>
      <c r="T24" s="684"/>
      <c r="U24" s="684"/>
      <c r="V24" s="684"/>
      <c r="W24" s="684"/>
      <c r="X24" s="684"/>
      <c r="Y24" s="685"/>
      <c r="Z24" s="686">
        <v>0.1</v>
      </c>
      <c r="AA24" s="686"/>
      <c r="AB24" s="686"/>
      <c r="AC24" s="686"/>
      <c r="AD24" s="687" t="s">
        <v>130</v>
      </c>
      <c r="AE24" s="687"/>
      <c r="AF24" s="687"/>
      <c r="AG24" s="687"/>
      <c r="AH24" s="687"/>
      <c r="AI24" s="687"/>
      <c r="AJ24" s="687"/>
      <c r="AK24" s="687"/>
      <c r="AL24" s="688" t="s">
        <v>130</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130</v>
      </c>
      <c r="BH24" s="684"/>
      <c r="BI24" s="684"/>
      <c r="BJ24" s="684"/>
      <c r="BK24" s="684"/>
      <c r="BL24" s="684"/>
      <c r="BM24" s="684"/>
      <c r="BN24" s="685"/>
      <c r="BO24" s="686" t="s">
        <v>130</v>
      </c>
      <c r="BP24" s="686"/>
      <c r="BQ24" s="686"/>
      <c r="BR24" s="686"/>
      <c r="BS24" s="692" t="s">
        <v>130</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9439379</v>
      </c>
      <c r="CS24" s="673"/>
      <c r="CT24" s="673"/>
      <c r="CU24" s="673"/>
      <c r="CV24" s="673"/>
      <c r="CW24" s="673"/>
      <c r="CX24" s="673"/>
      <c r="CY24" s="674"/>
      <c r="CZ24" s="677">
        <v>40.5</v>
      </c>
      <c r="DA24" s="678"/>
      <c r="DB24" s="678"/>
      <c r="DC24" s="697"/>
      <c r="DD24" s="722">
        <v>6391323</v>
      </c>
      <c r="DE24" s="673"/>
      <c r="DF24" s="673"/>
      <c r="DG24" s="673"/>
      <c r="DH24" s="673"/>
      <c r="DI24" s="673"/>
      <c r="DJ24" s="673"/>
      <c r="DK24" s="674"/>
      <c r="DL24" s="722">
        <v>6380724</v>
      </c>
      <c r="DM24" s="673"/>
      <c r="DN24" s="673"/>
      <c r="DO24" s="673"/>
      <c r="DP24" s="673"/>
      <c r="DQ24" s="673"/>
      <c r="DR24" s="673"/>
      <c r="DS24" s="673"/>
      <c r="DT24" s="673"/>
      <c r="DU24" s="673"/>
      <c r="DV24" s="674"/>
      <c r="DW24" s="677">
        <v>45.5</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t="s">
        <v>130</v>
      </c>
      <c r="S25" s="684"/>
      <c r="T25" s="684"/>
      <c r="U25" s="684"/>
      <c r="V25" s="684"/>
      <c r="W25" s="684"/>
      <c r="X25" s="684"/>
      <c r="Y25" s="685"/>
      <c r="Z25" s="686" t="s">
        <v>130</v>
      </c>
      <c r="AA25" s="686"/>
      <c r="AB25" s="686"/>
      <c r="AC25" s="686"/>
      <c r="AD25" s="687" t="s">
        <v>130</v>
      </c>
      <c r="AE25" s="687"/>
      <c r="AF25" s="687"/>
      <c r="AG25" s="687"/>
      <c r="AH25" s="687"/>
      <c r="AI25" s="687"/>
      <c r="AJ25" s="687"/>
      <c r="AK25" s="687"/>
      <c r="AL25" s="688" t="s">
        <v>130</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130</v>
      </c>
      <c r="BH25" s="684"/>
      <c r="BI25" s="684"/>
      <c r="BJ25" s="684"/>
      <c r="BK25" s="684"/>
      <c r="BL25" s="684"/>
      <c r="BM25" s="684"/>
      <c r="BN25" s="685"/>
      <c r="BO25" s="686" t="s">
        <v>130</v>
      </c>
      <c r="BP25" s="686"/>
      <c r="BQ25" s="686"/>
      <c r="BR25" s="686"/>
      <c r="BS25" s="692" t="s">
        <v>130</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3120082</v>
      </c>
      <c r="CS25" s="719"/>
      <c r="CT25" s="719"/>
      <c r="CU25" s="719"/>
      <c r="CV25" s="719"/>
      <c r="CW25" s="719"/>
      <c r="CX25" s="719"/>
      <c r="CY25" s="720"/>
      <c r="CZ25" s="688">
        <v>13.4</v>
      </c>
      <c r="DA25" s="717"/>
      <c r="DB25" s="717"/>
      <c r="DC25" s="721"/>
      <c r="DD25" s="692">
        <v>2779883</v>
      </c>
      <c r="DE25" s="719"/>
      <c r="DF25" s="719"/>
      <c r="DG25" s="719"/>
      <c r="DH25" s="719"/>
      <c r="DI25" s="719"/>
      <c r="DJ25" s="719"/>
      <c r="DK25" s="720"/>
      <c r="DL25" s="692">
        <v>2771603</v>
      </c>
      <c r="DM25" s="719"/>
      <c r="DN25" s="719"/>
      <c r="DO25" s="719"/>
      <c r="DP25" s="719"/>
      <c r="DQ25" s="719"/>
      <c r="DR25" s="719"/>
      <c r="DS25" s="719"/>
      <c r="DT25" s="719"/>
      <c r="DU25" s="719"/>
      <c r="DV25" s="720"/>
      <c r="DW25" s="688">
        <v>19.8</v>
      </c>
      <c r="DX25" s="717"/>
      <c r="DY25" s="717"/>
      <c r="DZ25" s="717"/>
      <c r="EA25" s="717"/>
      <c r="EB25" s="717"/>
      <c r="EC25" s="718"/>
    </row>
    <row r="26" spans="2:133" ht="11.25" customHeight="1" x14ac:dyDescent="0.15">
      <c r="B26" s="680" t="s">
        <v>295</v>
      </c>
      <c r="C26" s="681"/>
      <c r="D26" s="681"/>
      <c r="E26" s="681"/>
      <c r="F26" s="681"/>
      <c r="G26" s="681"/>
      <c r="H26" s="681"/>
      <c r="I26" s="681"/>
      <c r="J26" s="681"/>
      <c r="K26" s="681"/>
      <c r="L26" s="681"/>
      <c r="M26" s="681"/>
      <c r="N26" s="681"/>
      <c r="O26" s="681"/>
      <c r="P26" s="681"/>
      <c r="Q26" s="682"/>
      <c r="R26" s="683">
        <v>14634317</v>
      </c>
      <c r="S26" s="684"/>
      <c r="T26" s="684"/>
      <c r="U26" s="684"/>
      <c r="V26" s="684"/>
      <c r="W26" s="684"/>
      <c r="X26" s="684"/>
      <c r="Y26" s="685"/>
      <c r="Z26" s="686">
        <v>60.2</v>
      </c>
      <c r="AA26" s="686"/>
      <c r="AB26" s="686"/>
      <c r="AC26" s="686"/>
      <c r="AD26" s="687">
        <v>13602671</v>
      </c>
      <c r="AE26" s="687"/>
      <c r="AF26" s="687"/>
      <c r="AG26" s="687"/>
      <c r="AH26" s="687"/>
      <c r="AI26" s="687"/>
      <c r="AJ26" s="687"/>
      <c r="AK26" s="687"/>
      <c r="AL26" s="688">
        <v>98.8</v>
      </c>
      <c r="AM26" s="689"/>
      <c r="AN26" s="689"/>
      <c r="AO26" s="690"/>
      <c r="AP26" s="702" t="s">
        <v>296</v>
      </c>
      <c r="AQ26" s="732"/>
      <c r="AR26" s="732"/>
      <c r="AS26" s="732"/>
      <c r="AT26" s="732"/>
      <c r="AU26" s="732"/>
      <c r="AV26" s="732"/>
      <c r="AW26" s="732"/>
      <c r="AX26" s="732"/>
      <c r="AY26" s="732"/>
      <c r="AZ26" s="732"/>
      <c r="BA26" s="732"/>
      <c r="BB26" s="732"/>
      <c r="BC26" s="732"/>
      <c r="BD26" s="732"/>
      <c r="BE26" s="732"/>
      <c r="BF26" s="704"/>
      <c r="BG26" s="683" t="s">
        <v>130</v>
      </c>
      <c r="BH26" s="684"/>
      <c r="BI26" s="684"/>
      <c r="BJ26" s="684"/>
      <c r="BK26" s="684"/>
      <c r="BL26" s="684"/>
      <c r="BM26" s="684"/>
      <c r="BN26" s="685"/>
      <c r="BO26" s="686" t="s">
        <v>130</v>
      </c>
      <c r="BP26" s="686"/>
      <c r="BQ26" s="686"/>
      <c r="BR26" s="686"/>
      <c r="BS26" s="692" t="s">
        <v>130</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2229398</v>
      </c>
      <c r="CS26" s="684"/>
      <c r="CT26" s="684"/>
      <c r="CU26" s="684"/>
      <c r="CV26" s="684"/>
      <c r="CW26" s="684"/>
      <c r="CX26" s="684"/>
      <c r="CY26" s="685"/>
      <c r="CZ26" s="688">
        <v>9.6</v>
      </c>
      <c r="DA26" s="717"/>
      <c r="DB26" s="717"/>
      <c r="DC26" s="721"/>
      <c r="DD26" s="692">
        <v>1918511</v>
      </c>
      <c r="DE26" s="684"/>
      <c r="DF26" s="684"/>
      <c r="DG26" s="684"/>
      <c r="DH26" s="684"/>
      <c r="DI26" s="684"/>
      <c r="DJ26" s="684"/>
      <c r="DK26" s="685"/>
      <c r="DL26" s="692" t="s">
        <v>130</v>
      </c>
      <c r="DM26" s="684"/>
      <c r="DN26" s="684"/>
      <c r="DO26" s="684"/>
      <c r="DP26" s="684"/>
      <c r="DQ26" s="684"/>
      <c r="DR26" s="684"/>
      <c r="DS26" s="684"/>
      <c r="DT26" s="684"/>
      <c r="DU26" s="684"/>
      <c r="DV26" s="685"/>
      <c r="DW26" s="688" t="s">
        <v>130</v>
      </c>
      <c r="DX26" s="717"/>
      <c r="DY26" s="717"/>
      <c r="DZ26" s="717"/>
      <c r="EA26" s="717"/>
      <c r="EB26" s="717"/>
      <c r="EC26" s="718"/>
    </row>
    <row r="27" spans="2:133" ht="11.25" customHeight="1" x14ac:dyDescent="0.15">
      <c r="B27" s="680" t="s">
        <v>298</v>
      </c>
      <c r="C27" s="681"/>
      <c r="D27" s="681"/>
      <c r="E27" s="681"/>
      <c r="F27" s="681"/>
      <c r="G27" s="681"/>
      <c r="H27" s="681"/>
      <c r="I27" s="681"/>
      <c r="J27" s="681"/>
      <c r="K27" s="681"/>
      <c r="L27" s="681"/>
      <c r="M27" s="681"/>
      <c r="N27" s="681"/>
      <c r="O27" s="681"/>
      <c r="P27" s="681"/>
      <c r="Q27" s="682"/>
      <c r="R27" s="683">
        <v>9712</v>
      </c>
      <c r="S27" s="684"/>
      <c r="T27" s="684"/>
      <c r="U27" s="684"/>
      <c r="V27" s="684"/>
      <c r="W27" s="684"/>
      <c r="X27" s="684"/>
      <c r="Y27" s="685"/>
      <c r="Z27" s="686">
        <v>0</v>
      </c>
      <c r="AA27" s="686"/>
      <c r="AB27" s="686"/>
      <c r="AC27" s="686"/>
      <c r="AD27" s="687">
        <v>9712</v>
      </c>
      <c r="AE27" s="687"/>
      <c r="AF27" s="687"/>
      <c r="AG27" s="687"/>
      <c r="AH27" s="687"/>
      <c r="AI27" s="687"/>
      <c r="AJ27" s="687"/>
      <c r="AK27" s="687"/>
      <c r="AL27" s="688">
        <v>0.1</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12656030</v>
      </c>
      <c r="BH27" s="684"/>
      <c r="BI27" s="684"/>
      <c r="BJ27" s="684"/>
      <c r="BK27" s="684"/>
      <c r="BL27" s="684"/>
      <c r="BM27" s="684"/>
      <c r="BN27" s="685"/>
      <c r="BO27" s="686">
        <v>100</v>
      </c>
      <c r="BP27" s="686"/>
      <c r="BQ27" s="686"/>
      <c r="BR27" s="686"/>
      <c r="BS27" s="692" t="s">
        <v>130</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4234742</v>
      </c>
      <c r="CS27" s="719"/>
      <c r="CT27" s="719"/>
      <c r="CU27" s="719"/>
      <c r="CV27" s="719"/>
      <c r="CW27" s="719"/>
      <c r="CX27" s="719"/>
      <c r="CY27" s="720"/>
      <c r="CZ27" s="688">
        <v>18.2</v>
      </c>
      <c r="DA27" s="717"/>
      <c r="DB27" s="717"/>
      <c r="DC27" s="721"/>
      <c r="DD27" s="692">
        <v>1527427</v>
      </c>
      <c r="DE27" s="719"/>
      <c r="DF27" s="719"/>
      <c r="DG27" s="719"/>
      <c r="DH27" s="719"/>
      <c r="DI27" s="719"/>
      <c r="DJ27" s="719"/>
      <c r="DK27" s="720"/>
      <c r="DL27" s="692">
        <v>1525243</v>
      </c>
      <c r="DM27" s="719"/>
      <c r="DN27" s="719"/>
      <c r="DO27" s="719"/>
      <c r="DP27" s="719"/>
      <c r="DQ27" s="719"/>
      <c r="DR27" s="719"/>
      <c r="DS27" s="719"/>
      <c r="DT27" s="719"/>
      <c r="DU27" s="719"/>
      <c r="DV27" s="720"/>
      <c r="DW27" s="688">
        <v>10.9</v>
      </c>
      <c r="DX27" s="717"/>
      <c r="DY27" s="717"/>
      <c r="DZ27" s="717"/>
      <c r="EA27" s="717"/>
      <c r="EB27" s="717"/>
      <c r="EC27" s="718"/>
    </row>
    <row r="28" spans="2:133" ht="11.25" customHeight="1" x14ac:dyDescent="0.15">
      <c r="B28" s="680" t="s">
        <v>301</v>
      </c>
      <c r="C28" s="681"/>
      <c r="D28" s="681"/>
      <c r="E28" s="681"/>
      <c r="F28" s="681"/>
      <c r="G28" s="681"/>
      <c r="H28" s="681"/>
      <c r="I28" s="681"/>
      <c r="J28" s="681"/>
      <c r="K28" s="681"/>
      <c r="L28" s="681"/>
      <c r="M28" s="681"/>
      <c r="N28" s="681"/>
      <c r="O28" s="681"/>
      <c r="P28" s="681"/>
      <c r="Q28" s="682"/>
      <c r="R28" s="683">
        <v>80243</v>
      </c>
      <c r="S28" s="684"/>
      <c r="T28" s="684"/>
      <c r="U28" s="684"/>
      <c r="V28" s="684"/>
      <c r="W28" s="684"/>
      <c r="X28" s="684"/>
      <c r="Y28" s="685"/>
      <c r="Z28" s="686">
        <v>0.3</v>
      </c>
      <c r="AA28" s="686"/>
      <c r="AB28" s="686"/>
      <c r="AC28" s="686"/>
      <c r="AD28" s="687" t="s">
        <v>130</v>
      </c>
      <c r="AE28" s="687"/>
      <c r="AF28" s="687"/>
      <c r="AG28" s="687"/>
      <c r="AH28" s="687"/>
      <c r="AI28" s="687"/>
      <c r="AJ28" s="687"/>
      <c r="AK28" s="687"/>
      <c r="AL28" s="688" t="s">
        <v>130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2084555</v>
      </c>
      <c r="CS28" s="684"/>
      <c r="CT28" s="684"/>
      <c r="CU28" s="684"/>
      <c r="CV28" s="684"/>
      <c r="CW28" s="684"/>
      <c r="CX28" s="684"/>
      <c r="CY28" s="685"/>
      <c r="CZ28" s="688">
        <v>8.9</v>
      </c>
      <c r="DA28" s="717"/>
      <c r="DB28" s="717"/>
      <c r="DC28" s="721"/>
      <c r="DD28" s="692">
        <v>2084013</v>
      </c>
      <c r="DE28" s="684"/>
      <c r="DF28" s="684"/>
      <c r="DG28" s="684"/>
      <c r="DH28" s="684"/>
      <c r="DI28" s="684"/>
      <c r="DJ28" s="684"/>
      <c r="DK28" s="685"/>
      <c r="DL28" s="692">
        <v>2083878</v>
      </c>
      <c r="DM28" s="684"/>
      <c r="DN28" s="684"/>
      <c r="DO28" s="684"/>
      <c r="DP28" s="684"/>
      <c r="DQ28" s="684"/>
      <c r="DR28" s="684"/>
      <c r="DS28" s="684"/>
      <c r="DT28" s="684"/>
      <c r="DU28" s="684"/>
      <c r="DV28" s="685"/>
      <c r="DW28" s="688">
        <v>14.9</v>
      </c>
      <c r="DX28" s="717"/>
      <c r="DY28" s="717"/>
      <c r="DZ28" s="717"/>
      <c r="EA28" s="717"/>
      <c r="EB28" s="717"/>
      <c r="EC28" s="718"/>
    </row>
    <row r="29" spans="2:133" ht="11.25" customHeight="1" x14ac:dyDescent="0.15">
      <c r="B29" s="680" t="s">
        <v>303</v>
      </c>
      <c r="C29" s="681"/>
      <c r="D29" s="681"/>
      <c r="E29" s="681"/>
      <c r="F29" s="681"/>
      <c r="G29" s="681"/>
      <c r="H29" s="681"/>
      <c r="I29" s="681"/>
      <c r="J29" s="681"/>
      <c r="K29" s="681"/>
      <c r="L29" s="681"/>
      <c r="M29" s="681"/>
      <c r="N29" s="681"/>
      <c r="O29" s="681"/>
      <c r="P29" s="681"/>
      <c r="Q29" s="682"/>
      <c r="R29" s="683">
        <v>323961</v>
      </c>
      <c r="S29" s="684"/>
      <c r="T29" s="684"/>
      <c r="U29" s="684"/>
      <c r="V29" s="684"/>
      <c r="W29" s="684"/>
      <c r="X29" s="684"/>
      <c r="Y29" s="685"/>
      <c r="Z29" s="686">
        <v>1.3</v>
      </c>
      <c r="AA29" s="686"/>
      <c r="AB29" s="686"/>
      <c r="AC29" s="686"/>
      <c r="AD29" s="687">
        <v>47281</v>
      </c>
      <c r="AE29" s="687"/>
      <c r="AF29" s="687"/>
      <c r="AG29" s="687"/>
      <c r="AH29" s="687"/>
      <c r="AI29" s="687"/>
      <c r="AJ29" s="687"/>
      <c r="AK29" s="687"/>
      <c r="AL29" s="688">
        <v>0.3</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304</v>
      </c>
      <c r="CE29" s="724"/>
      <c r="CF29" s="698" t="s">
        <v>305</v>
      </c>
      <c r="CG29" s="699"/>
      <c r="CH29" s="699"/>
      <c r="CI29" s="699"/>
      <c r="CJ29" s="699"/>
      <c r="CK29" s="699"/>
      <c r="CL29" s="699"/>
      <c r="CM29" s="699"/>
      <c r="CN29" s="699"/>
      <c r="CO29" s="699"/>
      <c r="CP29" s="699"/>
      <c r="CQ29" s="700"/>
      <c r="CR29" s="683">
        <v>2084555</v>
      </c>
      <c r="CS29" s="719"/>
      <c r="CT29" s="719"/>
      <c r="CU29" s="719"/>
      <c r="CV29" s="719"/>
      <c r="CW29" s="719"/>
      <c r="CX29" s="719"/>
      <c r="CY29" s="720"/>
      <c r="CZ29" s="688">
        <v>8.9</v>
      </c>
      <c r="DA29" s="717"/>
      <c r="DB29" s="717"/>
      <c r="DC29" s="721"/>
      <c r="DD29" s="692">
        <v>2084013</v>
      </c>
      <c r="DE29" s="719"/>
      <c r="DF29" s="719"/>
      <c r="DG29" s="719"/>
      <c r="DH29" s="719"/>
      <c r="DI29" s="719"/>
      <c r="DJ29" s="719"/>
      <c r="DK29" s="720"/>
      <c r="DL29" s="692">
        <v>2083878</v>
      </c>
      <c r="DM29" s="719"/>
      <c r="DN29" s="719"/>
      <c r="DO29" s="719"/>
      <c r="DP29" s="719"/>
      <c r="DQ29" s="719"/>
      <c r="DR29" s="719"/>
      <c r="DS29" s="719"/>
      <c r="DT29" s="719"/>
      <c r="DU29" s="719"/>
      <c r="DV29" s="720"/>
      <c r="DW29" s="688">
        <v>14.9</v>
      </c>
      <c r="DX29" s="717"/>
      <c r="DY29" s="717"/>
      <c r="DZ29" s="717"/>
      <c r="EA29" s="717"/>
      <c r="EB29" s="717"/>
      <c r="EC29" s="718"/>
    </row>
    <row r="30" spans="2:133" ht="11.25" customHeight="1" x14ac:dyDescent="0.15">
      <c r="B30" s="680" t="s">
        <v>306</v>
      </c>
      <c r="C30" s="681"/>
      <c r="D30" s="681"/>
      <c r="E30" s="681"/>
      <c r="F30" s="681"/>
      <c r="G30" s="681"/>
      <c r="H30" s="681"/>
      <c r="I30" s="681"/>
      <c r="J30" s="681"/>
      <c r="K30" s="681"/>
      <c r="L30" s="681"/>
      <c r="M30" s="681"/>
      <c r="N30" s="681"/>
      <c r="O30" s="681"/>
      <c r="P30" s="681"/>
      <c r="Q30" s="682"/>
      <c r="R30" s="683">
        <v>135748</v>
      </c>
      <c r="S30" s="684"/>
      <c r="T30" s="684"/>
      <c r="U30" s="684"/>
      <c r="V30" s="684"/>
      <c r="W30" s="684"/>
      <c r="X30" s="684"/>
      <c r="Y30" s="685"/>
      <c r="Z30" s="686">
        <v>0.6</v>
      </c>
      <c r="AA30" s="686"/>
      <c r="AB30" s="686"/>
      <c r="AC30" s="686"/>
      <c r="AD30" s="687" t="s">
        <v>130</v>
      </c>
      <c r="AE30" s="687"/>
      <c r="AF30" s="687"/>
      <c r="AG30" s="687"/>
      <c r="AH30" s="687"/>
      <c r="AI30" s="687"/>
      <c r="AJ30" s="687"/>
      <c r="AK30" s="687"/>
      <c r="AL30" s="688" t="s">
        <v>130</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5"/>
      <c r="CE30" s="726"/>
      <c r="CF30" s="698" t="s">
        <v>309</v>
      </c>
      <c r="CG30" s="699"/>
      <c r="CH30" s="699"/>
      <c r="CI30" s="699"/>
      <c r="CJ30" s="699"/>
      <c r="CK30" s="699"/>
      <c r="CL30" s="699"/>
      <c r="CM30" s="699"/>
      <c r="CN30" s="699"/>
      <c r="CO30" s="699"/>
      <c r="CP30" s="699"/>
      <c r="CQ30" s="700"/>
      <c r="CR30" s="683">
        <v>2006936</v>
      </c>
      <c r="CS30" s="684"/>
      <c r="CT30" s="684"/>
      <c r="CU30" s="684"/>
      <c r="CV30" s="684"/>
      <c r="CW30" s="684"/>
      <c r="CX30" s="684"/>
      <c r="CY30" s="685"/>
      <c r="CZ30" s="688">
        <v>8.6</v>
      </c>
      <c r="DA30" s="717"/>
      <c r="DB30" s="717"/>
      <c r="DC30" s="721"/>
      <c r="DD30" s="692">
        <v>2006405</v>
      </c>
      <c r="DE30" s="684"/>
      <c r="DF30" s="684"/>
      <c r="DG30" s="684"/>
      <c r="DH30" s="684"/>
      <c r="DI30" s="684"/>
      <c r="DJ30" s="684"/>
      <c r="DK30" s="685"/>
      <c r="DL30" s="692">
        <v>2006405</v>
      </c>
      <c r="DM30" s="684"/>
      <c r="DN30" s="684"/>
      <c r="DO30" s="684"/>
      <c r="DP30" s="684"/>
      <c r="DQ30" s="684"/>
      <c r="DR30" s="684"/>
      <c r="DS30" s="684"/>
      <c r="DT30" s="684"/>
      <c r="DU30" s="684"/>
      <c r="DV30" s="685"/>
      <c r="DW30" s="688">
        <v>14.3</v>
      </c>
      <c r="DX30" s="717"/>
      <c r="DY30" s="717"/>
      <c r="DZ30" s="717"/>
      <c r="EA30" s="717"/>
      <c r="EB30" s="717"/>
      <c r="EC30" s="718"/>
    </row>
    <row r="31" spans="2:133" ht="11.25" customHeight="1" x14ac:dyDescent="0.15">
      <c r="B31" s="680" t="s">
        <v>310</v>
      </c>
      <c r="C31" s="681"/>
      <c r="D31" s="681"/>
      <c r="E31" s="681"/>
      <c r="F31" s="681"/>
      <c r="G31" s="681"/>
      <c r="H31" s="681"/>
      <c r="I31" s="681"/>
      <c r="J31" s="681"/>
      <c r="K31" s="681"/>
      <c r="L31" s="681"/>
      <c r="M31" s="681"/>
      <c r="N31" s="681"/>
      <c r="O31" s="681"/>
      <c r="P31" s="681"/>
      <c r="Q31" s="682"/>
      <c r="R31" s="683">
        <v>2925095</v>
      </c>
      <c r="S31" s="684"/>
      <c r="T31" s="684"/>
      <c r="U31" s="684"/>
      <c r="V31" s="684"/>
      <c r="W31" s="684"/>
      <c r="X31" s="684"/>
      <c r="Y31" s="685"/>
      <c r="Z31" s="686">
        <v>12</v>
      </c>
      <c r="AA31" s="686"/>
      <c r="AB31" s="686"/>
      <c r="AC31" s="686"/>
      <c r="AD31" s="687" t="s">
        <v>130</v>
      </c>
      <c r="AE31" s="687"/>
      <c r="AF31" s="687"/>
      <c r="AG31" s="687"/>
      <c r="AH31" s="687"/>
      <c r="AI31" s="687"/>
      <c r="AJ31" s="687"/>
      <c r="AK31" s="687"/>
      <c r="AL31" s="688" t="s">
        <v>130</v>
      </c>
      <c r="AM31" s="689"/>
      <c r="AN31" s="689"/>
      <c r="AO31" s="690"/>
      <c r="AP31" s="740" t="s">
        <v>311</v>
      </c>
      <c r="AQ31" s="741"/>
      <c r="AR31" s="741"/>
      <c r="AS31" s="741"/>
      <c r="AT31" s="746" t="s">
        <v>312</v>
      </c>
      <c r="AU31" s="231"/>
      <c r="AV31" s="231"/>
      <c r="AW31" s="231"/>
      <c r="AX31" s="669" t="s">
        <v>187</v>
      </c>
      <c r="AY31" s="670"/>
      <c r="AZ31" s="670"/>
      <c r="BA31" s="670"/>
      <c r="BB31" s="670"/>
      <c r="BC31" s="670"/>
      <c r="BD31" s="670"/>
      <c r="BE31" s="670"/>
      <c r="BF31" s="671"/>
      <c r="BG31" s="751">
        <v>99.6</v>
      </c>
      <c r="BH31" s="738"/>
      <c r="BI31" s="738"/>
      <c r="BJ31" s="738"/>
      <c r="BK31" s="738"/>
      <c r="BL31" s="738"/>
      <c r="BM31" s="678">
        <v>98.9</v>
      </c>
      <c r="BN31" s="738"/>
      <c r="BO31" s="738"/>
      <c r="BP31" s="738"/>
      <c r="BQ31" s="739"/>
      <c r="BR31" s="751">
        <v>99.7</v>
      </c>
      <c r="BS31" s="738"/>
      <c r="BT31" s="738"/>
      <c r="BU31" s="738"/>
      <c r="BV31" s="738"/>
      <c r="BW31" s="738"/>
      <c r="BX31" s="678">
        <v>98.9</v>
      </c>
      <c r="BY31" s="738"/>
      <c r="BZ31" s="738"/>
      <c r="CA31" s="738"/>
      <c r="CB31" s="739"/>
      <c r="CD31" s="725"/>
      <c r="CE31" s="726"/>
      <c r="CF31" s="698" t="s">
        <v>313</v>
      </c>
      <c r="CG31" s="699"/>
      <c r="CH31" s="699"/>
      <c r="CI31" s="699"/>
      <c r="CJ31" s="699"/>
      <c r="CK31" s="699"/>
      <c r="CL31" s="699"/>
      <c r="CM31" s="699"/>
      <c r="CN31" s="699"/>
      <c r="CO31" s="699"/>
      <c r="CP31" s="699"/>
      <c r="CQ31" s="700"/>
      <c r="CR31" s="683">
        <v>77619</v>
      </c>
      <c r="CS31" s="719"/>
      <c r="CT31" s="719"/>
      <c r="CU31" s="719"/>
      <c r="CV31" s="719"/>
      <c r="CW31" s="719"/>
      <c r="CX31" s="719"/>
      <c r="CY31" s="720"/>
      <c r="CZ31" s="688">
        <v>0.3</v>
      </c>
      <c r="DA31" s="717"/>
      <c r="DB31" s="717"/>
      <c r="DC31" s="721"/>
      <c r="DD31" s="692">
        <v>77608</v>
      </c>
      <c r="DE31" s="719"/>
      <c r="DF31" s="719"/>
      <c r="DG31" s="719"/>
      <c r="DH31" s="719"/>
      <c r="DI31" s="719"/>
      <c r="DJ31" s="719"/>
      <c r="DK31" s="720"/>
      <c r="DL31" s="692">
        <v>77473</v>
      </c>
      <c r="DM31" s="719"/>
      <c r="DN31" s="719"/>
      <c r="DO31" s="719"/>
      <c r="DP31" s="719"/>
      <c r="DQ31" s="719"/>
      <c r="DR31" s="719"/>
      <c r="DS31" s="719"/>
      <c r="DT31" s="719"/>
      <c r="DU31" s="719"/>
      <c r="DV31" s="720"/>
      <c r="DW31" s="688">
        <v>0.6</v>
      </c>
      <c r="DX31" s="717"/>
      <c r="DY31" s="717"/>
      <c r="DZ31" s="717"/>
      <c r="EA31" s="717"/>
      <c r="EB31" s="717"/>
      <c r="EC31" s="718"/>
    </row>
    <row r="32" spans="2:133" ht="11.25" customHeight="1" x14ac:dyDescent="0.15">
      <c r="B32" s="729" t="s">
        <v>314</v>
      </c>
      <c r="C32" s="730"/>
      <c r="D32" s="730"/>
      <c r="E32" s="730"/>
      <c r="F32" s="730"/>
      <c r="G32" s="730"/>
      <c r="H32" s="730"/>
      <c r="I32" s="730"/>
      <c r="J32" s="730"/>
      <c r="K32" s="730"/>
      <c r="L32" s="730"/>
      <c r="M32" s="730"/>
      <c r="N32" s="730"/>
      <c r="O32" s="730"/>
      <c r="P32" s="730"/>
      <c r="Q32" s="731"/>
      <c r="R32" s="683" t="s">
        <v>130</v>
      </c>
      <c r="S32" s="684"/>
      <c r="T32" s="684"/>
      <c r="U32" s="684"/>
      <c r="V32" s="684"/>
      <c r="W32" s="684"/>
      <c r="X32" s="684"/>
      <c r="Y32" s="685"/>
      <c r="Z32" s="686" t="s">
        <v>130</v>
      </c>
      <c r="AA32" s="686"/>
      <c r="AB32" s="686"/>
      <c r="AC32" s="686"/>
      <c r="AD32" s="687" t="s">
        <v>130</v>
      </c>
      <c r="AE32" s="687"/>
      <c r="AF32" s="687"/>
      <c r="AG32" s="687"/>
      <c r="AH32" s="687"/>
      <c r="AI32" s="687"/>
      <c r="AJ32" s="687"/>
      <c r="AK32" s="687"/>
      <c r="AL32" s="688" t="s">
        <v>130</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99.3</v>
      </c>
      <c r="BH32" s="719"/>
      <c r="BI32" s="719"/>
      <c r="BJ32" s="719"/>
      <c r="BK32" s="719"/>
      <c r="BL32" s="719"/>
      <c r="BM32" s="689">
        <v>98.2</v>
      </c>
      <c r="BN32" s="749"/>
      <c r="BO32" s="749"/>
      <c r="BP32" s="749"/>
      <c r="BQ32" s="750"/>
      <c r="BR32" s="752">
        <v>99.5</v>
      </c>
      <c r="BS32" s="719"/>
      <c r="BT32" s="719"/>
      <c r="BU32" s="719"/>
      <c r="BV32" s="719"/>
      <c r="BW32" s="719"/>
      <c r="BX32" s="689">
        <v>98.3</v>
      </c>
      <c r="BY32" s="749"/>
      <c r="BZ32" s="749"/>
      <c r="CA32" s="749"/>
      <c r="CB32" s="750"/>
      <c r="CD32" s="727"/>
      <c r="CE32" s="728"/>
      <c r="CF32" s="698" t="s">
        <v>317</v>
      </c>
      <c r="CG32" s="699"/>
      <c r="CH32" s="699"/>
      <c r="CI32" s="699"/>
      <c r="CJ32" s="699"/>
      <c r="CK32" s="699"/>
      <c r="CL32" s="699"/>
      <c r="CM32" s="699"/>
      <c r="CN32" s="699"/>
      <c r="CO32" s="699"/>
      <c r="CP32" s="699"/>
      <c r="CQ32" s="700"/>
      <c r="CR32" s="683" t="s">
        <v>130</v>
      </c>
      <c r="CS32" s="684"/>
      <c r="CT32" s="684"/>
      <c r="CU32" s="684"/>
      <c r="CV32" s="684"/>
      <c r="CW32" s="684"/>
      <c r="CX32" s="684"/>
      <c r="CY32" s="685"/>
      <c r="CZ32" s="688" t="s">
        <v>130</v>
      </c>
      <c r="DA32" s="717"/>
      <c r="DB32" s="717"/>
      <c r="DC32" s="721"/>
      <c r="DD32" s="692" t="s">
        <v>130</v>
      </c>
      <c r="DE32" s="684"/>
      <c r="DF32" s="684"/>
      <c r="DG32" s="684"/>
      <c r="DH32" s="684"/>
      <c r="DI32" s="684"/>
      <c r="DJ32" s="684"/>
      <c r="DK32" s="685"/>
      <c r="DL32" s="692" t="s">
        <v>130</v>
      </c>
      <c r="DM32" s="684"/>
      <c r="DN32" s="684"/>
      <c r="DO32" s="684"/>
      <c r="DP32" s="684"/>
      <c r="DQ32" s="684"/>
      <c r="DR32" s="684"/>
      <c r="DS32" s="684"/>
      <c r="DT32" s="684"/>
      <c r="DU32" s="684"/>
      <c r="DV32" s="685"/>
      <c r="DW32" s="688" t="s">
        <v>130</v>
      </c>
      <c r="DX32" s="717"/>
      <c r="DY32" s="717"/>
      <c r="DZ32" s="717"/>
      <c r="EA32" s="717"/>
      <c r="EB32" s="717"/>
      <c r="EC32" s="718"/>
    </row>
    <row r="33" spans="2:133" ht="11.25" customHeight="1" x14ac:dyDescent="0.15">
      <c r="B33" s="680" t="s">
        <v>318</v>
      </c>
      <c r="C33" s="681"/>
      <c r="D33" s="681"/>
      <c r="E33" s="681"/>
      <c r="F33" s="681"/>
      <c r="G33" s="681"/>
      <c r="H33" s="681"/>
      <c r="I33" s="681"/>
      <c r="J33" s="681"/>
      <c r="K33" s="681"/>
      <c r="L33" s="681"/>
      <c r="M33" s="681"/>
      <c r="N33" s="681"/>
      <c r="O33" s="681"/>
      <c r="P33" s="681"/>
      <c r="Q33" s="682"/>
      <c r="R33" s="683">
        <v>1351392</v>
      </c>
      <c r="S33" s="684"/>
      <c r="T33" s="684"/>
      <c r="U33" s="684"/>
      <c r="V33" s="684"/>
      <c r="W33" s="684"/>
      <c r="X33" s="684"/>
      <c r="Y33" s="685"/>
      <c r="Z33" s="686">
        <v>5.6</v>
      </c>
      <c r="AA33" s="686"/>
      <c r="AB33" s="686"/>
      <c r="AC33" s="686"/>
      <c r="AD33" s="687" t="s">
        <v>130</v>
      </c>
      <c r="AE33" s="687"/>
      <c r="AF33" s="687"/>
      <c r="AG33" s="687"/>
      <c r="AH33" s="687"/>
      <c r="AI33" s="687"/>
      <c r="AJ33" s="687"/>
      <c r="AK33" s="687"/>
      <c r="AL33" s="688" t="s">
        <v>130</v>
      </c>
      <c r="AM33" s="689"/>
      <c r="AN33" s="689"/>
      <c r="AO33" s="690"/>
      <c r="AP33" s="744"/>
      <c r="AQ33" s="745"/>
      <c r="AR33" s="745"/>
      <c r="AS33" s="745"/>
      <c r="AT33" s="748"/>
      <c r="AU33" s="232"/>
      <c r="AV33" s="232"/>
      <c r="AW33" s="232"/>
      <c r="AX33" s="733" t="s">
        <v>319</v>
      </c>
      <c r="AY33" s="734"/>
      <c r="AZ33" s="734"/>
      <c r="BA33" s="734"/>
      <c r="BB33" s="734"/>
      <c r="BC33" s="734"/>
      <c r="BD33" s="734"/>
      <c r="BE33" s="734"/>
      <c r="BF33" s="735"/>
      <c r="BG33" s="753">
        <v>99.7</v>
      </c>
      <c r="BH33" s="754"/>
      <c r="BI33" s="754"/>
      <c r="BJ33" s="754"/>
      <c r="BK33" s="754"/>
      <c r="BL33" s="754"/>
      <c r="BM33" s="755">
        <v>99.2</v>
      </c>
      <c r="BN33" s="754"/>
      <c r="BO33" s="754"/>
      <c r="BP33" s="754"/>
      <c r="BQ33" s="756"/>
      <c r="BR33" s="753">
        <v>99.8</v>
      </c>
      <c r="BS33" s="754"/>
      <c r="BT33" s="754"/>
      <c r="BU33" s="754"/>
      <c r="BV33" s="754"/>
      <c r="BW33" s="754"/>
      <c r="BX33" s="755">
        <v>99.2</v>
      </c>
      <c r="BY33" s="754"/>
      <c r="BZ33" s="754"/>
      <c r="CA33" s="754"/>
      <c r="CB33" s="756"/>
      <c r="CD33" s="698" t="s">
        <v>320</v>
      </c>
      <c r="CE33" s="699"/>
      <c r="CF33" s="699"/>
      <c r="CG33" s="699"/>
      <c r="CH33" s="699"/>
      <c r="CI33" s="699"/>
      <c r="CJ33" s="699"/>
      <c r="CK33" s="699"/>
      <c r="CL33" s="699"/>
      <c r="CM33" s="699"/>
      <c r="CN33" s="699"/>
      <c r="CO33" s="699"/>
      <c r="CP33" s="699"/>
      <c r="CQ33" s="700"/>
      <c r="CR33" s="683">
        <v>10087949</v>
      </c>
      <c r="CS33" s="719"/>
      <c r="CT33" s="719"/>
      <c r="CU33" s="719"/>
      <c r="CV33" s="719"/>
      <c r="CW33" s="719"/>
      <c r="CX33" s="719"/>
      <c r="CY33" s="720"/>
      <c r="CZ33" s="688">
        <v>43.2</v>
      </c>
      <c r="DA33" s="717"/>
      <c r="DB33" s="717"/>
      <c r="DC33" s="721"/>
      <c r="DD33" s="692">
        <v>7820555</v>
      </c>
      <c r="DE33" s="719"/>
      <c r="DF33" s="719"/>
      <c r="DG33" s="719"/>
      <c r="DH33" s="719"/>
      <c r="DI33" s="719"/>
      <c r="DJ33" s="719"/>
      <c r="DK33" s="720"/>
      <c r="DL33" s="692">
        <v>6701167</v>
      </c>
      <c r="DM33" s="719"/>
      <c r="DN33" s="719"/>
      <c r="DO33" s="719"/>
      <c r="DP33" s="719"/>
      <c r="DQ33" s="719"/>
      <c r="DR33" s="719"/>
      <c r="DS33" s="719"/>
      <c r="DT33" s="719"/>
      <c r="DU33" s="719"/>
      <c r="DV33" s="720"/>
      <c r="DW33" s="688">
        <v>47.8</v>
      </c>
      <c r="DX33" s="717"/>
      <c r="DY33" s="717"/>
      <c r="DZ33" s="717"/>
      <c r="EA33" s="717"/>
      <c r="EB33" s="717"/>
      <c r="EC33" s="718"/>
    </row>
    <row r="34" spans="2:133" ht="11.25" customHeight="1" x14ac:dyDescent="0.15">
      <c r="B34" s="680" t="s">
        <v>321</v>
      </c>
      <c r="C34" s="681"/>
      <c r="D34" s="681"/>
      <c r="E34" s="681"/>
      <c r="F34" s="681"/>
      <c r="G34" s="681"/>
      <c r="H34" s="681"/>
      <c r="I34" s="681"/>
      <c r="J34" s="681"/>
      <c r="K34" s="681"/>
      <c r="L34" s="681"/>
      <c r="M34" s="681"/>
      <c r="N34" s="681"/>
      <c r="O34" s="681"/>
      <c r="P34" s="681"/>
      <c r="Q34" s="682"/>
      <c r="R34" s="683">
        <v>593204</v>
      </c>
      <c r="S34" s="684"/>
      <c r="T34" s="684"/>
      <c r="U34" s="684"/>
      <c r="V34" s="684"/>
      <c r="W34" s="684"/>
      <c r="X34" s="684"/>
      <c r="Y34" s="685"/>
      <c r="Z34" s="686">
        <v>2.4</v>
      </c>
      <c r="AA34" s="686"/>
      <c r="AB34" s="686"/>
      <c r="AC34" s="686"/>
      <c r="AD34" s="687">
        <v>104230</v>
      </c>
      <c r="AE34" s="687"/>
      <c r="AF34" s="687"/>
      <c r="AG34" s="687"/>
      <c r="AH34" s="687"/>
      <c r="AI34" s="687"/>
      <c r="AJ34" s="687"/>
      <c r="AK34" s="687"/>
      <c r="AL34" s="688">
        <v>0.8</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3689527</v>
      </c>
      <c r="CS34" s="684"/>
      <c r="CT34" s="684"/>
      <c r="CU34" s="684"/>
      <c r="CV34" s="684"/>
      <c r="CW34" s="684"/>
      <c r="CX34" s="684"/>
      <c r="CY34" s="685"/>
      <c r="CZ34" s="688">
        <v>15.8</v>
      </c>
      <c r="DA34" s="717"/>
      <c r="DB34" s="717"/>
      <c r="DC34" s="721"/>
      <c r="DD34" s="692">
        <v>2674708</v>
      </c>
      <c r="DE34" s="684"/>
      <c r="DF34" s="684"/>
      <c r="DG34" s="684"/>
      <c r="DH34" s="684"/>
      <c r="DI34" s="684"/>
      <c r="DJ34" s="684"/>
      <c r="DK34" s="685"/>
      <c r="DL34" s="692">
        <v>2491959</v>
      </c>
      <c r="DM34" s="684"/>
      <c r="DN34" s="684"/>
      <c r="DO34" s="684"/>
      <c r="DP34" s="684"/>
      <c r="DQ34" s="684"/>
      <c r="DR34" s="684"/>
      <c r="DS34" s="684"/>
      <c r="DT34" s="684"/>
      <c r="DU34" s="684"/>
      <c r="DV34" s="685"/>
      <c r="DW34" s="688">
        <v>17.8</v>
      </c>
      <c r="DX34" s="717"/>
      <c r="DY34" s="717"/>
      <c r="DZ34" s="717"/>
      <c r="EA34" s="717"/>
      <c r="EB34" s="717"/>
      <c r="EC34" s="718"/>
    </row>
    <row r="35" spans="2:133" ht="11.25" customHeight="1" x14ac:dyDescent="0.15">
      <c r="B35" s="680" t="s">
        <v>323</v>
      </c>
      <c r="C35" s="681"/>
      <c r="D35" s="681"/>
      <c r="E35" s="681"/>
      <c r="F35" s="681"/>
      <c r="G35" s="681"/>
      <c r="H35" s="681"/>
      <c r="I35" s="681"/>
      <c r="J35" s="681"/>
      <c r="K35" s="681"/>
      <c r="L35" s="681"/>
      <c r="M35" s="681"/>
      <c r="N35" s="681"/>
      <c r="O35" s="681"/>
      <c r="P35" s="681"/>
      <c r="Q35" s="682"/>
      <c r="R35" s="683">
        <v>347712</v>
      </c>
      <c r="S35" s="684"/>
      <c r="T35" s="684"/>
      <c r="U35" s="684"/>
      <c r="V35" s="684"/>
      <c r="W35" s="684"/>
      <c r="X35" s="684"/>
      <c r="Y35" s="685"/>
      <c r="Z35" s="686">
        <v>1.4</v>
      </c>
      <c r="AA35" s="686"/>
      <c r="AB35" s="686"/>
      <c r="AC35" s="686"/>
      <c r="AD35" s="687" t="s">
        <v>130</v>
      </c>
      <c r="AE35" s="687"/>
      <c r="AF35" s="687"/>
      <c r="AG35" s="687"/>
      <c r="AH35" s="687"/>
      <c r="AI35" s="687"/>
      <c r="AJ35" s="687"/>
      <c r="AK35" s="687"/>
      <c r="AL35" s="688" t="s">
        <v>130</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137564</v>
      </c>
      <c r="CS35" s="719"/>
      <c r="CT35" s="719"/>
      <c r="CU35" s="719"/>
      <c r="CV35" s="719"/>
      <c r="CW35" s="719"/>
      <c r="CX35" s="719"/>
      <c r="CY35" s="720"/>
      <c r="CZ35" s="688">
        <v>0.6</v>
      </c>
      <c r="DA35" s="717"/>
      <c r="DB35" s="717"/>
      <c r="DC35" s="721"/>
      <c r="DD35" s="692">
        <v>114807</v>
      </c>
      <c r="DE35" s="719"/>
      <c r="DF35" s="719"/>
      <c r="DG35" s="719"/>
      <c r="DH35" s="719"/>
      <c r="DI35" s="719"/>
      <c r="DJ35" s="719"/>
      <c r="DK35" s="720"/>
      <c r="DL35" s="692">
        <v>113885</v>
      </c>
      <c r="DM35" s="719"/>
      <c r="DN35" s="719"/>
      <c r="DO35" s="719"/>
      <c r="DP35" s="719"/>
      <c r="DQ35" s="719"/>
      <c r="DR35" s="719"/>
      <c r="DS35" s="719"/>
      <c r="DT35" s="719"/>
      <c r="DU35" s="719"/>
      <c r="DV35" s="720"/>
      <c r="DW35" s="688">
        <v>0.8</v>
      </c>
      <c r="DX35" s="717"/>
      <c r="DY35" s="717"/>
      <c r="DZ35" s="717"/>
      <c r="EA35" s="717"/>
      <c r="EB35" s="717"/>
      <c r="EC35" s="718"/>
    </row>
    <row r="36" spans="2:133" ht="11.25" customHeight="1" x14ac:dyDescent="0.15">
      <c r="B36" s="680" t="s">
        <v>327</v>
      </c>
      <c r="C36" s="681"/>
      <c r="D36" s="681"/>
      <c r="E36" s="681"/>
      <c r="F36" s="681"/>
      <c r="G36" s="681"/>
      <c r="H36" s="681"/>
      <c r="I36" s="681"/>
      <c r="J36" s="681"/>
      <c r="K36" s="681"/>
      <c r="L36" s="681"/>
      <c r="M36" s="681"/>
      <c r="N36" s="681"/>
      <c r="O36" s="681"/>
      <c r="P36" s="681"/>
      <c r="Q36" s="682"/>
      <c r="R36" s="683">
        <v>267819</v>
      </c>
      <c r="S36" s="684"/>
      <c r="T36" s="684"/>
      <c r="U36" s="684"/>
      <c r="V36" s="684"/>
      <c r="W36" s="684"/>
      <c r="X36" s="684"/>
      <c r="Y36" s="685"/>
      <c r="Z36" s="686">
        <v>1.1000000000000001</v>
      </c>
      <c r="AA36" s="686"/>
      <c r="AB36" s="686"/>
      <c r="AC36" s="686"/>
      <c r="AD36" s="687" t="s">
        <v>130</v>
      </c>
      <c r="AE36" s="687"/>
      <c r="AF36" s="687"/>
      <c r="AG36" s="687"/>
      <c r="AH36" s="687"/>
      <c r="AI36" s="687"/>
      <c r="AJ36" s="687"/>
      <c r="AK36" s="687"/>
      <c r="AL36" s="688" t="s">
        <v>130</v>
      </c>
      <c r="AM36" s="689"/>
      <c r="AN36" s="689"/>
      <c r="AO36" s="690"/>
      <c r="AP36" s="235"/>
      <c r="AQ36" s="757" t="s">
        <v>328</v>
      </c>
      <c r="AR36" s="758"/>
      <c r="AS36" s="758"/>
      <c r="AT36" s="758"/>
      <c r="AU36" s="758"/>
      <c r="AV36" s="758"/>
      <c r="AW36" s="758"/>
      <c r="AX36" s="758"/>
      <c r="AY36" s="759"/>
      <c r="AZ36" s="672">
        <v>3912900</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56592</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2167367</v>
      </c>
      <c r="CS36" s="684"/>
      <c r="CT36" s="684"/>
      <c r="CU36" s="684"/>
      <c r="CV36" s="684"/>
      <c r="CW36" s="684"/>
      <c r="CX36" s="684"/>
      <c r="CY36" s="685"/>
      <c r="CZ36" s="688">
        <v>9.3000000000000007</v>
      </c>
      <c r="DA36" s="717"/>
      <c r="DB36" s="717"/>
      <c r="DC36" s="721"/>
      <c r="DD36" s="692">
        <v>1924859</v>
      </c>
      <c r="DE36" s="684"/>
      <c r="DF36" s="684"/>
      <c r="DG36" s="684"/>
      <c r="DH36" s="684"/>
      <c r="DI36" s="684"/>
      <c r="DJ36" s="684"/>
      <c r="DK36" s="685"/>
      <c r="DL36" s="692">
        <v>1493618</v>
      </c>
      <c r="DM36" s="684"/>
      <c r="DN36" s="684"/>
      <c r="DO36" s="684"/>
      <c r="DP36" s="684"/>
      <c r="DQ36" s="684"/>
      <c r="DR36" s="684"/>
      <c r="DS36" s="684"/>
      <c r="DT36" s="684"/>
      <c r="DU36" s="684"/>
      <c r="DV36" s="685"/>
      <c r="DW36" s="688">
        <v>10.6</v>
      </c>
      <c r="DX36" s="717"/>
      <c r="DY36" s="717"/>
      <c r="DZ36" s="717"/>
      <c r="EA36" s="717"/>
      <c r="EB36" s="717"/>
      <c r="EC36" s="718"/>
    </row>
    <row r="37" spans="2:133" ht="11.25" customHeight="1" x14ac:dyDescent="0.15">
      <c r="B37" s="680" t="s">
        <v>331</v>
      </c>
      <c r="C37" s="681"/>
      <c r="D37" s="681"/>
      <c r="E37" s="681"/>
      <c r="F37" s="681"/>
      <c r="G37" s="681"/>
      <c r="H37" s="681"/>
      <c r="I37" s="681"/>
      <c r="J37" s="681"/>
      <c r="K37" s="681"/>
      <c r="L37" s="681"/>
      <c r="M37" s="681"/>
      <c r="N37" s="681"/>
      <c r="O37" s="681"/>
      <c r="P37" s="681"/>
      <c r="Q37" s="682"/>
      <c r="R37" s="683">
        <v>476270</v>
      </c>
      <c r="S37" s="684"/>
      <c r="T37" s="684"/>
      <c r="U37" s="684"/>
      <c r="V37" s="684"/>
      <c r="W37" s="684"/>
      <c r="X37" s="684"/>
      <c r="Y37" s="685"/>
      <c r="Z37" s="686">
        <v>2</v>
      </c>
      <c r="AA37" s="686"/>
      <c r="AB37" s="686"/>
      <c r="AC37" s="686"/>
      <c r="AD37" s="687" t="s">
        <v>130</v>
      </c>
      <c r="AE37" s="687"/>
      <c r="AF37" s="687"/>
      <c r="AG37" s="687"/>
      <c r="AH37" s="687"/>
      <c r="AI37" s="687"/>
      <c r="AJ37" s="687"/>
      <c r="AK37" s="687"/>
      <c r="AL37" s="688" t="s">
        <v>130</v>
      </c>
      <c r="AM37" s="689"/>
      <c r="AN37" s="689"/>
      <c r="AO37" s="690"/>
      <c r="AQ37" s="761" t="s">
        <v>332</v>
      </c>
      <c r="AR37" s="762"/>
      <c r="AS37" s="762"/>
      <c r="AT37" s="762"/>
      <c r="AU37" s="762"/>
      <c r="AV37" s="762"/>
      <c r="AW37" s="762"/>
      <c r="AX37" s="762"/>
      <c r="AY37" s="763"/>
      <c r="AZ37" s="683">
        <v>1376885</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41399</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675150</v>
      </c>
      <c r="CS37" s="719"/>
      <c r="CT37" s="719"/>
      <c r="CU37" s="719"/>
      <c r="CV37" s="719"/>
      <c r="CW37" s="719"/>
      <c r="CX37" s="719"/>
      <c r="CY37" s="720"/>
      <c r="CZ37" s="688">
        <v>2.9</v>
      </c>
      <c r="DA37" s="717"/>
      <c r="DB37" s="717"/>
      <c r="DC37" s="721"/>
      <c r="DD37" s="692">
        <v>665738</v>
      </c>
      <c r="DE37" s="719"/>
      <c r="DF37" s="719"/>
      <c r="DG37" s="719"/>
      <c r="DH37" s="719"/>
      <c r="DI37" s="719"/>
      <c r="DJ37" s="719"/>
      <c r="DK37" s="720"/>
      <c r="DL37" s="692">
        <v>645328</v>
      </c>
      <c r="DM37" s="719"/>
      <c r="DN37" s="719"/>
      <c r="DO37" s="719"/>
      <c r="DP37" s="719"/>
      <c r="DQ37" s="719"/>
      <c r="DR37" s="719"/>
      <c r="DS37" s="719"/>
      <c r="DT37" s="719"/>
      <c r="DU37" s="719"/>
      <c r="DV37" s="720"/>
      <c r="DW37" s="688">
        <v>4.5999999999999996</v>
      </c>
      <c r="DX37" s="717"/>
      <c r="DY37" s="717"/>
      <c r="DZ37" s="717"/>
      <c r="EA37" s="717"/>
      <c r="EB37" s="717"/>
      <c r="EC37" s="718"/>
    </row>
    <row r="38" spans="2:133" ht="11.25" customHeight="1" x14ac:dyDescent="0.15">
      <c r="B38" s="680" t="s">
        <v>335</v>
      </c>
      <c r="C38" s="681"/>
      <c r="D38" s="681"/>
      <c r="E38" s="681"/>
      <c r="F38" s="681"/>
      <c r="G38" s="681"/>
      <c r="H38" s="681"/>
      <c r="I38" s="681"/>
      <c r="J38" s="681"/>
      <c r="K38" s="681"/>
      <c r="L38" s="681"/>
      <c r="M38" s="681"/>
      <c r="N38" s="681"/>
      <c r="O38" s="681"/>
      <c r="P38" s="681"/>
      <c r="Q38" s="682"/>
      <c r="R38" s="683">
        <v>1270337</v>
      </c>
      <c r="S38" s="684"/>
      <c r="T38" s="684"/>
      <c r="U38" s="684"/>
      <c r="V38" s="684"/>
      <c r="W38" s="684"/>
      <c r="X38" s="684"/>
      <c r="Y38" s="685"/>
      <c r="Z38" s="686">
        <v>5.2</v>
      </c>
      <c r="AA38" s="686"/>
      <c r="AB38" s="686"/>
      <c r="AC38" s="686"/>
      <c r="AD38" s="687">
        <v>3007</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v>800000</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6879</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3097181</v>
      </c>
      <c r="CS38" s="684"/>
      <c r="CT38" s="684"/>
      <c r="CU38" s="684"/>
      <c r="CV38" s="684"/>
      <c r="CW38" s="684"/>
      <c r="CX38" s="684"/>
      <c r="CY38" s="685"/>
      <c r="CZ38" s="688">
        <v>13.3</v>
      </c>
      <c r="DA38" s="717"/>
      <c r="DB38" s="717"/>
      <c r="DC38" s="721"/>
      <c r="DD38" s="692">
        <v>2781777</v>
      </c>
      <c r="DE38" s="684"/>
      <c r="DF38" s="684"/>
      <c r="DG38" s="684"/>
      <c r="DH38" s="684"/>
      <c r="DI38" s="684"/>
      <c r="DJ38" s="684"/>
      <c r="DK38" s="685"/>
      <c r="DL38" s="692">
        <v>2284764</v>
      </c>
      <c r="DM38" s="684"/>
      <c r="DN38" s="684"/>
      <c r="DO38" s="684"/>
      <c r="DP38" s="684"/>
      <c r="DQ38" s="684"/>
      <c r="DR38" s="684"/>
      <c r="DS38" s="684"/>
      <c r="DT38" s="684"/>
      <c r="DU38" s="684"/>
      <c r="DV38" s="685"/>
      <c r="DW38" s="688">
        <v>16.3</v>
      </c>
      <c r="DX38" s="717"/>
      <c r="DY38" s="717"/>
      <c r="DZ38" s="717"/>
      <c r="EA38" s="717"/>
      <c r="EB38" s="717"/>
      <c r="EC38" s="718"/>
    </row>
    <row r="39" spans="2:133" ht="11.25" customHeight="1" x14ac:dyDescent="0.15">
      <c r="B39" s="680" t="s">
        <v>339</v>
      </c>
      <c r="C39" s="681"/>
      <c r="D39" s="681"/>
      <c r="E39" s="681"/>
      <c r="F39" s="681"/>
      <c r="G39" s="681"/>
      <c r="H39" s="681"/>
      <c r="I39" s="681"/>
      <c r="J39" s="681"/>
      <c r="K39" s="681"/>
      <c r="L39" s="681"/>
      <c r="M39" s="681"/>
      <c r="N39" s="681"/>
      <c r="O39" s="681"/>
      <c r="P39" s="681"/>
      <c r="Q39" s="682"/>
      <c r="R39" s="683">
        <v>1895520</v>
      </c>
      <c r="S39" s="684"/>
      <c r="T39" s="684"/>
      <c r="U39" s="684"/>
      <c r="V39" s="684"/>
      <c r="W39" s="684"/>
      <c r="X39" s="684"/>
      <c r="Y39" s="685"/>
      <c r="Z39" s="686">
        <v>7.8</v>
      </c>
      <c r="AA39" s="686"/>
      <c r="AB39" s="686"/>
      <c r="AC39" s="686"/>
      <c r="AD39" s="687" t="s">
        <v>130</v>
      </c>
      <c r="AE39" s="687"/>
      <c r="AF39" s="687"/>
      <c r="AG39" s="687"/>
      <c r="AH39" s="687"/>
      <c r="AI39" s="687"/>
      <c r="AJ39" s="687"/>
      <c r="AK39" s="687"/>
      <c r="AL39" s="688" t="s">
        <v>130</v>
      </c>
      <c r="AM39" s="689"/>
      <c r="AN39" s="689"/>
      <c r="AO39" s="690"/>
      <c r="AQ39" s="761" t="s">
        <v>340</v>
      </c>
      <c r="AR39" s="762"/>
      <c r="AS39" s="762"/>
      <c r="AT39" s="762"/>
      <c r="AU39" s="762"/>
      <c r="AV39" s="762"/>
      <c r="AW39" s="762"/>
      <c r="AX39" s="762"/>
      <c r="AY39" s="763"/>
      <c r="AZ39" s="683">
        <v>15719</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11121</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557635</v>
      </c>
      <c r="CS39" s="719"/>
      <c r="CT39" s="719"/>
      <c r="CU39" s="719"/>
      <c r="CV39" s="719"/>
      <c r="CW39" s="719"/>
      <c r="CX39" s="719"/>
      <c r="CY39" s="720"/>
      <c r="CZ39" s="688">
        <v>2.4</v>
      </c>
      <c r="DA39" s="717"/>
      <c r="DB39" s="717"/>
      <c r="DC39" s="721"/>
      <c r="DD39" s="692">
        <v>2907</v>
      </c>
      <c r="DE39" s="719"/>
      <c r="DF39" s="719"/>
      <c r="DG39" s="719"/>
      <c r="DH39" s="719"/>
      <c r="DI39" s="719"/>
      <c r="DJ39" s="719"/>
      <c r="DK39" s="720"/>
      <c r="DL39" s="692" t="s">
        <v>130</v>
      </c>
      <c r="DM39" s="719"/>
      <c r="DN39" s="719"/>
      <c r="DO39" s="719"/>
      <c r="DP39" s="719"/>
      <c r="DQ39" s="719"/>
      <c r="DR39" s="719"/>
      <c r="DS39" s="719"/>
      <c r="DT39" s="719"/>
      <c r="DU39" s="719"/>
      <c r="DV39" s="720"/>
      <c r="DW39" s="688" t="s">
        <v>130</v>
      </c>
      <c r="DX39" s="717"/>
      <c r="DY39" s="717"/>
      <c r="DZ39" s="717"/>
      <c r="EA39" s="717"/>
      <c r="EB39" s="717"/>
      <c r="EC39" s="718"/>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130</v>
      </c>
      <c r="S40" s="684"/>
      <c r="T40" s="684"/>
      <c r="U40" s="684"/>
      <c r="V40" s="684"/>
      <c r="W40" s="684"/>
      <c r="X40" s="684"/>
      <c r="Y40" s="685"/>
      <c r="Z40" s="686" t="s">
        <v>130</v>
      </c>
      <c r="AA40" s="686"/>
      <c r="AB40" s="686"/>
      <c r="AC40" s="686"/>
      <c r="AD40" s="687" t="s">
        <v>130</v>
      </c>
      <c r="AE40" s="687"/>
      <c r="AF40" s="687"/>
      <c r="AG40" s="687"/>
      <c r="AH40" s="687"/>
      <c r="AI40" s="687"/>
      <c r="AJ40" s="687"/>
      <c r="AK40" s="687"/>
      <c r="AL40" s="688" t="s">
        <v>130</v>
      </c>
      <c r="AM40" s="689"/>
      <c r="AN40" s="689"/>
      <c r="AO40" s="690"/>
      <c r="AQ40" s="761" t="s">
        <v>344</v>
      </c>
      <c r="AR40" s="762"/>
      <c r="AS40" s="762"/>
      <c r="AT40" s="762"/>
      <c r="AU40" s="762"/>
      <c r="AV40" s="762"/>
      <c r="AW40" s="762"/>
      <c r="AX40" s="762"/>
      <c r="AY40" s="763"/>
      <c r="AZ40" s="683" t="s">
        <v>130</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100</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438675</v>
      </c>
      <c r="CS40" s="684"/>
      <c r="CT40" s="684"/>
      <c r="CU40" s="684"/>
      <c r="CV40" s="684"/>
      <c r="CW40" s="684"/>
      <c r="CX40" s="684"/>
      <c r="CY40" s="685"/>
      <c r="CZ40" s="688">
        <v>1.9</v>
      </c>
      <c r="DA40" s="717"/>
      <c r="DB40" s="717"/>
      <c r="DC40" s="721"/>
      <c r="DD40" s="692">
        <v>321497</v>
      </c>
      <c r="DE40" s="684"/>
      <c r="DF40" s="684"/>
      <c r="DG40" s="684"/>
      <c r="DH40" s="684"/>
      <c r="DI40" s="684"/>
      <c r="DJ40" s="684"/>
      <c r="DK40" s="685"/>
      <c r="DL40" s="692">
        <v>316941</v>
      </c>
      <c r="DM40" s="684"/>
      <c r="DN40" s="684"/>
      <c r="DO40" s="684"/>
      <c r="DP40" s="684"/>
      <c r="DQ40" s="684"/>
      <c r="DR40" s="684"/>
      <c r="DS40" s="684"/>
      <c r="DT40" s="684"/>
      <c r="DU40" s="684"/>
      <c r="DV40" s="685"/>
      <c r="DW40" s="688">
        <v>2.2999999999999998</v>
      </c>
      <c r="DX40" s="717"/>
      <c r="DY40" s="717"/>
      <c r="DZ40" s="717"/>
      <c r="EA40" s="717"/>
      <c r="EB40" s="717"/>
      <c r="EC40" s="718"/>
    </row>
    <row r="41" spans="2:133" ht="11.25" customHeight="1" x14ac:dyDescent="0.15">
      <c r="B41" s="680" t="s">
        <v>348</v>
      </c>
      <c r="C41" s="681"/>
      <c r="D41" s="681"/>
      <c r="E41" s="681"/>
      <c r="F41" s="681"/>
      <c r="G41" s="681"/>
      <c r="H41" s="681"/>
      <c r="I41" s="681"/>
      <c r="J41" s="681"/>
      <c r="K41" s="681"/>
      <c r="L41" s="681"/>
      <c r="M41" s="681"/>
      <c r="N41" s="681"/>
      <c r="O41" s="681"/>
      <c r="P41" s="681"/>
      <c r="Q41" s="682"/>
      <c r="R41" s="683">
        <v>262920</v>
      </c>
      <c r="S41" s="684"/>
      <c r="T41" s="684"/>
      <c r="U41" s="684"/>
      <c r="V41" s="684"/>
      <c r="W41" s="684"/>
      <c r="X41" s="684"/>
      <c r="Y41" s="685"/>
      <c r="Z41" s="686">
        <v>1.1000000000000001</v>
      </c>
      <c r="AA41" s="686"/>
      <c r="AB41" s="686"/>
      <c r="AC41" s="686"/>
      <c r="AD41" s="687" t="s">
        <v>130</v>
      </c>
      <c r="AE41" s="687"/>
      <c r="AF41" s="687"/>
      <c r="AG41" s="687"/>
      <c r="AH41" s="687"/>
      <c r="AI41" s="687"/>
      <c r="AJ41" s="687"/>
      <c r="AK41" s="687"/>
      <c r="AL41" s="688" t="s">
        <v>130</v>
      </c>
      <c r="AM41" s="689"/>
      <c r="AN41" s="689"/>
      <c r="AO41" s="690"/>
      <c r="AQ41" s="761" t="s">
        <v>349</v>
      </c>
      <c r="AR41" s="762"/>
      <c r="AS41" s="762"/>
      <c r="AT41" s="762"/>
      <c r="AU41" s="762"/>
      <c r="AV41" s="762"/>
      <c r="AW41" s="762"/>
      <c r="AX41" s="762"/>
      <c r="AY41" s="763"/>
      <c r="AZ41" s="683">
        <v>370255</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t="s">
        <v>130</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130</v>
      </c>
      <c r="CS41" s="719"/>
      <c r="CT41" s="719"/>
      <c r="CU41" s="719"/>
      <c r="CV41" s="719"/>
      <c r="CW41" s="719"/>
      <c r="CX41" s="719"/>
      <c r="CY41" s="720"/>
      <c r="CZ41" s="688" t="s">
        <v>130</v>
      </c>
      <c r="DA41" s="717"/>
      <c r="DB41" s="717"/>
      <c r="DC41" s="721"/>
      <c r="DD41" s="692" t="s">
        <v>130</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352</v>
      </c>
      <c r="C42" s="734"/>
      <c r="D42" s="734"/>
      <c r="E42" s="734"/>
      <c r="F42" s="734"/>
      <c r="G42" s="734"/>
      <c r="H42" s="734"/>
      <c r="I42" s="734"/>
      <c r="J42" s="734"/>
      <c r="K42" s="734"/>
      <c r="L42" s="734"/>
      <c r="M42" s="734"/>
      <c r="N42" s="734"/>
      <c r="O42" s="734"/>
      <c r="P42" s="734"/>
      <c r="Q42" s="735"/>
      <c r="R42" s="768">
        <v>24311330</v>
      </c>
      <c r="S42" s="769"/>
      <c r="T42" s="769"/>
      <c r="U42" s="769"/>
      <c r="V42" s="769"/>
      <c r="W42" s="769"/>
      <c r="X42" s="769"/>
      <c r="Y42" s="777"/>
      <c r="Z42" s="778">
        <v>100</v>
      </c>
      <c r="AA42" s="778"/>
      <c r="AB42" s="778"/>
      <c r="AC42" s="778"/>
      <c r="AD42" s="779">
        <v>13766901</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1350041</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292</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3800603</v>
      </c>
      <c r="CS42" s="684"/>
      <c r="CT42" s="684"/>
      <c r="CU42" s="684"/>
      <c r="CV42" s="684"/>
      <c r="CW42" s="684"/>
      <c r="CX42" s="684"/>
      <c r="CY42" s="685"/>
      <c r="CZ42" s="688">
        <v>16.3</v>
      </c>
      <c r="DA42" s="689"/>
      <c r="DB42" s="689"/>
      <c r="DC42" s="701"/>
      <c r="DD42" s="692">
        <v>1150327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57919</v>
      </c>
      <c r="CS43" s="719"/>
      <c r="CT43" s="719"/>
      <c r="CU43" s="719"/>
      <c r="CV43" s="719"/>
      <c r="CW43" s="719"/>
      <c r="CX43" s="719"/>
      <c r="CY43" s="720"/>
      <c r="CZ43" s="688">
        <v>0.2</v>
      </c>
      <c r="DA43" s="717"/>
      <c r="DB43" s="717"/>
      <c r="DC43" s="721"/>
      <c r="DD43" s="692">
        <v>52418</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304</v>
      </c>
      <c r="CE44" s="796"/>
      <c r="CF44" s="680" t="s">
        <v>357</v>
      </c>
      <c r="CG44" s="681"/>
      <c r="CH44" s="681"/>
      <c r="CI44" s="681"/>
      <c r="CJ44" s="681"/>
      <c r="CK44" s="681"/>
      <c r="CL44" s="681"/>
      <c r="CM44" s="681"/>
      <c r="CN44" s="681"/>
      <c r="CO44" s="681"/>
      <c r="CP44" s="681"/>
      <c r="CQ44" s="682"/>
      <c r="CR44" s="683">
        <v>3800603</v>
      </c>
      <c r="CS44" s="684"/>
      <c r="CT44" s="684"/>
      <c r="CU44" s="684"/>
      <c r="CV44" s="684"/>
      <c r="CW44" s="684"/>
      <c r="CX44" s="684"/>
      <c r="CY44" s="685"/>
      <c r="CZ44" s="688">
        <v>16.3</v>
      </c>
      <c r="DA44" s="689"/>
      <c r="DB44" s="689"/>
      <c r="DC44" s="701"/>
      <c r="DD44" s="692">
        <v>1150327</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1310994</v>
      </c>
      <c r="CS45" s="719"/>
      <c r="CT45" s="719"/>
      <c r="CU45" s="719"/>
      <c r="CV45" s="719"/>
      <c r="CW45" s="719"/>
      <c r="CX45" s="719"/>
      <c r="CY45" s="720"/>
      <c r="CZ45" s="688">
        <v>5.6</v>
      </c>
      <c r="DA45" s="717"/>
      <c r="DB45" s="717"/>
      <c r="DC45" s="721"/>
      <c r="DD45" s="692">
        <v>75012</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2376224</v>
      </c>
      <c r="CS46" s="684"/>
      <c r="CT46" s="684"/>
      <c r="CU46" s="684"/>
      <c r="CV46" s="684"/>
      <c r="CW46" s="684"/>
      <c r="CX46" s="684"/>
      <c r="CY46" s="685"/>
      <c r="CZ46" s="688">
        <v>10.199999999999999</v>
      </c>
      <c r="DA46" s="689"/>
      <c r="DB46" s="689"/>
      <c r="DC46" s="701"/>
      <c r="DD46" s="692">
        <v>1065953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t="s">
        <v>130</v>
      </c>
      <c r="CS47" s="719"/>
      <c r="CT47" s="719"/>
      <c r="CU47" s="719"/>
      <c r="CV47" s="719"/>
      <c r="CW47" s="719"/>
      <c r="CX47" s="719"/>
      <c r="CY47" s="720"/>
      <c r="CZ47" s="688" t="s">
        <v>363</v>
      </c>
      <c r="DA47" s="717"/>
      <c r="DB47" s="717"/>
      <c r="DC47" s="721"/>
      <c r="DD47" s="692" t="s">
        <v>363</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364</v>
      </c>
      <c r="CD48" s="799"/>
      <c r="CE48" s="800"/>
      <c r="CF48" s="680" t="s">
        <v>365</v>
      </c>
      <c r="CG48" s="681"/>
      <c r="CH48" s="681"/>
      <c r="CI48" s="681"/>
      <c r="CJ48" s="681"/>
      <c r="CK48" s="681"/>
      <c r="CL48" s="681"/>
      <c r="CM48" s="681"/>
      <c r="CN48" s="681"/>
      <c r="CO48" s="681"/>
      <c r="CP48" s="681"/>
      <c r="CQ48" s="682"/>
      <c r="CR48" s="683" t="s">
        <v>130</v>
      </c>
      <c r="CS48" s="684"/>
      <c r="CT48" s="684"/>
      <c r="CU48" s="684"/>
      <c r="CV48" s="684"/>
      <c r="CW48" s="684"/>
      <c r="CX48" s="684"/>
      <c r="CY48" s="685"/>
      <c r="CZ48" s="688" t="s">
        <v>130</v>
      </c>
      <c r="DA48" s="689"/>
      <c r="DB48" s="689"/>
      <c r="DC48" s="701"/>
      <c r="DD48" s="692" t="s">
        <v>363</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366</v>
      </c>
      <c r="CE49" s="734"/>
      <c r="CF49" s="734"/>
      <c r="CG49" s="734"/>
      <c r="CH49" s="734"/>
      <c r="CI49" s="734"/>
      <c r="CJ49" s="734"/>
      <c r="CK49" s="734"/>
      <c r="CL49" s="734"/>
      <c r="CM49" s="734"/>
      <c r="CN49" s="734"/>
      <c r="CO49" s="734"/>
      <c r="CP49" s="734"/>
      <c r="CQ49" s="735"/>
      <c r="CR49" s="768">
        <v>23327931</v>
      </c>
      <c r="CS49" s="754"/>
      <c r="CT49" s="754"/>
      <c r="CU49" s="754"/>
      <c r="CV49" s="754"/>
      <c r="CW49" s="754"/>
      <c r="CX49" s="754"/>
      <c r="CY49" s="785"/>
      <c r="CZ49" s="780">
        <v>100</v>
      </c>
      <c r="DA49" s="786"/>
      <c r="DB49" s="786"/>
      <c r="DC49" s="787"/>
      <c r="DD49" s="788">
        <v>15362205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Sm+gIJikoH+bt1dk624tt9nVb+TFvB5tVtTs52fYvjJRNkCiwhwL9up1/EidPm2uOGrseslz0opuOMX4U6VtOw==" saltValue="7oFNyTVIeCnrwBwqZiVsC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389</v>
      </c>
      <c r="C7" s="816"/>
      <c r="D7" s="816"/>
      <c r="E7" s="816"/>
      <c r="F7" s="816"/>
      <c r="G7" s="816"/>
      <c r="H7" s="816"/>
      <c r="I7" s="816"/>
      <c r="J7" s="816"/>
      <c r="K7" s="816"/>
      <c r="L7" s="816"/>
      <c r="M7" s="816"/>
      <c r="N7" s="816"/>
      <c r="O7" s="816"/>
      <c r="P7" s="817"/>
      <c r="Q7" s="818">
        <v>24278</v>
      </c>
      <c r="R7" s="819"/>
      <c r="S7" s="819"/>
      <c r="T7" s="819"/>
      <c r="U7" s="819"/>
      <c r="V7" s="819">
        <v>23302</v>
      </c>
      <c r="W7" s="819"/>
      <c r="X7" s="819"/>
      <c r="Y7" s="819"/>
      <c r="Z7" s="819"/>
      <c r="AA7" s="819">
        <v>976</v>
      </c>
      <c r="AB7" s="819"/>
      <c r="AC7" s="819"/>
      <c r="AD7" s="819"/>
      <c r="AE7" s="820"/>
      <c r="AF7" s="821">
        <v>953</v>
      </c>
      <c r="AG7" s="822"/>
      <c r="AH7" s="822"/>
      <c r="AI7" s="822"/>
      <c r="AJ7" s="823"/>
      <c r="AK7" s="858"/>
      <c r="AL7" s="859"/>
      <c r="AM7" s="859"/>
      <c r="AN7" s="859"/>
      <c r="AO7" s="859"/>
      <c r="AP7" s="859">
        <v>21626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593</v>
      </c>
      <c r="BT7" s="863"/>
      <c r="BU7" s="863"/>
      <c r="BV7" s="863"/>
      <c r="BW7" s="863"/>
      <c r="BX7" s="863"/>
      <c r="BY7" s="863"/>
      <c r="BZ7" s="863"/>
      <c r="CA7" s="863"/>
      <c r="CB7" s="863"/>
      <c r="CC7" s="863"/>
      <c r="CD7" s="863"/>
      <c r="CE7" s="863"/>
      <c r="CF7" s="863"/>
      <c r="CG7" s="864"/>
      <c r="CH7" s="855">
        <v>-2</v>
      </c>
      <c r="CI7" s="856"/>
      <c r="CJ7" s="856"/>
      <c r="CK7" s="856"/>
      <c r="CL7" s="857"/>
      <c r="CM7" s="855">
        <v>238</v>
      </c>
      <c r="CN7" s="856"/>
      <c r="CO7" s="856"/>
      <c r="CP7" s="856"/>
      <c r="CQ7" s="857"/>
      <c r="CR7" s="855">
        <v>5</v>
      </c>
      <c r="CS7" s="856"/>
      <c r="CT7" s="856"/>
      <c r="CU7" s="856"/>
      <c r="CV7" s="857"/>
      <c r="CW7" s="855" t="s">
        <v>586</v>
      </c>
      <c r="CX7" s="856"/>
      <c r="CY7" s="856"/>
      <c r="CZ7" s="856"/>
      <c r="DA7" s="857"/>
      <c r="DB7" s="855" t="s">
        <v>586</v>
      </c>
      <c r="DC7" s="856"/>
      <c r="DD7" s="856"/>
      <c r="DE7" s="856"/>
      <c r="DF7" s="857"/>
      <c r="DG7" s="855" t="s">
        <v>586</v>
      </c>
      <c r="DH7" s="856"/>
      <c r="DI7" s="856"/>
      <c r="DJ7" s="856"/>
      <c r="DK7" s="857"/>
      <c r="DL7" s="855" t="s">
        <v>586</v>
      </c>
      <c r="DM7" s="856"/>
      <c r="DN7" s="856"/>
      <c r="DO7" s="856"/>
      <c r="DP7" s="857"/>
      <c r="DQ7" s="855" t="s">
        <v>586</v>
      </c>
      <c r="DR7" s="856"/>
      <c r="DS7" s="856"/>
      <c r="DT7" s="856"/>
      <c r="DU7" s="857"/>
      <c r="DV7" s="836"/>
      <c r="DW7" s="837"/>
      <c r="DX7" s="837"/>
      <c r="DY7" s="837"/>
      <c r="DZ7" s="838"/>
      <c r="EA7" s="255"/>
    </row>
    <row r="8" spans="1:131" s="256" customFormat="1" ht="26.25" customHeight="1" x14ac:dyDescent="0.15">
      <c r="A8" s="262">
        <v>2</v>
      </c>
      <c r="B8" s="839" t="s">
        <v>390</v>
      </c>
      <c r="C8" s="840"/>
      <c r="D8" s="840"/>
      <c r="E8" s="840"/>
      <c r="F8" s="840"/>
      <c r="G8" s="840"/>
      <c r="H8" s="840"/>
      <c r="I8" s="840"/>
      <c r="J8" s="840"/>
      <c r="K8" s="840"/>
      <c r="L8" s="840"/>
      <c r="M8" s="840"/>
      <c r="N8" s="840"/>
      <c r="O8" s="840"/>
      <c r="P8" s="841"/>
      <c r="Q8" s="842">
        <v>103</v>
      </c>
      <c r="R8" s="843"/>
      <c r="S8" s="843"/>
      <c r="T8" s="843"/>
      <c r="U8" s="843"/>
      <c r="V8" s="843">
        <v>96</v>
      </c>
      <c r="W8" s="843"/>
      <c r="X8" s="843"/>
      <c r="Y8" s="843"/>
      <c r="Z8" s="843"/>
      <c r="AA8" s="843">
        <v>7</v>
      </c>
      <c r="AB8" s="843"/>
      <c r="AC8" s="843"/>
      <c r="AD8" s="843"/>
      <c r="AE8" s="844"/>
      <c r="AF8" s="845">
        <v>7</v>
      </c>
      <c r="AG8" s="846"/>
      <c r="AH8" s="846"/>
      <c r="AI8" s="846"/>
      <c r="AJ8" s="847"/>
      <c r="AK8" s="848"/>
      <c r="AL8" s="849"/>
      <c r="AM8" s="849"/>
      <c r="AN8" s="849"/>
      <c r="AO8" s="849"/>
      <c r="AP8" s="849">
        <v>617</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594</v>
      </c>
      <c r="BT8" s="853"/>
      <c r="BU8" s="853"/>
      <c r="BV8" s="853"/>
      <c r="BW8" s="853"/>
      <c r="BX8" s="853"/>
      <c r="BY8" s="853"/>
      <c r="BZ8" s="853"/>
      <c r="CA8" s="853"/>
      <c r="CB8" s="853"/>
      <c r="CC8" s="853"/>
      <c r="CD8" s="853"/>
      <c r="CE8" s="853"/>
      <c r="CF8" s="853"/>
      <c r="CG8" s="854"/>
      <c r="CH8" s="865">
        <v>-1</v>
      </c>
      <c r="CI8" s="866"/>
      <c r="CJ8" s="866"/>
      <c r="CK8" s="866"/>
      <c r="CL8" s="867"/>
      <c r="CM8" s="865" t="s">
        <v>586</v>
      </c>
      <c r="CN8" s="866"/>
      <c r="CO8" s="866"/>
      <c r="CP8" s="866"/>
      <c r="CQ8" s="867"/>
      <c r="CR8" s="865" t="s">
        <v>586</v>
      </c>
      <c r="CS8" s="866"/>
      <c r="CT8" s="866"/>
      <c r="CU8" s="866"/>
      <c r="CV8" s="867"/>
      <c r="CW8" s="865" t="s">
        <v>586</v>
      </c>
      <c r="CX8" s="866"/>
      <c r="CY8" s="866"/>
      <c r="CZ8" s="866"/>
      <c r="DA8" s="867"/>
      <c r="DB8" s="865" t="s">
        <v>586</v>
      </c>
      <c r="DC8" s="866"/>
      <c r="DD8" s="866"/>
      <c r="DE8" s="866"/>
      <c r="DF8" s="867"/>
      <c r="DG8" s="865" t="s">
        <v>586</v>
      </c>
      <c r="DH8" s="866"/>
      <c r="DI8" s="866"/>
      <c r="DJ8" s="866"/>
      <c r="DK8" s="867"/>
      <c r="DL8" s="865" t="s">
        <v>586</v>
      </c>
      <c r="DM8" s="866"/>
      <c r="DN8" s="866"/>
      <c r="DO8" s="866"/>
      <c r="DP8" s="867"/>
      <c r="DQ8" s="865" t="s">
        <v>586</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392</v>
      </c>
      <c r="B23" s="874" t="s">
        <v>393</v>
      </c>
      <c r="C23" s="875"/>
      <c r="D23" s="875"/>
      <c r="E23" s="875"/>
      <c r="F23" s="875"/>
      <c r="G23" s="875"/>
      <c r="H23" s="875"/>
      <c r="I23" s="875"/>
      <c r="J23" s="875"/>
      <c r="K23" s="875"/>
      <c r="L23" s="875"/>
      <c r="M23" s="875"/>
      <c r="N23" s="875"/>
      <c r="O23" s="875"/>
      <c r="P23" s="876"/>
      <c r="Q23" s="877">
        <v>24311</v>
      </c>
      <c r="R23" s="878"/>
      <c r="S23" s="878"/>
      <c r="T23" s="878"/>
      <c r="U23" s="878"/>
      <c r="V23" s="878">
        <v>23328</v>
      </c>
      <c r="W23" s="878"/>
      <c r="X23" s="878"/>
      <c r="Y23" s="878"/>
      <c r="Z23" s="878"/>
      <c r="AA23" s="878">
        <v>983</v>
      </c>
      <c r="AB23" s="878"/>
      <c r="AC23" s="878"/>
      <c r="AD23" s="878"/>
      <c r="AE23" s="879"/>
      <c r="AF23" s="880">
        <v>960</v>
      </c>
      <c r="AG23" s="878"/>
      <c r="AH23" s="878"/>
      <c r="AI23" s="878"/>
      <c r="AJ23" s="881"/>
      <c r="AK23" s="882"/>
      <c r="AL23" s="883"/>
      <c r="AM23" s="883"/>
      <c r="AN23" s="883"/>
      <c r="AO23" s="883"/>
      <c r="AP23" s="878">
        <v>22243</v>
      </c>
      <c r="AQ23" s="878"/>
      <c r="AR23" s="878"/>
      <c r="AS23" s="878"/>
      <c r="AT23" s="878"/>
      <c r="AU23" s="884"/>
      <c r="AV23" s="884"/>
      <c r="AW23" s="884"/>
      <c r="AX23" s="884"/>
      <c r="AY23" s="885"/>
      <c r="AZ23" s="893" t="s">
        <v>586</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394</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372</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6" t="s">
        <v>399</v>
      </c>
      <c r="AG26" s="897"/>
      <c r="AH26" s="897"/>
      <c r="AI26" s="897"/>
      <c r="AJ26" s="898"/>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404</v>
      </c>
      <c r="C28" s="816"/>
      <c r="D28" s="816"/>
      <c r="E28" s="816"/>
      <c r="F28" s="816"/>
      <c r="G28" s="816"/>
      <c r="H28" s="816"/>
      <c r="I28" s="816"/>
      <c r="J28" s="816"/>
      <c r="K28" s="816"/>
      <c r="L28" s="816"/>
      <c r="M28" s="816"/>
      <c r="N28" s="816"/>
      <c r="O28" s="816"/>
      <c r="P28" s="817"/>
      <c r="Q28" s="906">
        <v>4957</v>
      </c>
      <c r="R28" s="907"/>
      <c r="S28" s="907"/>
      <c r="T28" s="907"/>
      <c r="U28" s="907"/>
      <c r="V28" s="907">
        <v>4901</v>
      </c>
      <c r="W28" s="907"/>
      <c r="X28" s="907"/>
      <c r="Y28" s="907"/>
      <c r="Z28" s="907"/>
      <c r="AA28" s="907">
        <v>57</v>
      </c>
      <c r="AB28" s="907"/>
      <c r="AC28" s="907"/>
      <c r="AD28" s="907"/>
      <c r="AE28" s="908"/>
      <c r="AF28" s="909">
        <v>57</v>
      </c>
      <c r="AG28" s="907"/>
      <c r="AH28" s="907"/>
      <c r="AI28" s="907"/>
      <c r="AJ28" s="910"/>
      <c r="AK28" s="911">
        <v>370</v>
      </c>
      <c r="AL28" s="902"/>
      <c r="AM28" s="902"/>
      <c r="AN28" s="902"/>
      <c r="AO28" s="902"/>
      <c r="AP28" s="902" t="s">
        <v>586</v>
      </c>
      <c r="AQ28" s="902"/>
      <c r="AR28" s="902"/>
      <c r="AS28" s="902"/>
      <c r="AT28" s="902"/>
      <c r="AU28" s="902" t="s">
        <v>586</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405</v>
      </c>
      <c r="C29" s="840"/>
      <c r="D29" s="840"/>
      <c r="E29" s="840"/>
      <c r="F29" s="840"/>
      <c r="G29" s="840"/>
      <c r="H29" s="840"/>
      <c r="I29" s="840"/>
      <c r="J29" s="840"/>
      <c r="K29" s="840"/>
      <c r="L29" s="840"/>
      <c r="M29" s="840"/>
      <c r="N29" s="840"/>
      <c r="O29" s="840"/>
      <c r="P29" s="841"/>
      <c r="Q29" s="842">
        <v>4677</v>
      </c>
      <c r="R29" s="843"/>
      <c r="S29" s="843"/>
      <c r="T29" s="843"/>
      <c r="U29" s="843"/>
      <c r="V29" s="843">
        <v>4598</v>
      </c>
      <c r="W29" s="843"/>
      <c r="X29" s="843"/>
      <c r="Y29" s="843"/>
      <c r="Z29" s="843"/>
      <c r="AA29" s="843">
        <v>79</v>
      </c>
      <c r="AB29" s="843"/>
      <c r="AC29" s="843"/>
      <c r="AD29" s="843"/>
      <c r="AE29" s="844"/>
      <c r="AF29" s="845">
        <v>79</v>
      </c>
      <c r="AG29" s="846"/>
      <c r="AH29" s="846"/>
      <c r="AI29" s="846"/>
      <c r="AJ29" s="847"/>
      <c r="AK29" s="914">
        <v>683</v>
      </c>
      <c r="AL29" s="915"/>
      <c r="AM29" s="915"/>
      <c r="AN29" s="915"/>
      <c r="AO29" s="915"/>
      <c r="AP29" s="915" t="s">
        <v>586</v>
      </c>
      <c r="AQ29" s="915"/>
      <c r="AR29" s="915"/>
      <c r="AS29" s="915"/>
      <c r="AT29" s="915"/>
      <c r="AU29" s="915" t="s">
        <v>586</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406</v>
      </c>
      <c r="C30" s="840"/>
      <c r="D30" s="840"/>
      <c r="E30" s="840"/>
      <c r="F30" s="840"/>
      <c r="G30" s="840"/>
      <c r="H30" s="840"/>
      <c r="I30" s="840"/>
      <c r="J30" s="840"/>
      <c r="K30" s="840"/>
      <c r="L30" s="840"/>
      <c r="M30" s="840"/>
      <c r="N30" s="840"/>
      <c r="O30" s="840"/>
      <c r="P30" s="841"/>
      <c r="Q30" s="842">
        <v>734</v>
      </c>
      <c r="R30" s="843"/>
      <c r="S30" s="843"/>
      <c r="T30" s="843"/>
      <c r="U30" s="843"/>
      <c r="V30" s="843">
        <v>732</v>
      </c>
      <c r="W30" s="843"/>
      <c r="X30" s="843"/>
      <c r="Y30" s="843"/>
      <c r="Z30" s="843"/>
      <c r="AA30" s="843">
        <v>1</v>
      </c>
      <c r="AB30" s="843"/>
      <c r="AC30" s="843"/>
      <c r="AD30" s="843"/>
      <c r="AE30" s="844"/>
      <c r="AF30" s="845">
        <v>1</v>
      </c>
      <c r="AG30" s="846"/>
      <c r="AH30" s="846"/>
      <c r="AI30" s="846"/>
      <c r="AJ30" s="847"/>
      <c r="AK30" s="914">
        <v>149</v>
      </c>
      <c r="AL30" s="915"/>
      <c r="AM30" s="915"/>
      <c r="AN30" s="915"/>
      <c r="AO30" s="915"/>
      <c r="AP30" s="915" t="s">
        <v>586</v>
      </c>
      <c r="AQ30" s="915"/>
      <c r="AR30" s="915"/>
      <c r="AS30" s="915"/>
      <c r="AT30" s="915"/>
      <c r="AU30" s="915" t="s">
        <v>586</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407</v>
      </c>
      <c r="C31" s="840"/>
      <c r="D31" s="840"/>
      <c r="E31" s="840"/>
      <c r="F31" s="840"/>
      <c r="G31" s="840"/>
      <c r="H31" s="840"/>
      <c r="I31" s="840"/>
      <c r="J31" s="840"/>
      <c r="K31" s="840"/>
      <c r="L31" s="840"/>
      <c r="M31" s="840"/>
      <c r="N31" s="840"/>
      <c r="O31" s="840"/>
      <c r="P31" s="841"/>
      <c r="Q31" s="842">
        <v>1571</v>
      </c>
      <c r="R31" s="843"/>
      <c r="S31" s="843"/>
      <c r="T31" s="843"/>
      <c r="U31" s="843"/>
      <c r="V31" s="843">
        <v>1311</v>
      </c>
      <c r="W31" s="843"/>
      <c r="X31" s="843"/>
      <c r="Y31" s="843"/>
      <c r="Z31" s="843"/>
      <c r="AA31" s="843">
        <v>260</v>
      </c>
      <c r="AB31" s="843"/>
      <c r="AC31" s="843"/>
      <c r="AD31" s="843"/>
      <c r="AE31" s="844"/>
      <c r="AF31" s="845">
        <v>1455</v>
      </c>
      <c r="AG31" s="846"/>
      <c r="AH31" s="846"/>
      <c r="AI31" s="846"/>
      <c r="AJ31" s="847"/>
      <c r="AK31" s="914">
        <v>10</v>
      </c>
      <c r="AL31" s="915"/>
      <c r="AM31" s="915"/>
      <c r="AN31" s="915"/>
      <c r="AO31" s="915"/>
      <c r="AP31" s="915">
        <v>851</v>
      </c>
      <c r="AQ31" s="915"/>
      <c r="AR31" s="915"/>
      <c r="AS31" s="915"/>
      <c r="AT31" s="915"/>
      <c r="AU31" s="915">
        <v>10</v>
      </c>
      <c r="AV31" s="915"/>
      <c r="AW31" s="915"/>
      <c r="AX31" s="915"/>
      <c r="AY31" s="915"/>
      <c r="AZ31" s="916" t="s">
        <v>586</v>
      </c>
      <c r="BA31" s="916"/>
      <c r="BB31" s="916"/>
      <c r="BC31" s="916"/>
      <c r="BD31" s="916"/>
      <c r="BE31" s="912" t="s">
        <v>408</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409</v>
      </c>
      <c r="C32" s="840"/>
      <c r="D32" s="840"/>
      <c r="E32" s="840"/>
      <c r="F32" s="840"/>
      <c r="G32" s="840"/>
      <c r="H32" s="840"/>
      <c r="I32" s="840"/>
      <c r="J32" s="840"/>
      <c r="K32" s="840"/>
      <c r="L32" s="840"/>
      <c r="M32" s="840"/>
      <c r="N32" s="840"/>
      <c r="O32" s="840"/>
      <c r="P32" s="841"/>
      <c r="Q32" s="842">
        <v>6355</v>
      </c>
      <c r="R32" s="843"/>
      <c r="S32" s="843"/>
      <c r="T32" s="843"/>
      <c r="U32" s="843"/>
      <c r="V32" s="843">
        <v>7120</v>
      </c>
      <c r="W32" s="843"/>
      <c r="X32" s="843"/>
      <c r="Y32" s="843"/>
      <c r="Z32" s="843"/>
      <c r="AA32" s="843">
        <v>-765</v>
      </c>
      <c r="AB32" s="843"/>
      <c r="AC32" s="843"/>
      <c r="AD32" s="843"/>
      <c r="AE32" s="844"/>
      <c r="AF32" s="845">
        <v>762</v>
      </c>
      <c r="AG32" s="846"/>
      <c r="AH32" s="846"/>
      <c r="AI32" s="846"/>
      <c r="AJ32" s="847"/>
      <c r="AK32" s="914">
        <v>800</v>
      </c>
      <c r="AL32" s="915"/>
      <c r="AM32" s="915"/>
      <c r="AN32" s="915"/>
      <c r="AO32" s="915"/>
      <c r="AP32" s="915">
        <v>6191</v>
      </c>
      <c r="AQ32" s="915"/>
      <c r="AR32" s="915"/>
      <c r="AS32" s="915"/>
      <c r="AT32" s="915"/>
      <c r="AU32" s="915">
        <v>3418</v>
      </c>
      <c r="AV32" s="915"/>
      <c r="AW32" s="915"/>
      <c r="AX32" s="915"/>
      <c r="AY32" s="915"/>
      <c r="AZ32" s="916" t="s">
        <v>586</v>
      </c>
      <c r="BA32" s="916"/>
      <c r="BB32" s="916"/>
      <c r="BC32" s="916"/>
      <c r="BD32" s="916"/>
      <c r="BE32" s="912" t="s">
        <v>410</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411</v>
      </c>
      <c r="C33" s="840"/>
      <c r="D33" s="840"/>
      <c r="E33" s="840"/>
      <c r="F33" s="840"/>
      <c r="G33" s="840"/>
      <c r="H33" s="840"/>
      <c r="I33" s="840"/>
      <c r="J33" s="840"/>
      <c r="K33" s="840"/>
      <c r="L33" s="840"/>
      <c r="M33" s="840"/>
      <c r="N33" s="840"/>
      <c r="O33" s="840"/>
      <c r="P33" s="841"/>
      <c r="Q33" s="842">
        <v>49104</v>
      </c>
      <c r="R33" s="843"/>
      <c r="S33" s="843"/>
      <c r="T33" s="843"/>
      <c r="U33" s="843"/>
      <c r="V33" s="843">
        <v>45264</v>
      </c>
      <c r="W33" s="843"/>
      <c r="X33" s="843"/>
      <c r="Y33" s="843"/>
      <c r="Z33" s="843"/>
      <c r="AA33" s="843">
        <v>3841</v>
      </c>
      <c r="AB33" s="843"/>
      <c r="AC33" s="843"/>
      <c r="AD33" s="843"/>
      <c r="AE33" s="844"/>
      <c r="AF33" s="845">
        <v>8190</v>
      </c>
      <c r="AG33" s="846"/>
      <c r="AH33" s="846"/>
      <c r="AI33" s="846"/>
      <c r="AJ33" s="847"/>
      <c r="AK33" s="914">
        <v>0</v>
      </c>
      <c r="AL33" s="915"/>
      <c r="AM33" s="915"/>
      <c r="AN33" s="915"/>
      <c r="AO33" s="915"/>
      <c r="AP33" s="915" t="s">
        <v>586</v>
      </c>
      <c r="AQ33" s="915"/>
      <c r="AR33" s="915"/>
      <c r="AS33" s="915"/>
      <c r="AT33" s="915"/>
      <c r="AU33" s="915" t="s">
        <v>586</v>
      </c>
      <c r="AV33" s="915"/>
      <c r="AW33" s="915"/>
      <c r="AX33" s="915"/>
      <c r="AY33" s="915"/>
      <c r="AZ33" s="916" t="s">
        <v>586</v>
      </c>
      <c r="BA33" s="916"/>
      <c r="BB33" s="916"/>
      <c r="BC33" s="916"/>
      <c r="BD33" s="916"/>
      <c r="BE33" s="912" t="s">
        <v>408</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412</v>
      </c>
      <c r="C34" s="840"/>
      <c r="D34" s="840"/>
      <c r="E34" s="840"/>
      <c r="F34" s="840"/>
      <c r="G34" s="840"/>
      <c r="H34" s="840"/>
      <c r="I34" s="840"/>
      <c r="J34" s="840"/>
      <c r="K34" s="840"/>
      <c r="L34" s="840"/>
      <c r="M34" s="840"/>
      <c r="N34" s="840"/>
      <c r="O34" s="840"/>
      <c r="P34" s="841"/>
      <c r="Q34" s="842">
        <v>2284</v>
      </c>
      <c r="R34" s="843"/>
      <c r="S34" s="843"/>
      <c r="T34" s="843"/>
      <c r="U34" s="843"/>
      <c r="V34" s="843">
        <v>2927</v>
      </c>
      <c r="W34" s="843"/>
      <c r="X34" s="843"/>
      <c r="Y34" s="843"/>
      <c r="Z34" s="843"/>
      <c r="AA34" s="843">
        <v>-643</v>
      </c>
      <c r="AB34" s="843"/>
      <c r="AC34" s="843"/>
      <c r="AD34" s="843"/>
      <c r="AE34" s="844"/>
      <c r="AF34" s="845">
        <v>1117</v>
      </c>
      <c r="AG34" s="846"/>
      <c r="AH34" s="846"/>
      <c r="AI34" s="846"/>
      <c r="AJ34" s="847"/>
      <c r="AK34" s="914">
        <v>1261</v>
      </c>
      <c r="AL34" s="915"/>
      <c r="AM34" s="915"/>
      <c r="AN34" s="915"/>
      <c r="AO34" s="915"/>
      <c r="AP34" s="915">
        <v>15048</v>
      </c>
      <c r="AQ34" s="915"/>
      <c r="AR34" s="915"/>
      <c r="AS34" s="915"/>
      <c r="AT34" s="915"/>
      <c r="AU34" s="915">
        <v>14356</v>
      </c>
      <c r="AV34" s="915"/>
      <c r="AW34" s="915"/>
      <c r="AX34" s="915"/>
      <c r="AY34" s="915"/>
      <c r="AZ34" s="916" t="s">
        <v>586</v>
      </c>
      <c r="BA34" s="916"/>
      <c r="BB34" s="916"/>
      <c r="BC34" s="916"/>
      <c r="BD34" s="916"/>
      <c r="BE34" s="912" t="s">
        <v>413</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414</v>
      </c>
      <c r="C35" s="840"/>
      <c r="D35" s="840"/>
      <c r="E35" s="840"/>
      <c r="F35" s="840"/>
      <c r="G35" s="840"/>
      <c r="H35" s="840"/>
      <c r="I35" s="840"/>
      <c r="J35" s="840"/>
      <c r="K35" s="840"/>
      <c r="L35" s="840"/>
      <c r="M35" s="840"/>
      <c r="N35" s="840"/>
      <c r="O35" s="840"/>
      <c r="P35" s="841"/>
      <c r="Q35" s="842">
        <v>159</v>
      </c>
      <c r="R35" s="843"/>
      <c r="S35" s="843"/>
      <c r="T35" s="843"/>
      <c r="U35" s="843"/>
      <c r="V35" s="843">
        <v>191</v>
      </c>
      <c r="W35" s="843"/>
      <c r="X35" s="843"/>
      <c r="Y35" s="843"/>
      <c r="Z35" s="843"/>
      <c r="AA35" s="843">
        <v>-32</v>
      </c>
      <c r="AB35" s="843"/>
      <c r="AC35" s="843"/>
      <c r="AD35" s="843"/>
      <c r="AE35" s="844"/>
      <c r="AF35" s="845">
        <v>32</v>
      </c>
      <c r="AG35" s="846"/>
      <c r="AH35" s="846"/>
      <c r="AI35" s="846"/>
      <c r="AJ35" s="847"/>
      <c r="AK35" s="914">
        <v>116</v>
      </c>
      <c r="AL35" s="915"/>
      <c r="AM35" s="915"/>
      <c r="AN35" s="915"/>
      <c r="AO35" s="915"/>
      <c r="AP35" s="915">
        <v>526</v>
      </c>
      <c r="AQ35" s="915"/>
      <c r="AR35" s="915"/>
      <c r="AS35" s="915"/>
      <c r="AT35" s="915"/>
      <c r="AU35" s="915">
        <v>494</v>
      </c>
      <c r="AV35" s="915"/>
      <c r="AW35" s="915"/>
      <c r="AX35" s="915"/>
      <c r="AY35" s="915"/>
      <c r="AZ35" s="916" t="s">
        <v>586</v>
      </c>
      <c r="BA35" s="916"/>
      <c r="BB35" s="916"/>
      <c r="BC35" s="916"/>
      <c r="BD35" s="916"/>
      <c r="BE35" s="912" t="s">
        <v>415</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416</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392</v>
      </c>
      <c r="B63" s="874" t="s">
        <v>417</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11693</v>
      </c>
      <c r="AG63" s="926"/>
      <c r="AH63" s="926"/>
      <c r="AI63" s="926"/>
      <c r="AJ63" s="927"/>
      <c r="AK63" s="928"/>
      <c r="AL63" s="923"/>
      <c r="AM63" s="923"/>
      <c r="AN63" s="923"/>
      <c r="AO63" s="923"/>
      <c r="AP63" s="926">
        <v>22616</v>
      </c>
      <c r="AQ63" s="926"/>
      <c r="AR63" s="926"/>
      <c r="AS63" s="926"/>
      <c r="AT63" s="926"/>
      <c r="AU63" s="926">
        <v>18278</v>
      </c>
      <c r="AV63" s="926"/>
      <c r="AW63" s="926"/>
      <c r="AX63" s="926"/>
      <c r="AY63" s="926"/>
      <c r="AZ63" s="930"/>
      <c r="BA63" s="930"/>
      <c r="BB63" s="930"/>
      <c r="BC63" s="930"/>
      <c r="BD63" s="930"/>
      <c r="BE63" s="931"/>
      <c r="BF63" s="931"/>
      <c r="BG63" s="931"/>
      <c r="BH63" s="931"/>
      <c r="BI63" s="932"/>
      <c r="BJ63" s="933" t="s">
        <v>418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420</v>
      </c>
      <c r="B66" s="825"/>
      <c r="C66" s="825"/>
      <c r="D66" s="825"/>
      <c r="E66" s="825"/>
      <c r="F66" s="825"/>
      <c r="G66" s="825"/>
      <c r="H66" s="825"/>
      <c r="I66" s="825"/>
      <c r="J66" s="825"/>
      <c r="K66" s="825"/>
      <c r="L66" s="825"/>
      <c r="M66" s="825"/>
      <c r="N66" s="825"/>
      <c r="O66" s="825"/>
      <c r="P66" s="826"/>
      <c r="Q66" s="801" t="s">
        <v>421</v>
      </c>
      <c r="R66" s="802"/>
      <c r="S66" s="802"/>
      <c r="T66" s="802"/>
      <c r="U66" s="803"/>
      <c r="V66" s="801" t="s">
        <v>422</v>
      </c>
      <c r="W66" s="802"/>
      <c r="X66" s="802"/>
      <c r="Y66" s="802"/>
      <c r="Z66" s="803"/>
      <c r="AA66" s="801" t="s">
        <v>423</v>
      </c>
      <c r="AB66" s="802"/>
      <c r="AC66" s="802"/>
      <c r="AD66" s="802"/>
      <c r="AE66" s="803"/>
      <c r="AF66" s="936" t="s">
        <v>424</v>
      </c>
      <c r="AG66" s="897"/>
      <c r="AH66" s="897"/>
      <c r="AI66" s="897"/>
      <c r="AJ66" s="937"/>
      <c r="AK66" s="801" t="s">
        <v>425</v>
      </c>
      <c r="AL66" s="825"/>
      <c r="AM66" s="825"/>
      <c r="AN66" s="825"/>
      <c r="AO66" s="826"/>
      <c r="AP66" s="801" t="s">
        <v>401</v>
      </c>
      <c r="AQ66" s="802"/>
      <c r="AR66" s="802"/>
      <c r="AS66" s="802"/>
      <c r="AT66" s="803"/>
      <c r="AU66" s="801" t="s">
        <v>426</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587</v>
      </c>
      <c r="C68" s="954"/>
      <c r="D68" s="954"/>
      <c r="E68" s="954"/>
      <c r="F68" s="954"/>
      <c r="G68" s="954"/>
      <c r="H68" s="954"/>
      <c r="I68" s="954"/>
      <c r="J68" s="954"/>
      <c r="K68" s="954"/>
      <c r="L68" s="954"/>
      <c r="M68" s="954"/>
      <c r="N68" s="954"/>
      <c r="O68" s="954"/>
      <c r="P68" s="955"/>
      <c r="Q68" s="956">
        <v>169</v>
      </c>
      <c r="R68" s="950"/>
      <c r="S68" s="950"/>
      <c r="T68" s="950"/>
      <c r="U68" s="950"/>
      <c r="V68" s="950">
        <v>160</v>
      </c>
      <c r="W68" s="950"/>
      <c r="X68" s="950"/>
      <c r="Y68" s="950"/>
      <c r="Z68" s="950"/>
      <c r="AA68" s="950">
        <v>9</v>
      </c>
      <c r="AB68" s="950"/>
      <c r="AC68" s="950"/>
      <c r="AD68" s="950"/>
      <c r="AE68" s="950"/>
      <c r="AF68" s="950">
        <v>9</v>
      </c>
      <c r="AG68" s="950"/>
      <c r="AH68" s="950"/>
      <c r="AI68" s="950"/>
      <c r="AJ68" s="950"/>
      <c r="AK68" s="950" t="s">
        <v>586</v>
      </c>
      <c r="AL68" s="950"/>
      <c r="AM68" s="950"/>
      <c r="AN68" s="950"/>
      <c r="AO68" s="950"/>
      <c r="AP68" s="950" t="s">
        <v>586</v>
      </c>
      <c r="AQ68" s="950"/>
      <c r="AR68" s="950"/>
      <c r="AS68" s="950"/>
      <c r="AT68" s="950"/>
      <c r="AU68" s="950" t="s">
        <v>586</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588</v>
      </c>
      <c r="C69" s="958"/>
      <c r="D69" s="958"/>
      <c r="E69" s="958"/>
      <c r="F69" s="958"/>
      <c r="G69" s="958"/>
      <c r="H69" s="958"/>
      <c r="I69" s="958"/>
      <c r="J69" s="958"/>
      <c r="K69" s="958"/>
      <c r="L69" s="958"/>
      <c r="M69" s="958"/>
      <c r="N69" s="958"/>
      <c r="O69" s="958"/>
      <c r="P69" s="959"/>
      <c r="Q69" s="960">
        <v>317</v>
      </c>
      <c r="R69" s="915"/>
      <c r="S69" s="915"/>
      <c r="T69" s="915"/>
      <c r="U69" s="915"/>
      <c r="V69" s="915">
        <v>301</v>
      </c>
      <c r="W69" s="915"/>
      <c r="X69" s="915"/>
      <c r="Y69" s="915"/>
      <c r="Z69" s="915"/>
      <c r="AA69" s="915">
        <v>16</v>
      </c>
      <c r="AB69" s="915"/>
      <c r="AC69" s="915"/>
      <c r="AD69" s="915"/>
      <c r="AE69" s="915"/>
      <c r="AF69" s="915">
        <v>16</v>
      </c>
      <c r="AG69" s="915"/>
      <c r="AH69" s="915"/>
      <c r="AI69" s="915"/>
      <c r="AJ69" s="915"/>
      <c r="AK69" s="915" t="s">
        <v>586</v>
      </c>
      <c r="AL69" s="915"/>
      <c r="AM69" s="915"/>
      <c r="AN69" s="915"/>
      <c r="AO69" s="915"/>
      <c r="AP69" s="915" t="s">
        <v>586</v>
      </c>
      <c r="AQ69" s="915"/>
      <c r="AR69" s="915"/>
      <c r="AS69" s="915"/>
      <c r="AT69" s="915"/>
      <c r="AU69" s="915" t="s">
        <v>586</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589</v>
      </c>
      <c r="C70" s="958"/>
      <c r="D70" s="958"/>
      <c r="E70" s="958"/>
      <c r="F70" s="958"/>
      <c r="G70" s="958"/>
      <c r="H70" s="958"/>
      <c r="I70" s="958"/>
      <c r="J70" s="958"/>
      <c r="K70" s="958"/>
      <c r="L70" s="958"/>
      <c r="M70" s="958"/>
      <c r="N70" s="958"/>
      <c r="O70" s="958"/>
      <c r="P70" s="959"/>
      <c r="Q70" s="960">
        <v>1637</v>
      </c>
      <c r="R70" s="915"/>
      <c r="S70" s="915"/>
      <c r="T70" s="915"/>
      <c r="U70" s="915"/>
      <c r="V70" s="915">
        <v>1542</v>
      </c>
      <c r="W70" s="915"/>
      <c r="X70" s="915"/>
      <c r="Y70" s="915"/>
      <c r="Z70" s="915"/>
      <c r="AA70" s="915">
        <v>95</v>
      </c>
      <c r="AB70" s="915"/>
      <c r="AC70" s="915"/>
      <c r="AD70" s="915"/>
      <c r="AE70" s="915"/>
      <c r="AF70" s="915">
        <v>95</v>
      </c>
      <c r="AG70" s="915"/>
      <c r="AH70" s="915"/>
      <c r="AI70" s="915"/>
      <c r="AJ70" s="915"/>
      <c r="AK70" s="915" t="s">
        <v>586</v>
      </c>
      <c r="AL70" s="915"/>
      <c r="AM70" s="915"/>
      <c r="AN70" s="915"/>
      <c r="AO70" s="915"/>
      <c r="AP70" s="915" t="s">
        <v>586</v>
      </c>
      <c r="AQ70" s="915"/>
      <c r="AR70" s="915"/>
      <c r="AS70" s="915"/>
      <c r="AT70" s="915"/>
      <c r="AU70" s="915" t="s">
        <v>586</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590</v>
      </c>
      <c r="C71" s="958"/>
      <c r="D71" s="958"/>
      <c r="E71" s="958"/>
      <c r="F71" s="958"/>
      <c r="G71" s="958"/>
      <c r="H71" s="958"/>
      <c r="I71" s="958"/>
      <c r="J71" s="958"/>
      <c r="K71" s="958"/>
      <c r="L71" s="958"/>
      <c r="M71" s="958"/>
      <c r="N71" s="958"/>
      <c r="O71" s="958"/>
      <c r="P71" s="959"/>
      <c r="Q71" s="960">
        <v>878811</v>
      </c>
      <c r="R71" s="915"/>
      <c r="S71" s="915"/>
      <c r="T71" s="915"/>
      <c r="U71" s="915"/>
      <c r="V71" s="915">
        <v>858109</v>
      </c>
      <c r="W71" s="915"/>
      <c r="X71" s="915"/>
      <c r="Y71" s="915"/>
      <c r="Z71" s="915"/>
      <c r="AA71" s="915">
        <v>20702</v>
      </c>
      <c r="AB71" s="915"/>
      <c r="AC71" s="915"/>
      <c r="AD71" s="915"/>
      <c r="AE71" s="915"/>
      <c r="AF71" s="915">
        <v>20702</v>
      </c>
      <c r="AG71" s="915"/>
      <c r="AH71" s="915"/>
      <c r="AI71" s="915"/>
      <c r="AJ71" s="915"/>
      <c r="AK71" s="915">
        <v>1</v>
      </c>
      <c r="AL71" s="915"/>
      <c r="AM71" s="915"/>
      <c r="AN71" s="915"/>
      <c r="AO71" s="915"/>
      <c r="AP71" s="915" t="s">
        <v>586</v>
      </c>
      <c r="AQ71" s="915"/>
      <c r="AR71" s="915"/>
      <c r="AS71" s="915"/>
      <c r="AT71" s="915"/>
      <c r="AU71" s="915" t="s">
        <v>586</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591</v>
      </c>
      <c r="C72" s="958"/>
      <c r="D72" s="958"/>
      <c r="E72" s="958"/>
      <c r="F72" s="958"/>
      <c r="G72" s="958"/>
      <c r="H72" s="958"/>
      <c r="I72" s="958"/>
      <c r="J72" s="958"/>
      <c r="K72" s="958"/>
      <c r="L72" s="958"/>
      <c r="M72" s="958"/>
      <c r="N72" s="958"/>
      <c r="O72" s="958"/>
      <c r="P72" s="959"/>
      <c r="Q72" s="960">
        <v>895</v>
      </c>
      <c r="R72" s="915"/>
      <c r="S72" s="915"/>
      <c r="T72" s="915"/>
      <c r="U72" s="915"/>
      <c r="V72" s="915">
        <v>870</v>
      </c>
      <c r="W72" s="915"/>
      <c r="X72" s="915"/>
      <c r="Y72" s="915"/>
      <c r="Z72" s="915"/>
      <c r="AA72" s="915">
        <v>25</v>
      </c>
      <c r="AB72" s="915"/>
      <c r="AC72" s="915"/>
      <c r="AD72" s="915"/>
      <c r="AE72" s="915"/>
      <c r="AF72" s="915">
        <v>25</v>
      </c>
      <c r="AG72" s="915"/>
      <c r="AH72" s="915"/>
      <c r="AI72" s="915"/>
      <c r="AJ72" s="915"/>
      <c r="AK72" s="915" t="s">
        <v>586</v>
      </c>
      <c r="AL72" s="915"/>
      <c r="AM72" s="915"/>
      <c r="AN72" s="915"/>
      <c r="AO72" s="915"/>
      <c r="AP72" s="915" t="s">
        <v>586</v>
      </c>
      <c r="AQ72" s="915"/>
      <c r="AR72" s="915"/>
      <c r="AS72" s="915"/>
      <c r="AT72" s="915"/>
      <c r="AU72" s="915" t="s">
        <v>586</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592</v>
      </c>
      <c r="C73" s="958"/>
      <c r="D73" s="958"/>
      <c r="E73" s="958"/>
      <c r="F73" s="958"/>
      <c r="G73" s="958"/>
      <c r="H73" s="958"/>
      <c r="I73" s="958"/>
      <c r="J73" s="958"/>
      <c r="K73" s="958"/>
      <c r="L73" s="958"/>
      <c r="M73" s="958"/>
      <c r="N73" s="958"/>
      <c r="O73" s="958"/>
      <c r="P73" s="959"/>
      <c r="Q73" s="960">
        <v>1348</v>
      </c>
      <c r="R73" s="915"/>
      <c r="S73" s="915"/>
      <c r="T73" s="915"/>
      <c r="U73" s="915"/>
      <c r="V73" s="915">
        <v>1339</v>
      </c>
      <c r="W73" s="915"/>
      <c r="X73" s="915"/>
      <c r="Y73" s="915"/>
      <c r="Z73" s="915"/>
      <c r="AA73" s="915">
        <v>9</v>
      </c>
      <c r="AB73" s="915"/>
      <c r="AC73" s="915"/>
      <c r="AD73" s="915"/>
      <c r="AE73" s="915"/>
      <c r="AF73" s="915">
        <v>9</v>
      </c>
      <c r="AG73" s="915"/>
      <c r="AH73" s="915"/>
      <c r="AI73" s="915"/>
      <c r="AJ73" s="915"/>
      <c r="AK73" s="915" t="s">
        <v>586</v>
      </c>
      <c r="AL73" s="915"/>
      <c r="AM73" s="915"/>
      <c r="AN73" s="915"/>
      <c r="AO73" s="915"/>
      <c r="AP73" s="915">
        <v>1520</v>
      </c>
      <c r="AQ73" s="915"/>
      <c r="AR73" s="915"/>
      <c r="AS73" s="915"/>
      <c r="AT73" s="915"/>
      <c r="AU73" s="915">
        <v>344</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392</v>
      </c>
      <c r="B88" s="874" t="s">
        <v>427</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20856</v>
      </c>
      <c r="AG88" s="926"/>
      <c r="AH88" s="926"/>
      <c r="AI88" s="926"/>
      <c r="AJ88" s="926"/>
      <c r="AK88" s="923"/>
      <c r="AL88" s="923"/>
      <c r="AM88" s="923"/>
      <c r="AN88" s="923"/>
      <c r="AO88" s="923"/>
      <c r="AP88" s="926">
        <v>1520</v>
      </c>
      <c r="AQ88" s="926"/>
      <c r="AR88" s="926"/>
      <c r="AS88" s="926"/>
      <c r="AT88" s="926"/>
      <c r="AU88" s="926">
        <v>344</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428</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5</v>
      </c>
      <c r="CS102" s="934"/>
      <c r="CT102" s="934"/>
      <c r="CU102" s="934"/>
      <c r="CV102" s="977"/>
      <c r="CW102" s="976" t="s">
        <v>586</v>
      </c>
      <c r="CX102" s="934"/>
      <c r="CY102" s="934"/>
      <c r="CZ102" s="934"/>
      <c r="DA102" s="977"/>
      <c r="DB102" s="976" t="s">
        <v>586</v>
      </c>
      <c r="DC102" s="934"/>
      <c r="DD102" s="934"/>
      <c r="DE102" s="934"/>
      <c r="DF102" s="977"/>
      <c r="DG102" s="976" t="s">
        <v>586</v>
      </c>
      <c r="DH102" s="934"/>
      <c r="DI102" s="934"/>
      <c r="DJ102" s="934"/>
      <c r="DK102" s="977"/>
      <c r="DL102" s="976" t="s">
        <v>586</v>
      </c>
      <c r="DM102" s="934"/>
      <c r="DN102" s="934"/>
      <c r="DO102" s="934"/>
      <c r="DP102" s="977"/>
      <c r="DQ102" s="976" t="s">
        <v>586</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429</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430</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433</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434</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435</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436</v>
      </c>
      <c r="AB109" s="979"/>
      <c r="AC109" s="979"/>
      <c r="AD109" s="979"/>
      <c r="AE109" s="980"/>
      <c r="AF109" s="978" t="s">
        <v>308</v>
      </c>
      <c r="AG109" s="979"/>
      <c r="AH109" s="979"/>
      <c r="AI109" s="979"/>
      <c r="AJ109" s="980"/>
      <c r="AK109" s="978" t="s">
        <v>307</v>
      </c>
      <c r="AL109" s="979"/>
      <c r="AM109" s="979"/>
      <c r="AN109" s="979"/>
      <c r="AO109" s="980"/>
      <c r="AP109" s="978" t="s">
        <v>437</v>
      </c>
      <c r="AQ109" s="979"/>
      <c r="AR109" s="979"/>
      <c r="AS109" s="979"/>
      <c r="AT109" s="981"/>
      <c r="AU109" s="998" t="s">
        <v>435</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436</v>
      </c>
      <c r="BR109" s="979"/>
      <c r="BS109" s="979"/>
      <c r="BT109" s="979"/>
      <c r="BU109" s="980"/>
      <c r="BV109" s="978" t="s">
        <v>308</v>
      </c>
      <c r="BW109" s="979"/>
      <c r="BX109" s="979"/>
      <c r="BY109" s="979"/>
      <c r="BZ109" s="980"/>
      <c r="CA109" s="978" t="s">
        <v>307</v>
      </c>
      <c r="CB109" s="979"/>
      <c r="CC109" s="979"/>
      <c r="CD109" s="979"/>
      <c r="CE109" s="980"/>
      <c r="CF109" s="999" t="s">
        <v>437</v>
      </c>
      <c r="CG109" s="999"/>
      <c r="CH109" s="999"/>
      <c r="CI109" s="999"/>
      <c r="CJ109" s="999"/>
      <c r="CK109" s="978" t="s">
        <v>438</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436</v>
      </c>
      <c r="DH109" s="979"/>
      <c r="DI109" s="979"/>
      <c r="DJ109" s="979"/>
      <c r="DK109" s="980"/>
      <c r="DL109" s="978" t="s">
        <v>308</v>
      </c>
      <c r="DM109" s="979"/>
      <c r="DN109" s="979"/>
      <c r="DO109" s="979"/>
      <c r="DP109" s="980"/>
      <c r="DQ109" s="978" t="s">
        <v>307</v>
      </c>
      <c r="DR109" s="979"/>
      <c r="DS109" s="979"/>
      <c r="DT109" s="979"/>
      <c r="DU109" s="980"/>
      <c r="DV109" s="978" t="s">
        <v>437</v>
      </c>
      <c r="DW109" s="979"/>
      <c r="DX109" s="979"/>
      <c r="DY109" s="979"/>
      <c r="DZ109" s="981"/>
    </row>
    <row r="110" spans="1:131" s="247" customFormat="1" ht="26.25" customHeight="1" x14ac:dyDescent="0.15">
      <c r="A110" s="982" t="s">
        <v>439</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2142489</v>
      </c>
      <c r="AB110" s="986"/>
      <c r="AC110" s="986"/>
      <c r="AD110" s="986"/>
      <c r="AE110" s="987"/>
      <c r="AF110" s="988">
        <v>2108794</v>
      </c>
      <c r="AG110" s="986"/>
      <c r="AH110" s="986"/>
      <c r="AI110" s="986"/>
      <c r="AJ110" s="987"/>
      <c r="AK110" s="988">
        <v>2084555</v>
      </c>
      <c r="AL110" s="986"/>
      <c r="AM110" s="986"/>
      <c r="AN110" s="986"/>
      <c r="AO110" s="987"/>
      <c r="AP110" s="989">
        <v>17.399999999999999</v>
      </c>
      <c r="AQ110" s="990"/>
      <c r="AR110" s="990"/>
      <c r="AS110" s="990"/>
      <c r="AT110" s="991"/>
      <c r="AU110" s="992" t="s">
        <v>77</v>
      </c>
      <c r="AV110" s="993"/>
      <c r="AW110" s="993"/>
      <c r="AX110" s="993"/>
      <c r="AY110" s="993"/>
      <c r="AZ110" s="1034" t="s">
        <v>440</v>
      </c>
      <c r="BA110" s="983"/>
      <c r="BB110" s="983"/>
      <c r="BC110" s="983"/>
      <c r="BD110" s="983"/>
      <c r="BE110" s="983"/>
      <c r="BF110" s="983"/>
      <c r="BG110" s="983"/>
      <c r="BH110" s="983"/>
      <c r="BI110" s="983"/>
      <c r="BJ110" s="983"/>
      <c r="BK110" s="983"/>
      <c r="BL110" s="983"/>
      <c r="BM110" s="983"/>
      <c r="BN110" s="983"/>
      <c r="BO110" s="983"/>
      <c r="BP110" s="984"/>
      <c r="BQ110" s="1020">
        <v>22701836</v>
      </c>
      <c r="BR110" s="1021"/>
      <c r="BS110" s="1021"/>
      <c r="BT110" s="1021"/>
      <c r="BU110" s="1021"/>
      <c r="BV110" s="1021">
        <v>22354125</v>
      </c>
      <c r="BW110" s="1021"/>
      <c r="BX110" s="1021"/>
      <c r="BY110" s="1021"/>
      <c r="BZ110" s="1021"/>
      <c r="CA110" s="1021">
        <v>22242709</v>
      </c>
      <c r="CB110" s="1021"/>
      <c r="CC110" s="1021"/>
      <c r="CD110" s="1021"/>
      <c r="CE110" s="1021"/>
      <c r="CF110" s="1035">
        <v>186</v>
      </c>
      <c r="CG110" s="1036"/>
      <c r="CH110" s="1036"/>
      <c r="CI110" s="1036"/>
      <c r="CJ110" s="1036"/>
      <c r="CK110" s="1037" t="s">
        <v>441</v>
      </c>
      <c r="CL110" s="1038"/>
      <c r="CM110" s="1017" t="s">
        <v>442</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443</v>
      </c>
      <c r="DH110" s="1021"/>
      <c r="DI110" s="1021"/>
      <c r="DJ110" s="1021"/>
      <c r="DK110" s="1021"/>
      <c r="DL110" s="1021" t="s">
        <v>418</v>
      </c>
      <c r="DM110" s="1021"/>
      <c r="DN110" s="1021"/>
      <c r="DO110" s="1021"/>
      <c r="DP110" s="1021"/>
      <c r="DQ110" s="1021" t="s">
        <v>130</v>
      </c>
      <c r="DR110" s="1021"/>
      <c r="DS110" s="1021"/>
      <c r="DT110" s="1021"/>
      <c r="DU110" s="1021"/>
      <c r="DV110" s="1022" t="s">
        <v>444</v>
      </c>
      <c r="DW110" s="1022"/>
      <c r="DX110" s="1022"/>
      <c r="DY110" s="1022"/>
      <c r="DZ110" s="1023"/>
    </row>
    <row r="111" spans="1:131" s="247" customFormat="1" ht="26.25" customHeight="1" x14ac:dyDescent="0.15">
      <c r="A111" s="1024" t="s">
        <v>445</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443</v>
      </c>
      <c r="AB111" s="1028"/>
      <c r="AC111" s="1028"/>
      <c r="AD111" s="1028"/>
      <c r="AE111" s="1029"/>
      <c r="AF111" s="1030" t="s">
        <v>443</v>
      </c>
      <c r="AG111" s="1028"/>
      <c r="AH111" s="1028"/>
      <c r="AI111" s="1028"/>
      <c r="AJ111" s="1029"/>
      <c r="AK111" s="1030" t="s">
        <v>446</v>
      </c>
      <c r="AL111" s="1028"/>
      <c r="AM111" s="1028"/>
      <c r="AN111" s="1028"/>
      <c r="AO111" s="1029"/>
      <c r="AP111" s="1031" t="s">
        <v>443</v>
      </c>
      <c r="AQ111" s="1032"/>
      <c r="AR111" s="1032"/>
      <c r="AS111" s="1032"/>
      <c r="AT111" s="1033"/>
      <c r="AU111" s="994"/>
      <c r="AV111" s="995"/>
      <c r="AW111" s="995"/>
      <c r="AX111" s="995"/>
      <c r="AY111" s="995"/>
      <c r="AZ111" s="1043" t="s">
        <v>447</v>
      </c>
      <c r="BA111" s="1044"/>
      <c r="BB111" s="1044"/>
      <c r="BC111" s="1044"/>
      <c r="BD111" s="1044"/>
      <c r="BE111" s="1044"/>
      <c r="BF111" s="1044"/>
      <c r="BG111" s="1044"/>
      <c r="BH111" s="1044"/>
      <c r="BI111" s="1044"/>
      <c r="BJ111" s="1044"/>
      <c r="BK111" s="1044"/>
      <c r="BL111" s="1044"/>
      <c r="BM111" s="1044"/>
      <c r="BN111" s="1044"/>
      <c r="BO111" s="1044"/>
      <c r="BP111" s="1045"/>
      <c r="BQ111" s="1013">
        <v>6056771</v>
      </c>
      <c r="BR111" s="1014"/>
      <c r="BS111" s="1014"/>
      <c r="BT111" s="1014"/>
      <c r="BU111" s="1014"/>
      <c r="BV111" s="1014">
        <v>5734310</v>
      </c>
      <c r="BW111" s="1014"/>
      <c r="BX111" s="1014"/>
      <c r="BY111" s="1014"/>
      <c r="BZ111" s="1014"/>
      <c r="CA111" s="1014">
        <v>5771233</v>
      </c>
      <c r="CB111" s="1014"/>
      <c r="CC111" s="1014"/>
      <c r="CD111" s="1014"/>
      <c r="CE111" s="1014"/>
      <c r="CF111" s="1008">
        <v>48.3</v>
      </c>
      <c r="CG111" s="1009"/>
      <c r="CH111" s="1009"/>
      <c r="CI111" s="1009"/>
      <c r="CJ111" s="1009"/>
      <c r="CK111" s="1039"/>
      <c r="CL111" s="1040"/>
      <c r="CM111" s="1010" t="s">
        <v>448</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130</v>
      </c>
      <c r="DH111" s="1014"/>
      <c r="DI111" s="1014"/>
      <c r="DJ111" s="1014"/>
      <c r="DK111" s="1014"/>
      <c r="DL111" s="1014" t="s">
        <v>443</v>
      </c>
      <c r="DM111" s="1014"/>
      <c r="DN111" s="1014"/>
      <c r="DO111" s="1014"/>
      <c r="DP111" s="1014"/>
      <c r="DQ111" s="1014" t="s">
        <v>130</v>
      </c>
      <c r="DR111" s="1014"/>
      <c r="DS111" s="1014"/>
      <c r="DT111" s="1014"/>
      <c r="DU111" s="1014"/>
      <c r="DV111" s="1015" t="s">
        <v>418</v>
      </c>
      <c r="DW111" s="1015"/>
      <c r="DX111" s="1015"/>
      <c r="DY111" s="1015"/>
      <c r="DZ111" s="1016"/>
    </row>
    <row r="112" spans="1:131" s="247" customFormat="1" ht="26.25" customHeight="1" x14ac:dyDescent="0.15">
      <c r="A112" s="1046" t="s">
        <v>449</v>
      </c>
      <c r="B112" s="1047"/>
      <c r="C112" s="1044" t="s">
        <v>450</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418</v>
      </c>
      <c r="AB112" s="1053"/>
      <c r="AC112" s="1053"/>
      <c r="AD112" s="1053"/>
      <c r="AE112" s="1054"/>
      <c r="AF112" s="1055" t="s">
        <v>130</v>
      </c>
      <c r="AG112" s="1053"/>
      <c r="AH112" s="1053"/>
      <c r="AI112" s="1053"/>
      <c r="AJ112" s="1054"/>
      <c r="AK112" s="1055" t="s">
        <v>418</v>
      </c>
      <c r="AL112" s="1053"/>
      <c r="AM112" s="1053"/>
      <c r="AN112" s="1053"/>
      <c r="AO112" s="1054"/>
      <c r="AP112" s="1056" t="s">
        <v>418</v>
      </c>
      <c r="AQ112" s="1057"/>
      <c r="AR112" s="1057"/>
      <c r="AS112" s="1057"/>
      <c r="AT112" s="1058"/>
      <c r="AU112" s="994"/>
      <c r="AV112" s="995"/>
      <c r="AW112" s="995"/>
      <c r="AX112" s="995"/>
      <c r="AY112" s="995"/>
      <c r="AZ112" s="1043" t="s">
        <v>451</v>
      </c>
      <c r="BA112" s="1044"/>
      <c r="BB112" s="1044"/>
      <c r="BC112" s="1044"/>
      <c r="BD112" s="1044"/>
      <c r="BE112" s="1044"/>
      <c r="BF112" s="1044"/>
      <c r="BG112" s="1044"/>
      <c r="BH112" s="1044"/>
      <c r="BI112" s="1044"/>
      <c r="BJ112" s="1044"/>
      <c r="BK112" s="1044"/>
      <c r="BL112" s="1044"/>
      <c r="BM112" s="1044"/>
      <c r="BN112" s="1044"/>
      <c r="BO112" s="1044"/>
      <c r="BP112" s="1045"/>
      <c r="BQ112" s="1013">
        <v>16293560</v>
      </c>
      <c r="BR112" s="1014"/>
      <c r="BS112" s="1014"/>
      <c r="BT112" s="1014"/>
      <c r="BU112" s="1014"/>
      <c r="BV112" s="1014">
        <v>17967876</v>
      </c>
      <c r="BW112" s="1014"/>
      <c r="BX112" s="1014"/>
      <c r="BY112" s="1014"/>
      <c r="BZ112" s="1014"/>
      <c r="CA112" s="1014">
        <v>18277458</v>
      </c>
      <c r="CB112" s="1014"/>
      <c r="CC112" s="1014"/>
      <c r="CD112" s="1014"/>
      <c r="CE112" s="1014"/>
      <c r="CF112" s="1008">
        <v>152.9</v>
      </c>
      <c r="CG112" s="1009"/>
      <c r="CH112" s="1009"/>
      <c r="CI112" s="1009"/>
      <c r="CJ112" s="1009"/>
      <c r="CK112" s="1039"/>
      <c r="CL112" s="1040"/>
      <c r="CM112" s="1010" t="s">
        <v>452</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443</v>
      </c>
      <c r="DH112" s="1014"/>
      <c r="DI112" s="1014"/>
      <c r="DJ112" s="1014"/>
      <c r="DK112" s="1014"/>
      <c r="DL112" s="1014" t="s">
        <v>418</v>
      </c>
      <c r="DM112" s="1014"/>
      <c r="DN112" s="1014"/>
      <c r="DO112" s="1014"/>
      <c r="DP112" s="1014"/>
      <c r="DQ112" s="1014" t="s">
        <v>446</v>
      </c>
      <c r="DR112" s="1014"/>
      <c r="DS112" s="1014"/>
      <c r="DT112" s="1014"/>
      <c r="DU112" s="1014"/>
      <c r="DV112" s="1015" t="s">
        <v>130</v>
      </c>
      <c r="DW112" s="1015"/>
      <c r="DX112" s="1015"/>
      <c r="DY112" s="1015"/>
      <c r="DZ112" s="1016"/>
    </row>
    <row r="113" spans="1:130" s="247" customFormat="1" ht="26.25" customHeight="1" x14ac:dyDescent="0.15">
      <c r="A113" s="1048"/>
      <c r="B113" s="1049"/>
      <c r="C113" s="1044" t="s">
        <v>453</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1493582</v>
      </c>
      <c r="AB113" s="1028"/>
      <c r="AC113" s="1028"/>
      <c r="AD113" s="1028"/>
      <c r="AE113" s="1029"/>
      <c r="AF113" s="1030">
        <v>1569993</v>
      </c>
      <c r="AG113" s="1028"/>
      <c r="AH113" s="1028"/>
      <c r="AI113" s="1028"/>
      <c r="AJ113" s="1029"/>
      <c r="AK113" s="1030">
        <v>1524555</v>
      </c>
      <c r="AL113" s="1028"/>
      <c r="AM113" s="1028"/>
      <c r="AN113" s="1028"/>
      <c r="AO113" s="1029"/>
      <c r="AP113" s="1031">
        <v>12.7</v>
      </c>
      <c r="AQ113" s="1032"/>
      <c r="AR113" s="1032"/>
      <c r="AS113" s="1032"/>
      <c r="AT113" s="1033"/>
      <c r="AU113" s="994"/>
      <c r="AV113" s="995"/>
      <c r="AW113" s="995"/>
      <c r="AX113" s="995"/>
      <c r="AY113" s="995"/>
      <c r="AZ113" s="1043" t="s">
        <v>454</v>
      </c>
      <c r="BA113" s="1044"/>
      <c r="BB113" s="1044"/>
      <c r="BC113" s="1044"/>
      <c r="BD113" s="1044"/>
      <c r="BE113" s="1044"/>
      <c r="BF113" s="1044"/>
      <c r="BG113" s="1044"/>
      <c r="BH113" s="1044"/>
      <c r="BI113" s="1044"/>
      <c r="BJ113" s="1044"/>
      <c r="BK113" s="1044"/>
      <c r="BL113" s="1044"/>
      <c r="BM113" s="1044"/>
      <c r="BN113" s="1044"/>
      <c r="BO113" s="1044"/>
      <c r="BP113" s="1045"/>
      <c r="BQ113" s="1013">
        <v>223250</v>
      </c>
      <c r="BR113" s="1014"/>
      <c r="BS113" s="1014"/>
      <c r="BT113" s="1014"/>
      <c r="BU113" s="1014"/>
      <c r="BV113" s="1014">
        <v>209827</v>
      </c>
      <c r="BW113" s="1014"/>
      <c r="BX113" s="1014"/>
      <c r="BY113" s="1014"/>
      <c r="BZ113" s="1014"/>
      <c r="CA113" s="1014">
        <v>343562</v>
      </c>
      <c r="CB113" s="1014"/>
      <c r="CC113" s="1014"/>
      <c r="CD113" s="1014"/>
      <c r="CE113" s="1014"/>
      <c r="CF113" s="1008">
        <v>2.9</v>
      </c>
      <c r="CG113" s="1009"/>
      <c r="CH113" s="1009"/>
      <c r="CI113" s="1009"/>
      <c r="CJ113" s="1009"/>
      <c r="CK113" s="1039"/>
      <c r="CL113" s="1040"/>
      <c r="CM113" s="1010" t="s">
        <v>455</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443</v>
      </c>
      <c r="DH113" s="1053"/>
      <c r="DI113" s="1053"/>
      <c r="DJ113" s="1053"/>
      <c r="DK113" s="1054"/>
      <c r="DL113" s="1055" t="s">
        <v>443</v>
      </c>
      <c r="DM113" s="1053"/>
      <c r="DN113" s="1053"/>
      <c r="DO113" s="1053"/>
      <c r="DP113" s="1054"/>
      <c r="DQ113" s="1055" t="s">
        <v>443</v>
      </c>
      <c r="DR113" s="1053"/>
      <c r="DS113" s="1053"/>
      <c r="DT113" s="1053"/>
      <c r="DU113" s="1054"/>
      <c r="DV113" s="1056" t="s">
        <v>443</v>
      </c>
      <c r="DW113" s="1057"/>
      <c r="DX113" s="1057"/>
      <c r="DY113" s="1057"/>
      <c r="DZ113" s="1058"/>
    </row>
    <row r="114" spans="1:130" s="247" customFormat="1" ht="26.25" customHeight="1" x14ac:dyDescent="0.15">
      <c r="A114" s="1048"/>
      <c r="B114" s="1049"/>
      <c r="C114" s="1044" t="s">
        <v>456</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4</v>
      </c>
      <c r="AB114" s="1053"/>
      <c r="AC114" s="1053"/>
      <c r="AD114" s="1053"/>
      <c r="AE114" s="1054"/>
      <c r="AF114" s="1055">
        <v>7394</v>
      </c>
      <c r="AG114" s="1053"/>
      <c r="AH114" s="1053"/>
      <c r="AI114" s="1053"/>
      <c r="AJ114" s="1054"/>
      <c r="AK114" s="1055">
        <v>5519</v>
      </c>
      <c r="AL114" s="1053"/>
      <c r="AM114" s="1053"/>
      <c r="AN114" s="1053"/>
      <c r="AO114" s="1054"/>
      <c r="AP114" s="1056">
        <v>0</v>
      </c>
      <c r="AQ114" s="1057"/>
      <c r="AR114" s="1057"/>
      <c r="AS114" s="1057"/>
      <c r="AT114" s="1058"/>
      <c r="AU114" s="994"/>
      <c r="AV114" s="995"/>
      <c r="AW114" s="995"/>
      <c r="AX114" s="995"/>
      <c r="AY114" s="995"/>
      <c r="AZ114" s="1043" t="s">
        <v>457</v>
      </c>
      <c r="BA114" s="1044"/>
      <c r="BB114" s="1044"/>
      <c r="BC114" s="1044"/>
      <c r="BD114" s="1044"/>
      <c r="BE114" s="1044"/>
      <c r="BF114" s="1044"/>
      <c r="BG114" s="1044"/>
      <c r="BH114" s="1044"/>
      <c r="BI114" s="1044"/>
      <c r="BJ114" s="1044"/>
      <c r="BK114" s="1044"/>
      <c r="BL114" s="1044"/>
      <c r="BM114" s="1044"/>
      <c r="BN114" s="1044"/>
      <c r="BO114" s="1044"/>
      <c r="BP114" s="1045"/>
      <c r="BQ114" s="1013">
        <v>2218146</v>
      </c>
      <c r="BR114" s="1014"/>
      <c r="BS114" s="1014"/>
      <c r="BT114" s="1014"/>
      <c r="BU114" s="1014"/>
      <c r="BV114" s="1014">
        <v>2243679</v>
      </c>
      <c r="BW114" s="1014"/>
      <c r="BX114" s="1014"/>
      <c r="BY114" s="1014"/>
      <c r="BZ114" s="1014"/>
      <c r="CA114" s="1014">
        <v>2321271</v>
      </c>
      <c r="CB114" s="1014"/>
      <c r="CC114" s="1014"/>
      <c r="CD114" s="1014"/>
      <c r="CE114" s="1014"/>
      <c r="CF114" s="1008">
        <v>19.399999999999999</v>
      </c>
      <c r="CG114" s="1009"/>
      <c r="CH114" s="1009"/>
      <c r="CI114" s="1009"/>
      <c r="CJ114" s="1009"/>
      <c r="CK114" s="1039"/>
      <c r="CL114" s="1040"/>
      <c r="CM114" s="1010" t="s">
        <v>458</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130</v>
      </c>
      <c r="DH114" s="1053"/>
      <c r="DI114" s="1053"/>
      <c r="DJ114" s="1053"/>
      <c r="DK114" s="1054"/>
      <c r="DL114" s="1055" t="s">
        <v>130</v>
      </c>
      <c r="DM114" s="1053"/>
      <c r="DN114" s="1053"/>
      <c r="DO114" s="1053"/>
      <c r="DP114" s="1054"/>
      <c r="DQ114" s="1055" t="s">
        <v>130</v>
      </c>
      <c r="DR114" s="1053"/>
      <c r="DS114" s="1053"/>
      <c r="DT114" s="1053"/>
      <c r="DU114" s="1054"/>
      <c r="DV114" s="1056" t="s">
        <v>130</v>
      </c>
      <c r="DW114" s="1057"/>
      <c r="DX114" s="1057"/>
      <c r="DY114" s="1057"/>
      <c r="DZ114" s="1058"/>
    </row>
    <row r="115" spans="1:130" s="247" customFormat="1" ht="26.25" customHeight="1" x14ac:dyDescent="0.15">
      <c r="A115" s="1048"/>
      <c r="B115" s="1049"/>
      <c r="C115" s="1044" t="s">
        <v>459</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586141</v>
      </c>
      <c r="AB115" s="1028"/>
      <c r="AC115" s="1028"/>
      <c r="AD115" s="1028"/>
      <c r="AE115" s="1029"/>
      <c r="AF115" s="1030">
        <v>558702</v>
      </c>
      <c r="AG115" s="1028"/>
      <c r="AH115" s="1028"/>
      <c r="AI115" s="1028"/>
      <c r="AJ115" s="1029"/>
      <c r="AK115" s="1030">
        <v>537978</v>
      </c>
      <c r="AL115" s="1028"/>
      <c r="AM115" s="1028"/>
      <c r="AN115" s="1028"/>
      <c r="AO115" s="1029"/>
      <c r="AP115" s="1031">
        <v>4.5</v>
      </c>
      <c r="AQ115" s="1032"/>
      <c r="AR115" s="1032"/>
      <c r="AS115" s="1032"/>
      <c r="AT115" s="1033"/>
      <c r="AU115" s="994"/>
      <c r="AV115" s="995"/>
      <c r="AW115" s="995"/>
      <c r="AX115" s="995"/>
      <c r="AY115" s="995"/>
      <c r="AZ115" s="1043" t="s">
        <v>460</v>
      </c>
      <c r="BA115" s="1044"/>
      <c r="BB115" s="1044"/>
      <c r="BC115" s="1044"/>
      <c r="BD115" s="1044"/>
      <c r="BE115" s="1044"/>
      <c r="BF115" s="1044"/>
      <c r="BG115" s="1044"/>
      <c r="BH115" s="1044"/>
      <c r="BI115" s="1044"/>
      <c r="BJ115" s="1044"/>
      <c r="BK115" s="1044"/>
      <c r="BL115" s="1044"/>
      <c r="BM115" s="1044"/>
      <c r="BN115" s="1044"/>
      <c r="BO115" s="1044"/>
      <c r="BP115" s="1045"/>
      <c r="BQ115" s="1013">
        <v>249218</v>
      </c>
      <c r="BR115" s="1014"/>
      <c r="BS115" s="1014"/>
      <c r="BT115" s="1014"/>
      <c r="BU115" s="1014"/>
      <c r="BV115" s="1014">
        <v>191000</v>
      </c>
      <c r="BW115" s="1014"/>
      <c r="BX115" s="1014"/>
      <c r="BY115" s="1014"/>
      <c r="BZ115" s="1014"/>
      <c r="CA115" s="1014">
        <v>152800</v>
      </c>
      <c r="CB115" s="1014"/>
      <c r="CC115" s="1014"/>
      <c r="CD115" s="1014"/>
      <c r="CE115" s="1014"/>
      <c r="CF115" s="1008">
        <v>1.3</v>
      </c>
      <c r="CG115" s="1009"/>
      <c r="CH115" s="1009"/>
      <c r="CI115" s="1009"/>
      <c r="CJ115" s="1009"/>
      <c r="CK115" s="1039"/>
      <c r="CL115" s="1040"/>
      <c r="CM115" s="1043" t="s">
        <v>461</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443</v>
      </c>
      <c r="DH115" s="1053"/>
      <c r="DI115" s="1053"/>
      <c r="DJ115" s="1053"/>
      <c r="DK115" s="1054"/>
      <c r="DL115" s="1055" t="s">
        <v>418</v>
      </c>
      <c r="DM115" s="1053"/>
      <c r="DN115" s="1053"/>
      <c r="DO115" s="1053"/>
      <c r="DP115" s="1054"/>
      <c r="DQ115" s="1055" t="s">
        <v>418</v>
      </c>
      <c r="DR115" s="1053"/>
      <c r="DS115" s="1053"/>
      <c r="DT115" s="1053"/>
      <c r="DU115" s="1054"/>
      <c r="DV115" s="1056" t="s">
        <v>443</v>
      </c>
      <c r="DW115" s="1057"/>
      <c r="DX115" s="1057"/>
      <c r="DY115" s="1057"/>
      <c r="DZ115" s="1058"/>
    </row>
    <row r="116" spans="1:130" s="247" customFormat="1" ht="26.25" customHeight="1" x14ac:dyDescent="0.15">
      <c r="A116" s="1050"/>
      <c r="B116" s="1051"/>
      <c r="C116" s="1059" t="s">
        <v>462</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130</v>
      </c>
      <c r="AB116" s="1053"/>
      <c r="AC116" s="1053"/>
      <c r="AD116" s="1053"/>
      <c r="AE116" s="1054"/>
      <c r="AF116" s="1055" t="s">
        <v>418</v>
      </c>
      <c r="AG116" s="1053"/>
      <c r="AH116" s="1053"/>
      <c r="AI116" s="1053"/>
      <c r="AJ116" s="1054"/>
      <c r="AK116" s="1055" t="s">
        <v>418</v>
      </c>
      <c r="AL116" s="1053"/>
      <c r="AM116" s="1053"/>
      <c r="AN116" s="1053"/>
      <c r="AO116" s="1054"/>
      <c r="AP116" s="1056" t="s">
        <v>130</v>
      </c>
      <c r="AQ116" s="1057"/>
      <c r="AR116" s="1057"/>
      <c r="AS116" s="1057"/>
      <c r="AT116" s="1058"/>
      <c r="AU116" s="994"/>
      <c r="AV116" s="995"/>
      <c r="AW116" s="995"/>
      <c r="AX116" s="995"/>
      <c r="AY116" s="995"/>
      <c r="AZ116" s="1061" t="s">
        <v>463</v>
      </c>
      <c r="BA116" s="1062"/>
      <c r="BB116" s="1062"/>
      <c r="BC116" s="1062"/>
      <c r="BD116" s="1062"/>
      <c r="BE116" s="1062"/>
      <c r="BF116" s="1062"/>
      <c r="BG116" s="1062"/>
      <c r="BH116" s="1062"/>
      <c r="BI116" s="1062"/>
      <c r="BJ116" s="1062"/>
      <c r="BK116" s="1062"/>
      <c r="BL116" s="1062"/>
      <c r="BM116" s="1062"/>
      <c r="BN116" s="1062"/>
      <c r="BO116" s="1062"/>
      <c r="BP116" s="1063"/>
      <c r="BQ116" s="1013" t="s">
        <v>444</v>
      </c>
      <c r="BR116" s="1014"/>
      <c r="BS116" s="1014"/>
      <c r="BT116" s="1014"/>
      <c r="BU116" s="1014"/>
      <c r="BV116" s="1014" t="s">
        <v>443</v>
      </c>
      <c r="BW116" s="1014"/>
      <c r="BX116" s="1014"/>
      <c r="BY116" s="1014"/>
      <c r="BZ116" s="1014"/>
      <c r="CA116" s="1014" t="s">
        <v>130</v>
      </c>
      <c r="CB116" s="1014"/>
      <c r="CC116" s="1014"/>
      <c r="CD116" s="1014"/>
      <c r="CE116" s="1014"/>
      <c r="CF116" s="1008" t="s">
        <v>130</v>
      </c>
      <c r="CG116" s="1009"/>
      <c r="CH116" s="1009"/>
      <c r="CI116" s="1009"/>
      <c r="CJ116" s="1009"/>
      <c r="CK116" s="1039"/>
      <c r="CL116" s="1040"/>
      <c r="CM116" s="1010" t="s">
        <v>464</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130</v>
      </c>
      <c r="DH116" s="1053"/>
      <c r="DI116" s="1053"/>
      <c r="DJ116" s="1053"/>
      <c r="DK116" s="1054"/>
      <c r="DL116" s="1055" t="s">
        <v>443</v>
      </c>
      <c r="DM116" s="1053"/>
      <c r="DN116" s="1053"/>
      <c r="DO116" s="1053"/>
      <c r="DP116" s="1054"/>
      <c r="DQ116" s="1055" t="s">
        <v>443</v>
      </c>
      <c r="DR116" s="1053"/>
      <c r="DS116" s="1053"/>
      <c r="DT116" s="1053"/>
      <c r="DU116" s="1054"/>
      <c r="DV116" s="1056" t="s">
        <v>443</v>
      </c>
      <c r="DW116" s="1057"/>
      <c r="DX116" s="1057"/>
      <c r="DY116" s="1057"/>
      <c r="DZ116" s="1058"/>
    </row>
    <row r="117" spans="1:130" s="247"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465</v>
      </c>
      <c r="Z117" s="980"/>
      <c r="AA117" s="1070">
        <v>4222216</v>
      </c>
      <c r="AB117" s="1071"/>
      <c r="AC117" s="1071"/>
      <c r="AD117" s="1071"/>
      <c r="AE117" s="1072"/>
      <c r="AF117" s="1073">
        <v>4244883</v>
      </c>
      <c r="AG117" s="1071"/>
      <c r="AH117" s="1071"/>
      <c r="AI117" s="1071"/>
      <c r="AJ117" s="1072"/>
      <c r="AK117" s="1073">
        <v>4152607</v>
      </c>
      <c r="AL117" s="1071"/>
      <c r="AM117" s="1071"/>
      <c r="AN117" s="1071"/>
      <c r="AO117" s="1072"/>
      <c r="AP117" s="1074"/>
      <c r="AQ117" s="1075"/>
      <c r="AR117" s="1075"/>
      <c r="AS117" s="1075"/>
      <c r="AT117" s="1076"/>
      <c r="AU117" s="994"/>
      <c r="AV117" s="995"/>
      <c r="AW117" s="995"/>
      <c r="AX117" s="995"/>
      <c r="AY117" s="995"/>
      <c r="AZ117" s="1061" t="s">
        <v>466</v>
      </c>
      <c r="BA117" s="1062"/>
      <c r="BB117" s="1062"/>
      <c r="BC117" s="1062"/>
      <c r="BD117" s="1062"/>
      <c r="BE117" s="1062"/>
      <c r="BF117" s="1062"/>
      <c r="BG117" s="1062"/>
      <c r="BH117" s="1062"/>
      <c r="BI117" s="1062"/>
      <c r="BJ117" s="1062"/>
      <c r="BK117" s="1062"/>
      <c r="BL117" s="1062"/>
      <c r="BM117" s="1062"/>
      <c r="BN117" s="1062"/>
      <c r="BO117" s="1062"/>
      <c r="BP117" s="1063"/>
      <c r="BQ117" s="1013" t="s">
        <v>443</v>
      </c>
      <c r="BR117" s="1014"/>
      <c r="BS117" s="1014"/>
      <c r="BT117" s="1014"/>
      <c r="BU117" s="1014"/>
      <c r="BV117" s="1014" t="s">
        <v>418</v>
      </c>
      <c r="BW117" s="1014"/>
      <c r="BX117" s="1014"/>
      <c r="BY117" s="1014"/>
      <c r="BZ117" s="1014"/>
      <c r="CA117" s="1014" t="s">
        <v>443</v>
      </c>
      <c r="CB117" s="1014"/>
      <c r="CC117" s="1014"/>
      <c r="CD117" s="1014"/>
      <c r="CE117" s="1014"/>
      <c r="CF117" s="1008" t="s">
        <v>443</v>
      </c>
      <c r="CG117" s="1009"/>
      <c r="CH117" s="1009"/>
      <c r="CI117" s="1009"/>
      <c r="CJ117" s="1009"/>
      <c r="CK117" s="1039"/>
      <c r="CL117" s="1040"/>
      <c r="CM117" s="1010" t="s">
        <v>467</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446</v>
      </c>
      <c r="DH117" s="1053"/>
      <c r="DI117" s="1053"/>
      <c r="DJ117" s="1053"/>
      <c r="DK117" s="1054"/>
      <c r="DL117" s="1055" t="s">
        <v>444</v>
      </c>
      <c r="DM117" s="1053"/>
      <c r="DN117" s="1053"/>
      <c r="DO117" s="1053"/>
      <c r="DP117" s="1054"/>
      <c r="DQ117" s="1055" t="s">
        <v>443</v>
      </c>
      <c r="DR117" s="1053"/>
      <c r="DS117" s="1053"/>
      <c r="DT117" s="1053"/>
      <c r="DU117" s="1054"/>
      <c r="DV117" s="1056" t="s">
        <v>418</v>
      </c>
      <c r="DW117" s="1057"/>
      <c r="DX117" s="1057"/>
      <c r="DY117" s="1057"/>
      <c r="DZ117" s="1058"/>
    </row>
    <row r="118" spans="1:130" s="247" customFormat="1" ht="26.25" customHeight="1" x14ac:dyDescent="0.15">
      <c r="A118" s="998" t="s">
        <v>438</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436</v>
      </c>
      <c r="AB118" s="979"/>
      <c r="AC118" s="979"/>
      <c r="AD118" s="979"/>
      <c r="AE118" s="980"/>
      <c r="AF118" s="978" t="s">
        <v>308</v>
      </c>
      <c r="AG118" s="979"/>
      <c r="AH118" s="979"/>
      <c r="AI118" s="979"/>
      <c r="AJ118" s="980"/>
      <c r="AK118" s="978" t="s">
        <v>307</v>
      </c>
      <c r="AL118" s="979"/>
      <c r="AM118" s="979"/>
      <c r="AN118" s="979"/>
      <c r="AO118" s="980"/>
      <c r="AP118" s="1065" t="s">
        <v>437</v>
      </c>
      <c r="AQ118" s="1066"/>
      <c r="AR118" s="1066"/>
      <c r="AS118" s="1066"/>
      <c r="AT118" s="1067"/>
      <c r="AU118" s="994"/>
      <c r="AV118" s="995"/>
      <c r="AW118" s="995"/>
      <c r="AX118" s="995"/>
      <c r="AY118" s="995"/>
      <c r="AZ118" s="1068" t="s">
        <v>468</v>
      </c>
      <c r="BA118" s="1059"/>
      <c r="BB118" s="1059"/>
      <c r="BC118" s="1059"/>
      <c r="BD118" s="1059"/>
      <c r="BE118" s="1059"/>
      <c r="BF118" s="1059"/>
      <c r="BG118" s="1059"/>
      <c r="BH118" s="1059"/>
      <c r="BI118" s="1059"/>
      <c r="BJ118" s="1059"/>
      <c r="BK118" s="1059"/>
      <c r="BL118" s="1059"/>
      <c r="BM118" s="1059"/>
      <c r="BN118" s="1059"/>
      <c r="BO118" s="1059"/>
      <c r="BP118" s="1060"/>
      <c r="BQ118" s="1091" t="s">
        <v>418</v>
      </c>
      <c r="BR118" s="1092"/>
      <c r="BS118" s="1092"/>
      <c r="BT118" s="1092"/>
      <c r="BU118" s="1092"/>
      <c r="BV118" s="1092" t="s">
        <v>443</v>
      </c>
      <c r="BW118" s="1092"/>
      <c r="BX118" s="1092"/>
      <c r="BY118" s="1092"/>
      <c r="BZ118" s="1092"/>
      <c r="CA118" s="1092" t="s">
        <v>443</v>
      </c>
      <c r="CB118" s="1092"/>
      <c r="CC118" s="1092"/>
      <c r="CD118" s="1092"/>
      <c r="CE118" s="1092"/>
      <c r="CF118" s="1008" t="s">
        <v>418</v>
      </c>
      <c r="CG118" s="1009"/>
      <c r="CH118" s="1009"/>
      <c r="CI118" s="1009"/>
      <c r="CJ118" s="1009"/>
      <c r="CK118" s="1039"/>
      <c r="CL118" s="1040"/>
      <c r="CM118" s="1010" t="s">
        <v>469</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130</v>
      </c>
      <c r="DH118" s="1053"/>
      <c r="DI118" s="1053"/>
      <c r="DJ118" s="1053"/>
      <c r="DK118" s="1054"/>
      <c r="DL118" s="1055" t="s">
        <v>443</v>
      </c>
      <c r="DM118" s="1053"/>
      <c r="DN118" s="1053"/>
      <c r="DO118" s="1053"/>
      <c r="DP118" s="1054"/>
      <c r="DQ118" s="1055" t="s">
        <v>443</v>
      </c>
      <c r="DR118" s="1053"/>
      <c r="DS118" s="1053"/>
      <c r="DT118" s="1053"/>
      <c r="DU118" s="1054"/>
      <c r="DV118" s="1056" t="s">
        <v>418</v>
      </c>
      <c r="DW118" s="1057"/>
      <c r="DX118" s="1057"/>
      <c r="DY118" s="1057"/>
      <c r="DZ118" s="1058"/>
    </row>
    <row r="119" spans="1:130" s="247" customFormat="1" ht="26.25" customHeight="1" x14ac:dyDescent="0.15">
      <c r="A119" s="1152" t="s">
        <v>441</v>
      </c>
      <c r="B119" s="1038"/>
      <c r="C119" s="1017" t="s">
        <v>442</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418</v>
      </c>
      <c r="AB119" s="986"/>
      <c r="AC119" s="986"/>
      <c r="AD119" s="986"/>
      <c r="AE119" s="987"/>
      <c r="AF119" s="988" t="s">
        <v>418</v>
      </c>
      <c r="AG119" s="986"/>
      <c r="AH119" s="986"/>
      <c r="AI119" s="986"/>
      <c r="AJ119" s="987"/>
      <c r="AK119" s="988" t="s">
        <v>418</v>
      </c>
      <c r="AL119" s="986"/>
      <c r="AM119" s="986"/>
      <c r="AN119" s="986"/>
      <c r="AO119" s="987"/>
      <c r="AP119" s="989" t="s">
        <v>443</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470</v>
      </c>
      <c r="BP119" s="1100"/>
      <c r="BQ119" s="1091">
        <v>47742781</v>
      </c>
      <c r="BR119" s="1092"/>
      <c r="BS119" s="1092"/>
      <c r="BT119" s="1092"/>
      <c r="BU119" s="1092"/>
      <c r="BV119" s="1092">
        <v>48700817</v>
      </c>
      <c r="BW119" s="1092"/>
      <c r="BX119" s="1092"/>
      <c r="BY119" s="1092"/>
      <c r="BZ119" s="1092"/>
      <c r="CA119" s="1092">
        <v>49109033</v>
      </c>
      <c r="CB119" s="1092"/>
      <c r="CC119" s="1092"/>
      <c r="CD119" s="1092"/>
      <c r="CE119" s="1092"/>
      <c r="CF119" s="1093"/>
      <c r="CG119" s="1094"/>
      <c r="CH119" s="1094"/>
      <c r="CI119" s="1094"/>
      <c r="CJ119" s="1095"/>
      <c r="CK119" s="1041"/>
      <c r="CL119" s="1042"/>
      <c r="CM119" s="1096" t="s">
        <v>471</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6056771</v>
      </c>
      <c r="DH119" s="1078"/>
      <c r="DI119" s="1078"/>
      <c r="DJ119" s="1078"/>
      <c r="DK119" s="1079"/>
      <c r="DL119" s="1077">
        <v>5734310</v>
      </c>
      <c r="DM119" s="1078"/>
      <c r="DN119" s="1078"/>
      <c r="DO119" s="1078"/>
      <c r="DP119" s="1079"/>
      <c r="DQ119" s="1077">
        <v>5771233</v>
      </c>
      <c r="DR119" s="1078"/>
      <c r="DS119" s="1078"/>
      <c r="DT119" s="1078"/>
      <c r="DU119" s="1079"/>
      <c r="DV119" s="1080">
        <v>48.3</v>
      </c>
      <c r="DW119" s="1081"/>
      <c r="DX119" s="1081"/>
      <c r="DY119" s="1081"/>
      <c r="DZ119" s="1082"/>
    </row>
    <row r="120" spans="1:130" s="247" customFormat="1" ht="26.25" customHeight="1" x14ac:dyDescent="0.15">
      <c r="A120" s="1153"/>
      <c r="B120" s="1040"/>
      <c r="C120" s="1010" t="s">
        <v>448</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418</v>
      </c>
      <c r="AB120" s="1053"/>
      <c r="AC120" s="1053"/>
      <c r="AD120" s="1053"/>
      <c r="AE120" s="1054"/>
      <c r="AF120" s="1055" t="s">
        <v>418</v>
      </c>
      <c r="AG120" s="1053"/>
      <c r="AH120" s="1053"/>
      <c r="AI120" s="1053"/>
      <c r="AJ120" s="1054"/>
      <c r="AK120" s="1055" t="s">
        <v>418</v>
      </c>
      <c r="AL120" s="1053"/>
      <c r="AM120" s="1053"/>
      <c r="AN120" s="1053"/>
      <c r="AO120" s="1054"/>
      <c r="AP120" s="1056" t="s">
        <v>418</v>
      </c>
      <c r="AQ120" s="1057"/>
      <c r="AR120" s="1057"/>
      <c r="AS120" s="1057"/>
      <c r="AT120" s="1058"/>
      <c r="AU120" s="1083" t="s">
        <v>472</v>
      </c>
      <c r="AV120" s="1084"/>
      <c r="AW120" s="1084"/>
      <c r="AX120" s="1084"/>
      <c r="AY120" s="1085"/>
      <c r="AZ120" s="1034" t="s">
        <v>473</v>
      </c>
      <c r="BA120" s="983"/>
      <c r="BB120" s="983"/>
      <c r="BC120" s="983"/>
      <c r="BD120" s="983"/>
      <c r="BE120" s="983"/>
      <c r="BF120" s="983"/>
      <c r="BG120" s="983"/>
      <c r="BH120" s="983"/>
      <c r="BI120" s="983"/>
      <c r="BJ120" s="983"/>
      <c r="BK120" s="983"/>
      <c r="BL120" s="983"/>
      <c r="BM120" s="983"/>
      <c r="BN120" s="983"/>
      <c r="BO120" s="983"/>
      <c r="BP120" s="984"/>
      <c r="BQ120" s="1020">
        <v>4188892</v>
      </c>
      <c r="BR120" s="1021"/>
      <c r="BS120" s="1021"/>
      <c r="BT120" s="1021"/>
      <c r="BU120" s="1021"/>
      <c r="BV120" s="1021">
        <v>5164179</v>
      </c>
      <c r="BW120" s="1021"/>
      <c r="BX120" s="1021"/>
      <c r="BY120" s="1021"/>
      <c r="BZ120" s="1021"/>
      <c r="CA120" s="1021">
        <v>5984093</v>
      </c>
      <c r="CB120" s="1021"/>
      <c r="CC120" s="1021"/>
      <c r="CD120" s="1021"/>
      <c r="CE120" s="1021"/>
      <c r="CF120" s="1035">
        <v>50</v>
      </c>
      <c r="CG120" s="1036"/>
      <c r="CH120" s="1036"/>
      <c r="CI120" s="1036"/>
      <c r="CJ120" s="1036"/>
      <c r="CK120" s="1101" t="s">
        <v>474</v>
      </c>
      <c r="CL120" s="1102"/>
      <c r="CM120" s="1102"/>
      <c r="CN120" s="1102"/>
      <c r="CO120" s="1103"/>
      <c r="CP120" s="1109" t="s">
        <v>475</v>
      </c>
      <c r="CQ120" s="1110"/>
      <c r="CR120" s="1110"/>
      <c r="CS120" s="1110"/>
      <c r="CT120" s="1110"/>
      <c r="CU120" s="1110"/>
      <c r="CV120" s="1110"/>
      <c r="CW120" s="1110"/>
      <c r="CX120" s="1110"/>
      <c r="CY120" s="1110"/>
      <c r="CZ120" s="1110"/>
      <c r="DA120" s="1110"/>
      <c r="DB120" s="1110"/>
      <c r="DC120" s="1110"/>
      <c r="DD120" s="1110"/>
      <c r="DE120" s="1110"/>
      <c r="DF120" s="1111"/>
      <c r="DG120" s="1020">
        <v>11978872</v>
      </c>
      <c r="DH120" s="1021"/>
      <c r="DI120" s="1021"/>
      <c r="DJ120" s="1021"/>
      <c r="DK120" s="1021"/>
      <c r="DL120" s="1021">
        <v>13834532</v>
      </c>
      <c r="DM120" s="1021"/>
      <c r="DN120" s="1021"/>
      <c r="DO120" s="1021"/>
      <c r="DP120" s="1021"/>
      <c r="DQ120" s="1021">
        <v>14355781</v>
      </c>
      <c r="DR120" s="1021"/>
      <c r="DS120" s="1021"/>
      <c r="DT120" s="1021"/>
      <c r="DU120" s="1021"/>
      <c r="DV120" s="1022">
        <v>120.1</v>
      </c>
      <c r="DW120" s="1022"/>
      <c r="DX120" s="1022"/>
      <c r="DY120" s="1022"/>
      <c r="DZ120" s="1023"/>
    </row>
    <row r="121" spans="1:130" s="247" customFormat="1" ht="26.25" customHeight="1" x14ac:dyDescent="0.15">
      <c r="A121" s="1153"/>
      <c r="B121" s="1040"/>
      <c r="C121" s="1061" t="s">
        <v>476</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418</v>
      </c>
      <c r="AB121" s="1053"/>
      <c r="AC121" s="1053"/>
      <c r="AD121" s="1053"/>
      <c r="AE121" s="1054"/>
      <c r="AF121" s="1055" t="s">
        <v>418</v>
      </c>
      <c r="AG121" s="1053"/>
      <c r="AH121" s="1053"/>
      <c r="AI121" s="1053"/>
      <c r="AJ121" s="1054"/>
      <c r="AK121" s="1055" t="s">
        <v>443</v>
      </c>
      <c r="AL121" s="1053"/>
      <c r="AM121" s="1053"/>
      <c r="AN121" s="1053"/>
      <c r="AO121" s="1054"/>
      <c r="AP121" s="1056" t="s">
        <v>418</v>
      </c>
      <c r="AQ121" s="1057"/>
      <c r="AR121" s="1057"/>
      <c r="AS121" s="1057"/>
      <c r="AT121" s="1058"/>
      <c r="AU121" s="1086"/>
      <c r="AV121" s="1087"/>
      <c r="AW121" s="1087"/>
      <c r="AX121" s="1087"/>
      <c r="AY121" s="1088"/>
      <c r="AZ121" s="1043" t="s">
        <v>477</v>
      </c>
      <c r="BA121" s="1044"/>
      <c r="BB121" s="1044"/>
      <c r="BC121" s="1044"/>
      <c r="BD121" s="1044"/>
      <c r="BE121" s="1044"/>
      <c r="BF121" s="1044"/>
      <c r="BG121" s="1044"/>
      <c r="BH121" s="1044"/>
      <c r="BI121" s="1044"/>
      <c r="BJ121" s="1044"/>
      <c r="BK121" s="1044"/>
      <c r="BL121" s="1044"/>
      <c r="BM121" s="1044"/>
      <c r="BN121" s="1044"/>
      <c r="BO121" s="1044"/>
      <c r="BP121" s="1045"/>
      <c r="BQ121" s="1013">
        <v>9755670</v>
      </c>
      <c r="BR121" s="1014"/>
      <c r="BS121" s="1014"/>
      <c r="BT121" s="1014"/>
      <c r="BU121" s="1014"/>
      <c r="BV121" s="1014">
        <v>10164569</v>
      </c>
      <c r="BW121" s="1014"/>
      <c r="BX121" s="1014"/>
      <c r="BY121" s="1014"/>
      <c r="BZ121" s="1014"/>
      <c r="CA121" s="1014">
        <v>10304873</v>
      </c>
      <c r="CB121" s="1014"/>
      <c r="CC121" s="1014"/>
      <c r="CD121" s="1014"/>
      <c r="CE121" s="1014"/>
      <c r="CF121" s="1008">
        <v>86.2</v>
      </c>
      <c r="CG121" s="1009"/>
      <c r="CH121" s="1009"/>
      <c r="CI121" s="1009"/>
      <c r="CJ121" s="1009"/>
      <c r="CK121" s="1104"/>
      <c r="CL121" s="1105"/>
      <c r="CM121" s="1105"/>
      <c r="CN121" s="1105"/>
      <c r="CO121" s="1106"/>
      <c r="CP121" s="1114" t="s">
        <v>478</v>
      </c>
      <c r="CQ121" s="1115"/>
      <c r="CR121" s="1115"/>
      <c r="CS121" s="1115"/>
      <c r="CT121" s="1115"/>
      <c r="CU121" s="1115"/>
      <c r="CV121" s="1115"/>
      <c r="CW121" s="1115"/>
      <c r="CX121" s="1115"/>
      <c r="CY121" s="1115"/>
      <c r="CZ121" s="1115"/>
      <c r="DA121" s="1115"/>
      <c r="DB121" s="1115"/>
      <c r="DC121" s="1115"/>
      <c r="DD121" s="1115"/>
      <c r="DE121" s="1115"/>
      <c r="DF121" s="1116"/>
      <c r="DG121" s="1013">
        <v>3656901</v>
      </c>
      <c r="DH121" s="1014"/>
      <c r="DI121" s="1014"/>
      <c r="DJ121" s="1014"/>
      <c r="DK121" s="1014"/>
      <c r="DL121" s="1014">
        <v>3550932</v>
      </c>
      <c r="DM121" s="1014"/>
      <c r="DN121" s="1014"/>
      <c r="DO121" s="1014"/>
      <c r="DP121" s="1014"/>
      <c r="DQ121" s="1014">
        <v>3417801</v>
      </c>
      <c r="DR121" s="1014"/>
      <c r="DS121" s="1014"/>
      <c r="DT121" s="1014"/>
      <c r="DU121" s="1014"/>
      <c r="DV121" s="1015">
        <v>28.6</v>
      </c>
      <c r="DW121" s="1015"/>
      <c r="DX121" s="1015"/>
      <c r="DY121" s="1015"/>
      <c r="DZ121" s="1016"/>
    </row>
    <row r="122" spans="1:130" s="247" customFormat="1" ht="26.25" customHeight="1" x14ac:dyDescent="0.15">
      <c r="A122" s="1153"/>
      <c r="B122" s="1040"/>
      <c r="C122" s="1010" t="s">
        <v>458</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418</v>
      </c>
      <c r="AB122" s="1053"/>
      <c r="AC122" s="1053"/>
      <c r="AD122" s="1053"/>
      <c r="AE122" s="1054"/>
      <c r="AF122" s="1055" t="s">
        <v>418</v>
      </c>
      <c r="AG122" s="1053"/>
      <c r="AH122" s="1053"/>
      <c r="AI122" s="1053"/>
      <c r="AJ122" s="1054"/>
      <c r="AK122" s="1055" t="s">
        <v>418</v>
      </c>
      <c r="AL122" s="1053"/>
      <c r="AM122" s="1053"/>
      <c r="AN122" s="1053"/>
      <c r="AO122" s="1054"/>
      <c r="AP122" s="1056" t="s">
        <v>443</v>
      </c>
      <c r="AQ122" s="1057"/>
      <c r="AR122" s="1057"/>
      <c r="AS122" s="1057"/>
      <c r="AT122" s="1058"/>
      <c r="AU122" s="1086"/>
      <c r="AV122" s="1087"/>
      <c r="AW122" s="1087"/>
      <c r="AX122" s="1087"/>
      <c r="AY122" s="1088"/>
      <c r="AZ122" s="1068" t="s">
        <v>479</v>
      </c>
      <c r="BA122" s="1059"/>
      <c r="BB122" s="1059"/>
      <c r="BC122" s="1059"/>
      <c r="BD122" s="1059"/>
      <c r="BE122" s="1059"/>
      <c r="BF122" s="1059"/>
      <c r="BG122" s="1059"/>
      <c r="BH122" s="1059"/>
      <c r="BI122" s="1059"/>
      <c r="BJ122" s="1059"/>
      <c r="BK122" s="1059"/>
      <c r="BL122" s="1059"/>
      <c r="BM122" s="1059"/>
      <c r="BN122" s="1059"/>
      <c r="BO122" s="1059"/>
      <c r="BP122" s="1060"/>
      <c r="BQ122" s="1091">
        <v>19547365</v>
      </c>
      <c r="BR122" s="1092"/>
      <c r="BS122" s="1092"/>
      <c r="BT122" s="1092"/>
      <c r="BU122" s="1092"/>
      <c r="BV122" s="1092">
        <v>19075962</v>
      </c>
      <c r="BW122" s="1092"/>
      <c r="BX122" s="1092"/>
      <c r="BY122" s="1092"/>
      <c r="BZ122" s="1092"/>
      <c r="CA122" s="1092">
        <v>19536083</v>
      </c>
      <c r="CB122" s="1092"/>
      <c r="CC122" s="1092"/>
      <c r="CD122" s="1092"/>
      <c r="CE122" s="1092"/>
      <c r="CF122" s="1112">
        <v>163.4</v>
      </c>
      <c r="CG122" s="1113"/>
      <c r="CH122" s="1113"/>
      <c r="CI122" s="1113"/>
      <c r="CJ122" s="1113"/>
      <c r="CK122" s="1104"/>
      <c r="CL122" s="1105"/>
      <c r="CM122" s="1105"/>
      <c r="CN122" s="1105"/>
      <c r="CO122" s="1106"/>
      <c r="CP122" s="1114" t="s">
        <v>480</v>
      </c>
      <c r="CQ122" s="1115"/>
      <c r="CR122" s="1115"/>
      <c r="CS122" s="1115"/>
      <c r="CT122" s="1115"/>
      <c r="CU122" s="1115"/>
      <c r="CV122" s="1115"/>
      <c r="CW122" s="1115"/>
      <c r="CX122" s="1115"/>
      <c r="CY122" s="1115"/>
      <c r="CZ122" s="1115"/>
      <c r="DA122" s="1115"/>
      <c r="DB122" s="1115"/>
      <c r="DC122" s="1115"/>
      <c r="DD122" s="1115"/>
      <c r="DE122" s="1115"/>
      <c r="DF122" s="1116"/>
      <c r="DG122" s="1013">
        <v>649536</v>
      </c>
      <c r="DH122" s="1014"/>
      <c r="DI122" s="1014"/>
      <c r="DJ122" s="1014"/>
      <c r="DK122" s="1014"/>
      <c r="DL122" s="1014">
        <v>573013</v>
      </c>
      <c r="DM122" s="1014"/>
      <c r="DN122" s="1014"/>
      <c r="DO122" s="1014"/>
      <c r="DP122" s="1014"/>
      <c r="DQ122" s="1014">
        <v>493662</v>
      </c>
      <c r="DR122" s="1014"/>
      <c r="DS122" s="1014"/>
      <c r="DT122" s="1014"/>
      <c r="DU122" s="1014"/>
      <c r="DV122" s="1015">
        <v>4.0999999999999996</v>
      </c>
      <c r="DW122" s="1015"/>
      <c r="DX122" s="1015"/>
      <c r="DY122" s="1015"/>
      <c r="DZ122" s="1016"/>
    </row>
    <row r="123" spans="1:130" s="247" customFormat="1" ht="26.25" customHeight="1" x14ac:dyDescent="0.15">
      <c r="A123" s="1153"/>
      <c r="B123" s="1040"/>
      <c r="C123" s="1010" t="s">
        <v>464</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130</v>
      </c>
      <c r="AB123" s="1053"/>
      <c r="AC123" s="1053"/>
      <c r="AD123" s="1053"/>
      <c r="AE123" s="1054"/>
      <c r="AF123" s="1055" t="s">
        <v>418</v>
      </c>
      <c r="AG123" s="1053"/>
      <c r="AH123" s="1053"/>
      <c r="AI123" s="1053"/>
      <c r="AJ123" s="1054"/>
      <c r="AK123" s="1055" t="s">
        <v>130</v>
      </c>
      <c r="AL123" s="1053"/>
      <c r="AM123" s="1053"/>
      <c r="AN123" s="1053"/>
      <c r="AO123" s="1054"/>
      <c r="AP123" s="1056" t="s">
        <v>130</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481</v>
      </c>
      <c r="BP123" s="1100"/>
      <c r="BQ123" s="1159">
        <v>33491927</v>
      </c>
      <c r="BR123" s="1160"/>
      <c r="BS123" s="1160"/>
      <c r="BT123" s="1160"/>
      <c r="BU123" s="1160"/>
      <c r="BV123" s="1160">
        <v>34404710</v>
      </c>
      <c r="BW123" s="1160"/>
      <c r="BX123" s="1160"/>
      <c r="BY123" s="1160"/>
      <c r="BZ123" s="1160"/>
      <c r="CA123" s="1160">
        <v>35825049</v>
      </c>
      <c r="CB123" s="1160"/>
      <c r="CC123" s="1160"/>
      <c r="CD123" s="1160"/>
      <c r="CE123" s="1160"/>
      <c r="CF123" s="1093"/>
      <c r="CG123" s="1094"/>
      <c r="CH123" s="1094"/>
      <c r="CI123" s="1094"/>
      <c r="CJ123" s="1095"/>
      <c r="CK123" s="1104"/>
      <c r="CL123" s="1105"/>
      <c r="CM123" s="1105"/>
      <c r="CN123" s="1105"/>
      <c r="CO123" s="1106"/>
      <c r="CP123" s="1114" t="s">
        <v>482</v>
      </c>
      <c r="CQ123" s="1115"/>
      <c r="CR123" s="1115"/>
      <c r="CS123" s="1115"/>
      <c r="CT123" s="1115"/>
      <c r="CU123" s="1115"/>
      <c r="CV123" s="1115"/>
      <c r="CW123" s="1115"/>
      <c r="CX123" s="1115"/>
      <c r="CY123" s="1115"/>
      <c r="CZ123" s="1115"/>
      <c r="DA123" s="1115"/>
      <c r="DB123" s="1115"/>
      <c r="DC123" s="1115"/>
      <c r="DD123" s="1115"/>
      <c r="DE123" s="1115"/>
      <c r="DF123" s="1116"/>
      <c r="DG123" s="1052">
        <v>8251</v>
      </c>
      <c r="DH123" s="1053"/>
      <c r="DI123" s="1053"/>
      <c r="DJ123" s="1053"/>
      <c r="DK123" s="1054"/>
      <c r="DL123" s="1055">
        <v>9399</v>
      </c>
      <c r="DM123" s="1053"/>
      <c r="DN123" s="1053"/>
      <c r="DO123" s="1053"/>
      <c r="DP123" s="1054"/>
      <c r="DQ123" s="1055">
        <v>10214</v>
      </c>
      <c r="DR123" s="1053"/>
      <c r="DS123" s="1053"/>
      <c r="DT123" s="1053"/>
      <c r="DU123" s="1054"/>
      <c r="DV123" s="1056">
        <v>0.1</v>
      </c>
      <c r="DW123" s="1057"/>
      <c r="DX123" s="1057"/>
      <c r="DY123" s="1057"/>
      <c r="DZ123" s="1058"/>
    </row>
    <row r="124" spans="1:130" s="247" customFormat="1" ht="26.25" customHeight="1" thickBot="1" x14ac:dyDescent="0.2">
      <c r="A124" s="1153"/>
      <c r="B124" s="1040"/>
      <c r="C124" s="1010" t="s">
        <v>467</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443</v>
      </c>
      <c r="AB124" s="1053"/>
      <c r="AC124" s="1053"/>
      <c r="AD124" s="1053"/>
      <c r="AE124" s="1054"/>
      <c r="AF124" s="1055" t="s">
        <v>443</v>
      </c>
      <c r="AG124" s="1053"/>
      <c r="AH124" s="1053"/>
      <c r="AI124" s="1053"/>
      <c r="AJ124" s="1054"/>
      <c r="AK124" s="1055" t="s">
        <v>130</v>
      </c>
      <c r="AL124" s="1053"/>
      <c r="AM124" s="1053"/>
      <c r="AN124" s="1053"/>
      <c r="AO124" s="1054"/>
      <c r="AP124" s="1056" t="s">
        <v>443</v>
      </c>
      <c r="AQ124" s="1057"/>
      <c r="AR124" s="1057"/>
      <c r="AS124" s="1057"/>
      <c r="AT124" s="1058"/>
      <c r="AU124" s="1155" t="s">
        <v>483</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121.9</v>
      </c>
      <c r="BR124" s="1122"/>
      <c r="BS124" s="1122"/>
      <c r="BT124" s="1122"/>
      <c r="BU124" s="1122"/>
      <c r="BV124" s="1122">
        <v>121.7</v>
      </c>
      <c r="BW124" s="1122"/>
      <c r="BX124" s="1122"/>
      <c r="BY124" s="1122"/>
      <c r="BZ124" s="1122"/>
      <c r="CA124" s="1122">
        <v>111</v>
      </c>
      <c r="CB124" s="1122"/>
      <c r="CC124" s="1122"/>
      <c r="CD124" s="1122"/>
      <c r="CE124" s="1122"/>
      <c r="CF124" s="1123"/>
      <c r="CG124" s="1124"/>
      <c r="CH124" s="1124"/>
      <c r="CI124" s="1124"/>
      <c r="CJ124" s="1125"/>
      <c r="CK124" s="1107"/>
      <c r="CL124" s="1107"/>
      <c r="CM124" s="1107"/>
      <c r="CN124" s="1107"/>
      <c r="CO124" s="1108"/>
      <c r="CP124" s="1114" t="s">
        <v>484</v>
      </c>
      <c r="CQ124" s="1115"/>
      <c r="CR124" s="1115"/>
      <c r="CS124" s="1115"/>
      <c r="CT124" s="1115"/>
      <c r="CU124" s="1115"/>
      <c r="CV124" s="1115"/>
      <c r="CW124" s="1115"/>
      <c r="CX124" s="1115"/>
      <c r="CY124" s="1115"/>
      <c r="CZ124" s="1115"/>
      <c r="DA124" s="1115"/>
      <c r="DB124" s="1115"/>
      <c r="DC124" s="1115"/>
      <c r="DD124" s="1115"/>
      <c r="DE124" s="1115"/>
      <c r="DF124" s="1116"/>
      <c r="DG124" s="1099" t="s">
        <v>418</v>
      </c>
      <c r="DH124" s="1078"/>
      <c r="DI124" s="1078"/>
      <c r="DJ124" s="1078"/>
      <c r="DK124" s="1079"/>
      <c r="DL124" s="1077" t="s">
        <v>418</v>
      </c>
      <c r="DM124" s="1078"/>
      <c r="DN124" s="1078"/>
      <c r="DO124" s="1078"/>
      <c r="DP124" s="1079"/>
      <c r="DQ124" s="1077" t="s">
        <v>418</v>
      </c>
      <c r="DR124" s="1078"/>
      <c r="DS124" s="1078"/>
      <c r="DT124" s="1078"/>
      <c r="DU124" s="1079"/>
      <c r="DV124" s="1080" t="s">
        <v>418</v>
      </c>
      <c r="DW124" s="1081"/>
      <c r="DX124" s="1081"/>
      <c r="DY124" s="1081"/>
      <c r="DZ124" s="1082"/>
    </row>
    <row r="125" spans="1:130" s="247" customFormat="1" ht="26.25" customHeight="1" x14ac:dyDescent="0.15">
      <c r="A125" s="1153"/>
      <c r="B125" s="1040"/>
      <c r="C125" s="1010" t="s">
        <v>469</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418</v>
      </c>
      <c r="AB125" s="1053"/>
      <c r="AC125" s="1053"/>
      <c r="AD125" s="1053"/>
      <c r="AE125" s="1054"/>
      <c r="AF125" s="1055" t="s">
        <v>418</v>
      </c>
      <c r="AG125" s="1053"/>
      <c r="AH125" s="1053"/>
      <c r="AI125" s="1053"/>
      <c r="AJ125" s="1054"/>
      <c r="AK125" s="1055" t="s">
        <v>418</v>
      </c>
      <c r="AL125" s="1053"/>
      <c r="AM125" s="1053"/>
      <c r="AN125" s="1053"/>
      <c r="AO125" s="1054"/>
      <c r="AP125" s="1056" t="s">
        <v>418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485</v>
      </c>
      <c r="CL125" s="1102"/>
      <c r="CM125" s="1102"/>
      <c r="CN125" s="1102"/>
      <c r="CO125" s="1103"/>
      <c r="CP125" s="1034" t="s">
        <v>486</v>
      </c>
      <c r="CQ125" s="983"/>
      <c r="CR125" s="983"/>
      <c r="CS125" s="983"/>
      <c r="CT125" s="983"/>
      <c r="CU125" s="983"/>
      <c r="CV125" s="983"/>
      <c r="CW125" s="983"/>
      <c r="CX125" s="983"/>
      <c r="CY125" s="983"/>
      <c r="CZ125" s="983"/>
      <c r="DA125" s="983"/>
      <c r="DB125" s="983"/>
      <c r="DC125" s="983"/>
      <c r="DD125" s="983"/>
      <c r="DE125" s="983"/>
      <c r="DF125" s="984"/>
      <c r="DG125" s="1020" t="s">
        <v>443</v>
      </c>
      <c r="DH125" s="1021"/>
      <c r="DI125" s="1021"/>
      <c r="DJ125" s="1021"/>
      <c r="DK125" s="1021"/>
      <c r="DL125" s="1021" t="s">
        <v>418</v>
      </c>
      <c r="DM125" s="1021"/>
      <c r="DN125" s="1021"/>
      <c r="DO125" s="1021"/>
      <c r="DP125" s="1021"/>
      <c r="DQ125" s="1021" t="s">
        <v>418</v>
      </c>
      <c r="DR125" s="1021"/>
      <c r="DS125" s="1021"/>
      <c r="DT125" s="1021"/>
      <c r="DU125" s="1021"/>
      <c r="DV125" s="1022" t="s">
        <v>418</v>
      </c>
      <c r="DW125" s="1022"/>
      <c r="DX125" s="1022"/>
      <c r="DY125" s="1022"/>
      <c r="DZ125" s="1023"/>
    </row>
    <row r="126" spans="1:130" s="247" customFormat="1" ht="26.25" customHeight="1" thickBot="1" x14ac:dyDescent="0.2">
      <c r="A126" s="1153"/>
      <c r="B126" s="1040"/>
      <c r="C126" s="1010" t="s">
        <v>471</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586141</v>
      </c>
      <c r="AB126" s="1053"/>
      <c r="AC126" s="1053"/>
      <c r="AD126" s="1053"/>
      <c r="AE126" s="1054"/>
      <c r="AF126" s="1055">
        <v>558702</v>
      </c>
      <c r="AG126" s="1053"/>
      <c r="AH126" s="1053"/>
      <c r="AI126" s="1053"/>
      <c r="AJ126" s="1054"/>
      <c r="AK126" s="1055">
        <v>537978</v>
      </c>
      <c r="AL126" s="1053"/>
      <c r="AM126" s="1053"/>
      <c r="AN126" s="1053"/>
      <c r="AO126" s="1054"/>
      <c r="AP126" s="1056">
        <v>4.5</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487</v>
      </c>
      <c r="CQ126" s="1044"/>
      <c r="CR126" s="1044"/>
      <c r="CS126" s="1044"/>
      <c r="CT126" s="1044"/>
      <c r="CU126" s="1044"/>
      <c r="CV126" s="1044"/>
      <c r="CW126" s="1044"/>
      <c r="CX126" s="1044"/>
      <c r="CY126" s="1044"/>
      <c r="CZ126" s="1044"/>
      <c r="DA126" s="1044"/>
      <c r="DB126" s="1044"/>
      <c r="DC126" s="1044"/>
      <c r="DD126" s="1044"/>
      <c r="DE126" s="1044"/>
      <c r="DF126" s="1045"/>
      <c r="DG126" s="1013" t="s">
        <v>418</v>
      </c>
      <c r="DH126" s="1014"/>
      <c r="DI126" s="1014"/>
      <c r="DJ126" s="1014"/>
      <c r="DK126" s="1014"/>
      <c r="DL126" s="1014" t="s">
        <v>418</v>
      </c>
      <c r="DM126" s="1014"/>
      <c r="DN126" s="1014"/>
      <c r="DO126" s="1014"/>
      <c r="DP126" s="1014"/>
      <c r="DQ126" s="1014" t="s">
        <v>418</v>
      </c>
      <c r="DR126" s="1014"/>
      <c r="DS126" s="1014"/>
      <c r="DT126" s="1014"/>
      <c r="DU126" s="1014"/>
      <c r="DV126" s="1015" t="s">
        <v>418</v>
      </c>
      <c r="DW126" s="1015"/>
      <c r="DX126" s="1015"/>
      <c r="DY126" s="1015"/>
      <c r="DZ126" s="1016"/>
    </row>
    <row r="127" spans="1:130" s="247" customFormat="1" ht="26.25" customHeight="1" x14ac:dyDescent="0.15">
      <c r="A127" s="1154"/>
      <c r="B127" s="1042"/>
      <c r="C127" s="1096" t="s">
        <v>488</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418</v>
      </c>
      <c r="AB127" s="1053"/>
      <c r="AC127" s="1053"/>
      <c r="AD127" s="1053"/>
      <c r="AE127" s="1054"/>
      <c r="AF127" s="1055" t="s">
        <v>418</v>
      </c>
      <c r="AG127" s="1053"/>
      <c r="AH127" s="1053"/>
      <c r="AI127" s="1053"/>
      <c r="AJ127" s="1054"/>
      <c r="AK127" s="1055" t="s">
        <v>418</v>
      </c>
      <c r="AL127" s="1053"/>
      <c r="AM127" s="1053"/>
      <c r="AN127" s="1053"/>
      <c r="AO127" s="1054"/>
      <c r="AP127" s="1056" t="s">
        <v>418</v>
      </c>
      <c r="AQ127" s="1057"/>
      <c r="AR127" s="1057"/>
      <c r="AS127" s="1057"/>
      <c r="AT127" s="1058"/>
      <c r="AU127" s="283"/>
      <c r="AV127" s="283"/>
      <c r="AW127" s="283"/>
      <c r="AX127" s="1126" t="s">
        <v>489</v>
      </c>
      <c r="AY127" s="1127"/>
      <c r="AZ127" s="1127"/>
      <c r="BA127" s="1127"/>
      <c r="BB127" s="1127"/>
      <c r="BC127" s="1127"/>
      <c r="BD127" s="1127"/>
      <c r="BE127" s="1128"/>
      <c r="BF127" s="1129" t="s">
        <v>490</v>
      </c>
      <c r="BG127" s="1127"/>
      <c r="BH127" s="1127"/>
      <c r="BI127" s="1127"/>
      <c r="BJ127" s="1127"/>
      <c r="BK127" s="1127"/>
      <c r="BL127" s="1128"/>
      <c r="BM127" s="1129" t="s">
        <v>491</v>
      </c>
      <c r="BN127" s="1127"/>
      <c r="BO127" s="1127"/>
      <c r="BP127" s="1127"/>
      <c r="BQ127" s="1127"/>
      <c r="BR127" s="1127"/>
      <c r="BS127" s="1128"/>
      <c r="BT127" s="1129" t="s">
        <v>492</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493</v>
      </c>
      <c r="CQ127" s="1044"/>
      <c r="CR127" s="1044"/>
      <c r="CS127" s="1044"/>
      <c r="CT127" s="1044"/>
      <c r="CU127" s="1044"/>
      <c r="CV127" s="1044"/>
      <c r="CW127" s="1044"/>
      <c r="CX127" s="1044"/>
      <c r="CY127" s="1044"/>
      <c r="CZ127" s="1044"/>
      <c r="DA127" s="1044"/>
      <c r="DB127" s="1044"/>
      <c r="DC127" s="1044"/>
      <c r="DD127" s="1044"/>
      <c r="DE127" s="1044"/>
      <c r="DF127" s="1045"/>
      <c r="DG127" s="1013" t="s">
        <v>418</v>
      </c>
      <c r="DH127" s="1014"/>
      <c r="DI127" s="1014"/>
      <c r="DJ127" s="1014"/>
      <c r="DK127" s="1014"/>
      <c r="DL127" s="1014" t="s">
        <v>418</v>
      </c>
      <c r="DM127" s="1014"/>
      <c r="DN127" s="1014"/>
      <c r="DO127" s="1014"/>
      <c r="DP127" s="1014"/>
      <c r="DQ127" s="1014" t="s">
        <v>418</v>
      </c>
      <c r="DR127" s="1014"/>
      <c r="DS127" s="1014"/>
      <c r="DT127" s="1014"/>
      <c r="DU127" s="1014"/>
      <c r="DV127" s="1015" t="s">
        <v>418</v>
      </c>
      <c r="DW127" s="1015"/>
      <c r="DX127" s="1015"/>
      <c r="DY127" s="1015"/>
      <c r="DZ127" s="1016"/>
    </row>
    <row r="128" spans="1:130" s="247" customFormat="1" ht="26.25" customHeight="1" thickBot="1" x14ac:dyDescent="0.2">
      <c r="A128" s="1137" t="s">
        <v>494</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495</v>
      </c>
      <c r="X128" s="1139"/>
      <c r="Y128" s="1139"/>
      <c r="Z128" s="1140"/>
      <c r="AA128" s="1141">
        <v>1032042</v>
      </c>
      <c r="AB128" s="1142"/>
      <c r="AC128" s="1142"/>
      <c r="AD128" s="1142"/>
      <c r="AE128" s="1143"/>
      <c r="AF128" s="1144">
        <v>942726</v>
      </c>
      <c r="AG128" s="1142"/>
      <c r="AH128" s="1142"/>
      <c r="AI128" s="1142"/>
      <c r="AJ128" s="1143"/>
      <c r="AK128" s="1144">
        <v>964513</v>
      </c>
      <c r="AL128" s="1142"/>
      <c r="AM128" s="1142"/>
      <c r="AN128" s="1142"/>
      <c r="AO128" s="1143"/>
      <c r="AP128" s="1145"/>
      <c r="AQ128" s="1146"/>
      <c r="AR128" s="1146"/>
      <c r="AS128" s="1146"/>
      <c r="AT128" s="1147"/>
      <c r="AU128" s="283"/>
      <c r="AV128" s="283"/>
      <c r="AW128" s="283"/>
      <c r="AX128" s="982" t="s">
        <v>496</v>
      </c>
      <c r="AY128" s="983"/>
      <c r="AZ128" s="983"/>
      <c r="BA128" s="983"/>
      <c r="BB128" s="983"/>
      <c r="BC128" s="983"/>
      <c r="BD128" s="983"/>
      <c r="BE128" s="984"/>
      <c r="BF128" s="1148" t="s">
        <v>130</v>
      </c>
      <c r="BG128" s="1149"/>
      <c r="BH128" s="1149"/>
      <c r="BI128" s="1149"/>
      <c r="BJ128" s="1149"/>
      <c r="BK128" s="1149"/>
      <c r="BL128" s="1150"/>
      <c r="BM128" s="1148">
        <v>12.88</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497</v>
      </c>
      <c r="CQ128" s="1131"/>
      <c r="CR128" s="1131"/>
      <c r="CS128" s="1131"/>
      <c r="CT128" s="1131"/>
      <c r="CU128" s="1131"/>
      <c r="CV128" s="1131"/>
      <c r="CW128" s="1131"/>
      <c r="CX128" s="1131"/>
      <c r="CY128" s="1131"/>
      <c r="CZ128" s="1131"/>
      <c r="DA128" s="1131"/>
      <c r="DB128" s="1131"/>
      <c r="DC128" s="1131"/>
      <c r="DD128" s="1131"/>
      <c r="DE128" s="1131"/>
      <c r="DF128" s="1132"/>
      <c r="DG128" s="1133">
        <v>249218</v>
      </c>
      <c r="DH128" s="1134"/>
      <c r="DI128" s="1134"/>
      <c r="DJ128" s="1134"/>
      <c r="DK128" s="1134"/>
      <c r="DL128" s="1134">
        <v>191000</v>
      </c>
      <c r="DM128" s="1134"/>
      <c r="DN128" s="1134"/>
      <c r="DO128" s="1134"/>
      <c r="DP128" s="1134"/>
      <c r="DQ128" s="1134">
        <v>152800</v>
      </c>
      <c r="DR128" s="1134"/>
      <c r="DS128" s="1134"/>
      <c r="DT128" s="1134"/>
      <c r="DU128" s="1134"/>
      <c r="DV128" s="1135">
        <v>1.3</v>
      </c>
      <c r="DW128" s="1135"/>
      <c r="DX128" s="1135"/>
      <c r="DY128" s="1135"/>
      <c r="DZ128" s="1136"/>
    </row>
    <row r="129" spans="1:131" s="247" customFormat="1" ht="26.25" customHeight="1" x14ac:dyDescent="0.15">
      <c r="A129" s="1024" t="s">
        <v>110</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498</v>
      </c>
      <c r="X129" s="1168"/>
      <c r="Y129" s="1168"/>
      <c r="Z129" s="1169"/>
      <c r="AA129" s="1052">
        <v>13467199</v>
      </c>
      <c r="AB129" s="1053"/>
      <c r="AC129" s="1053"/>
      <c r="AD129" s="1053"/>
      <c r="AE129" s="1054"/>
      <c r="AF129" s="1055">
        <v>13509652</v>
      </c>
      <c r="AG129" s="1053"/>
      <c r="AH129" s="1053"/>
      <c r="AI129" s="1053"/>
      <c r="AJ129" s="1054"/>
      <c r="AK129" s="1055">
        <v>13689342</v>
      </c>
      <c r="AL129" s="1053"/>
      <c r="AM129" s="1053"/>
      <c r="AN129" s="1053"/>
      <c r="AO129" s="1054"/>
      <c r="AP129" s="1170"/>
      <c r="AQ129" s="1171"/>
      <c r="AR129" s="1171"/>
      <c r="AS129" s="1171"/>
      <c r="AT129" s="1172"/>
      <c r="AU129" s="285"/>
      <c r="AV129" s="285"/>
      <c r="AW129" s="285"/>
      <c r="AX129" s="1161" t="s">
        <v>499</v>
      </c>
      <c r="AY129" s="1044"/>
      <c r="AZ129" s="1044"/>
      <c r="BA129" s="1044"/>
      <c r="BB129" s="1044"/>
      <c r="BC129" s="1044"/>
      <c r="BD129" s="1044"/>
      <c r="BE129" s="1045"/>
      <c r="BF129" s="1162" t="s">
        <v>130</v>
      </c>
      <c r="BG129" s="1163"/>
      <c r="BH129" s="1163"/>
      <c r="BI129" s="1163"/>
      <c r="BJ129" s="1163"/>
      <c r="BK129" s="1163"/>
      <c r="BL129" s="1164"/>
      <c r="BM129" s="1162">
        <v>17.88</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500</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501</v>
      </c>
      <c r="X130" s="1168"/>
      <c r="Y130" s="1168"/>
      <c r="Z130" s="1169"/>
      <c r="AA130" s="1052">
        <v>1777079</v>
      </c>
      <c r="AB130" s="1053"/>
      <c r="AC130" s="1053"/>
      <c r="AD130" s="1053"/>
      <c r="AE130" s="1054"/>
      <c r="AF130" s="1055">
        <v>1763659</v>
      </c>
      <c r="AG130" s="1053"/>
      <c r="AH130" s="1053"/>
      <c r="AI130" s="1053"/>
      <c r="AJ130" s="1054"/>
      <c r="AK130" s="1055">
        <v>1731578</v>
      </c>
      <c r="AL130" s="1053"/>
      <c r="AM130" s="1053"/>
      <c r="AN130" s="1053"/>
      <c r="AO130" s="1054"/>
      <c r="AP130" s="1170"/>
      <c r="AQ130" s="1171"/>
      <c r="AR130" s="1171"/>
      <c r="AS130" s="1171"/>
      <c r="AT130" s="1172"/>
      <c r="AU130" s="285"/>
      <c r="AV130" s="285"/>
      <c r="AW130" s="285"/>
      <c r="AX130" s="1161" t="s">
        <v>502</v>
      </c>
      <c r="AY130" s="1044"/>
      <c r="AZ130" s="1044"/>
      <c r="BA130" s="1044"/>
      <c r="BB130" s="1044"/>
      <c r="BC130" s="1044"/>
      <c r="BD130" s="1044"/>
      <c r="BE130" s="1045"/>
      <c r="BF130" s="1198">
        <v>12.4</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503</v>
      </c>
      <c r="X131" s="1206"/>
      <c r="Y131" s="1206"/>
      <c r="Z131" s="1207"/>
      <c r="AA131" s="1099">
        <v>11690120</v>
      </c>
      <c r="AB131" s="1078"/>
      <c r="AC131" s="1078"/>
      <c r="AD131" s="1078"/>
      <c r="AE131" s="1079"/>
      <c r="AF131" s="1077">
        <v>11745993</v>
      </c>
      <c r="AG131" s="1078"/>
      <c r="AH131" s="1078"/>
      <c r="AI131" s="1078"/>
      <c r="AJ131" s="1079"/>
      <c r="AK131" s="1077">
        <v>11957764</v>
      </c>
      <c r="AL131" s="1078"/>
      <c r="AM131" s="1078"/>
      <c r="AN131" s="1078"/>
      <c r="AO131" s="1079"/>
      <c r="AP131" s="1208"/>
      <c r="AQ131" s="1209"/>
      <c r="AR131" s="1209"/>
      <c r="AS131" s="1209"/>
      <c r="AT131" s="1210"/>
      <c r="AU131" s="285"/>
      <c r="AV131" s="285"/>
      <c r="AW131" s="285"/>
      <c r="AX131" s="1180" t="s">
        <v>504</v>
      </c>
      <c r="AY131" s="1131"/>
      <c r="AZ131" s="1131"/>
      <c r="BA131" s="1131"/>
      <c r="BB131" s="1131"/>
      <c r="BC131" s="1131"/>
      <c r="BD131" s="1131"/>
      <c r="BE131" s="1132"/>
      <c r="BF131" s="1181">
        <v>111</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505</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506</v>
      </c>
      <c r="W132" s="1191"/>
      <c r="X132" s="1191"/>
      <c r="Y132" s="1191"/>
      <c r="Z132" s="1192"/>
      <c r="AA132" s="1193">
        <v>12.08794264</v>
      </c>
      <c r="AB132" s="1194"/>
      <c r="AC132" s="1194"/>
      <c r="AD132" s="1194"/>
      <c r="AE132" s="1195"/>
      <c r="AF132" s="1196">
        <v>13.09806672</v>
      </c>
      <c r="AG132" s="1194"/>
      <c r="AH132" s="1194"/>
      <c r="AI132" s="1194"/>
      <c r="AJ132" s="1195"/>
      <c r="AK132" s="1196">
        <v>12.18050107</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507</v>
      </c>
      <c r="W133" s="1174"/>
      <c r="X133" s="1174"/>
      <c r="Y133" s="1174"/>
      <c r="Z133" s="1175"/>
      <c r="AA133" s="1176">
        <v>13.2</v>
      </c>
      <c r="AB133" s="1177"/>
      <c r="AC133" s="1177"/>
      <c r="AD133" s="1177"/>
      <c r="AE133" s="1178"/>
      <c r="AF133" s="1176">
        <v>12.4</v>
      </c>
      <c r="AG133" s="1177"/>
      <c r="AH133" s="1177"/>
      <c r="AI133" s="1177"/>
      <c r="AJ133" s="1178"/>
      <c r="AK133" s="1176">
        <v>12.4</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Y312LWzk/uM9nL1IaV0EAmzOf5IRutju+DZMuP2JwXlCVFs63ECGsi7VNVEOF9sm8PQANOeSuacdkZXyl6v4ZQ==" saltValue="Sux1czAhubfJwBdBSWRO1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qc3YWfAeZFusE7SpRBZG7mHMvEeo2PCqjbRZur0kASG/ptbJTuFfRsLOqitiUvp74TEqWteP5cMsgZ5Z4y/Z9g==" saltValue="JexbjPWTl5OkmZIlXhzR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uFXRQ8F7yvyH2Z8hGj2OKVcAVGxcV7Tl8mUYGsXWPptDPWwLXXGb+WcBgrL94oK292KMcTbv9I38DuuH86Knw==" saltValue="OZQV8hqpSJh5ryvhMHmxJA=="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516</v>
      </c>
      <c r="AL9" s="1217"/>
      <c r="AM9" s="1217"/>
      <c r="AN9" s="1218"/>
      <c r="AO9" s="313">
        <v>3120082</v>
      </c>
      <c r="AP9" s="313">
        <v>52604</v>
      </c>
      <c r="AQ9" s="314">
        <v>63299</v>
      </c>
      <c r="AR9" s="315">
        <v>-16.899999999999999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517</v>
      </c>
      <c r="AL10" s="1217"/>
      <c r="AM10" s="1217"/>
      <c r="AN10" s="1218"/>
      <c r="AO10" s="316">
        <v>369737</v>
      </c>
      <c r="AP10" s="316">
        <v>6234</v>
      </c>
      <c r="AQ10" s="317">
        <v>6012</v>
      </c>
      <c r="AR10" s="318">
        <v>3.7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518</v>
      </c>
      <c r="AL11" s="1217"/>
      <c r="AM11" s="1217"/>
      <c r="AN11" s="1218"/>
      <c r="AO11" s="316">
        <v>44630</v>
      </c>
      <c r="AP11" s="316">
        <v>752</v>
      </c>
      <c r="AQ11" s="317">
        <v>6006</v>
      </c>
      <c r="AR11" s="318">
        <v>-87.5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519</v>
      </c>
      <c r="AL12" s="1217"/>
      <c r="AM12" s="1217"/>
      <c r="AN12" s="1218"/>
      <c r="AO12" s="316">
        <v>308475</v>
      </c>
      <c r="AP12" s="316">
        <v>5201</v>
      </c>
      <c r="AQ12" s="317">
        <v>1513</v>
      </c>
      <c r="AR12" s="318">
        <v>243.8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520</v>
      </c>
      <c r="AL13" s="1217"/>
      <c r="AM13" s="1217"/>
      <c r="AN13" s="1218"/>
      <c r="AO13" s="316" t="s">
        <v>521</v>
      </c>
      <c r="AP13" s="316" t="s">
        <v>521</v>
      </c>
      <c r="AQ13" s="317">
        <v>6</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522</v>
      </c>
      <c r="AL14" s="1217"/>
      <c r="AM14" s="1217"/>
      <c r="AN14" s="1218"/>
      <c r="AO14" s="316">
        <v>121856</v>
      </c>
      <c r="AP14" s="316">
        <v>2054</v>
      </c>
      <c r="AQ14" s="317">
        <v>2299</v>
      </c>
      <c r="AR14" s="318">
        <v>-10.7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523</v>
      </c>
      <c r="AL15" s="1217"/>
      <c r="AM15" s="1217"/>
      <c r="AN15" s="1218"/>
      <c r="AO15" s="316">
        <v>57919</v>
      </c>
      <c r="AP15" s="316">
        <v>976</v>
      </c>
      <c r="AQ15" s="317">
        <v>1728</v>
      </c>
      <c r="AR15" s="318">
        <v>-43.5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524</v>
      </c>
      <c r="AL16" s="1220"/>
      <c r="AM16" s="1220"/>
      <c r="AN16" s="1221"/>
      <c r="AO16" s="316">
        <v>-156327</v>
      </c>
      <c r="AP16" s="316">
        <v>-2636</v>
      </c>
      <c r="AQ16" s="317">
        <v>-4986</v>
      </c>
      <c r="AR16" s="318">
        <v>-47.1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3866372</v>
      </c>
      <c r="AP17" s="316">
        <v>65186</v>
      </c>
      <c r="AQ17" s="317">
        <v>75877</v>
      </c>
      <c r="AR17" s="318">
        <v>-14.1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529</v>
      </c>
      <c r="AL21" s="1212"/>
      <c r="AM21" s="1212"/>
      <c r="AN21" s="1213"/>
      <c r="AO21" s="328">
        <v>7.57</v>
      </c>
      <c r="AP21" s="329">
        <v>7.41</v>
      </c>
      <c r="AQ21" s="330">
        <v>0.16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530</v>
      </c>
      <c r="AL22" s="1212"/>
      <c r="AM22" s="1212"/>
      <c r="AN22" s="1213"/>
      <c r="AO22" s="333">
        <v>97</v>
      </c>
      <c r="AP22" s="334">
        <v>98.4</v>
      </c>
      <c r="AQ22" s="335">
        <v>-1.4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534</v>
      </c>
      <c r="AL32" s="1228"/>
      <c r="AM32" s="1228"/>
      <c r="AN32" s="1229"/>
      <c r="AO32" s="343">
        <v>2084555</v>
      </c>
      <c r="AP32" s="343">
        <v>35145</v>
      </c>
      <c r="AQ32" s="344">
        <v>39476</v>
      </c>
      <c r="AR32" s="345">
        <v>-11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535</v>
      </c>
      <c r="AL33" s="1228"/>
      <c r="AM33" s="1228"/>
      <c r="AN33" s="1229"/>
      <c r="AO33" s="343" t="s">
        <v>521</v>
      </c>
      <c r="AP33" s="343" t="s">
        <v>521</v>
      </c>
      <c r="AQ33" s="344" t="s">
        <v>521</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536</v>
      </c>
      <c r="AL34" s="1228"/>
      <c r="AM34" s="1228"/>
      <c r="AN34" s="1229"/>
      <c r="AO34" s="343" t="s">
        <v>521</v>
      </c>
      <c r="AP34" s="343" t="s">
        <v>521</v>
      </c>
      <c r="AQ34" s="344">
        <v>57</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537</v>
      </c>
      <c r="AL35" s="1228"/>
      <c r="AM35" s="1228"/>
      <c r="AN35" s="1229"/>
      <c r="AO35" s="343">
        <v>1524555</v>
      </c>
      <c r="AP35" s="343">
        <v>25704</v>
      </c>
      <c r="AQ35" s="344">
        <v>13586</v>
      </c>
      <c r="AR35" s="345">
        <v>89.2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538</v>
      </c>
      <c r="AL36" s="1228"/>
      <c r="AM36" s="1228"/>
      <c r="AN36" s="1229"/>
      <c r="AO36" s="343">
        <v>5519</v>
      </c>
      <c r="AP36" s="343">
        <v>93</v>
      </c>
      <c r="AQ36" s="344">
        <v>1761</v>
      </c>
      <c r="AR36" s="345">
        <v>-94.7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539</v>
      </c>
      <c r="AL37" s="1228"/>
      <c r="AM37" s="1228"/>
      <c r="AN37" s="1229"/>
      <c r="AO37" s="343">
        <v>537978</v>
      </c>
      <c r="AP37" s="343">
        <v>9070</v>
      </c>
      <c r="AQ37" s="344">
        <v>609</v>
      </c>
      <c r="AR37" s="345">
        <v>1389.3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540</v>
      </c>
      <c r="AL38" s="1231"/>
      <c r="AM38" s="1231"/>
      <c r="AN38" s="1232"/>
      <c r="AO38" s="346" t="s">
        <v>521</v>
      </c>
      <c r="AP38" s="346" t="s">
        <v>521</v>
      </c>
      <c r="AQ38" s="347">
        <v>1</v>
      </c>
      <c r="AR38" s="335" t="s">
        <v>521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541</v>
      </c>
      <c r="AL39" s="1231"/>
      <c r="AM39" s="1231"/>
      <c r="AN39" s="1232"/>
      <c r="AO39" s="343">
        <v>-964513</v>
      </c>
      <c r="AP39" s="343">
        <v>-16261</v>
      </c>
      <c r="AQ39" s="344">
        <v>-5546</v>
      </c>
      <c r="AR39" s="345">
        <v>193.2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542</v>
      </c>
      <c r="AL40" s="1228"/>
      <c r="AM40" s="1228"/>
      <c r="AN40" s="1229"/>
      <c r="AO40" s="343">
        <v>-1731578</v>
      </c>
      <c r="AP40" s="343">
        <v>-29194</v>
      </c>
      <c r="AQ40" s="344">
        <v>-36890</v>
      </c>
      <c r="AR40" s="345">
        <v>-20.9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1456516</v>
      </c>
      <c r="AP41" s="343">
        <v>24556</v>
      </c>
      <c r="AQ41" s="344">
        <v>13053</v>
      </c>
      <c r="AR41" s="345">
        <v>88.1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511</v>
      </c>
      <c r="AN49" s="1224" t="s">
        <v>546</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2732049</v>
      </c>
      <c r="AN51" s="365">
        <v>46910</v>
      </c>
      <c r="AO51" s="366">
        <v>-14.9</v>
      </c>
      <c r="AP51" s="367">
        <v>54227</v>
      </c>
      <c r="AQ51" s="368">
        <v>-18.2</v>
      </c>
      <c r="AR51" s="369">
        <v>3.3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2038662</v>
      </c>
      <c r="AN52" s="373">
        <v>35004</v>
      </c>
      <c r="AO52" s="374">
        <v>-4.8</v>
      </c>
      <c r="AP52" s="375">
        <v>29694</v>
      </c>
      <c r="AQ52" s="376">
        <v>-6.7</v>
      </c>
      <c r="AR52" s="377">
        <v>1.9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2756491</v>
      </c>
      <c r="AN53" s="365">
        <v>47121</v>
      </c>
      <c r="AO53" s="366">
        <v>0.4</v>
      </c>
      <c r="AP53" s="367">
        <v>57295</v>
      </c>
      <c r="AQ53" s="368">
        <v>5.7</v>
      </c>
      <c r="AR53" s="369">
        <v>-5.3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2216316</v>
      </c>
      <c r="AN54" s="373">
        <v>37887</v>
      </c>
      <c r="AO54" s="374">
        <v>8.1999999999999993</v>
      </c>
      <c r="AP54" s="375">
        <v>32771</v>
      </c>
      <c r="AQ54" s="376">
        <v>10.4</v>
      </c>
      <c r="AR54" s="377">
        <v>-2.2000000000000002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3496715</v>
      </c>
      <c r="AN55" s="365">
        <v>59324</v>
      </c>
      <c r="AO55" s="366">
        <v>25.9</v>
      </c>
      <c r="AP55" s="367">
        <v>54110</v>
      </c>
      <c r="AQ55" s="368">
        <v>-5.6</v>
      </c>
      <c r="AR55" s="369">
        <v>31.5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2041205</v>
      </c>
      <c r="AN56" s="373">
        <v>34630</v>
      </c>
      <c r="AO56" s="374">
        <v>-8.6</v>
      </c>
      <c r="AP56" s="375">
        <v>30620</v>
      </c>
      <c r="AQ56" s="376">
        <v>-6.6</v>
      </c>
      <c r="AR56" s="377">
        <v>-2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3069343</v>
      </c>
      <c r="AN57" s="365">
        <v>51990</v>
      </c>
      <c r="AO57" s="366">
        <v>-12.4</v>
      </c>
      <c r="AP57" s="367">
        <v>54684</v>
      </c>
      <c r="AQ57" s="368">
        <v>1.1000000000000001</v>
      </c>
      <c r="AR57" s="369">
        <v>-13.5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1914776</v>
      </c>
      <c r="AN58" s="373">
        <v>32433</v>
      </c>
      <c r="AO58" s="374">
        <v>-6.3</v>
      </c>
      <c r="AP58" s="375">
        <v>32829</v>
      </c>
      <c r="AQ58" s="376">
        <v>7.2</v>
      </c>
      <c r="AR58" s="377">
        <v>-13.5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3800603</v>
      </c>
      <c r="AN59" s="365">
        <v>64077</v>
      </c>
      <c r="AO59" s="366">
        <v>23.2</v>
      </c>
      <c r="AP59" s="367">
        <v>62383</v>
      </c>
      <c r="AQ59" s="368">
        <v>14.1</v>
      </c>
      <c r="AR59" s="369">
        <v>9.1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2376224</v>
      </c>
      <c r="AN60" s="373">
        <v>40062</v>
      </c>
      <c r="AO60" s="374">
        <v>23.5</v>
      </c>
      <c r="AP60" s="375">
        <v>35325</v>
      </c>
      <c r="AQ60" s="376">
        <v>7.6</v>
      </c>
      <c r="AR60" s="377">
        <v>15.9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3171040</v>
      </c>
      <c r="AN61" s="380">
        <v>53884</v>
      </c>
      <c r="AO61" s="381">
        <v>4.4000000000000004</v>
      </c>
      <c r="AP61" s="382">
        <v>56540</v>
      </c>
      <c r="AQ61" s="383">
        <v>-0.6</v>
      </c>
      <c r="AR61" s="369">
        <v>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2117437</v>
      </c>
      <c r="AN62" s="373">
        <v>36003</v>
      </c>
      <c r="AO62" s="374">
        <v>2.4</v>
      </c>
      <c r="AP62" s="375">
        <v>32248</v>
      </c>
      <c r="AQ62" s="376">
        <v>2.4</v>
      </c>
      <c r="AR62" s="377">
        <v>0</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MHu2S33E1QhtfmGEftdjTQQYik02/h9bY2QE6q/+z06JlTQkoa1ygw1Wt068T2dd7e/EIHsREvvMfRDMMPrCrQ==" saltValue="vtLF5usE79T2tXisRntio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0" spans="125:125" ht="13.5" hidden="1" customHeight="1" x14ac:dyDescent="0.15"/>
    <row r="121" spans="125:125" ht="13.5" hidden="1" customHeight="1" x14ac:dyDescent="0.15">
      <c r="DU121" s="291"/>
    </row>
  </sheetData>
  <sheetProtection algorithmName="SHA-512" hashValue="P7jQGliwfYdJD0KWnIx97Glsw4m9K73O+xaG/WD57KXEB6wkgQia/zDH521/TVEJrxfRD4P96INpV9S3iRpgoA==" saltValue="WrvSUgI1yrRkU6znyxfXf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Q3EzuEiZH+1ntrHeNDg45X/V0zkA9r7E11ysw79vVVvP9a7Opvy9UyiKWjEKw2d0R/a1VW0PBnKvsvk4P4QGrw==" saltValue="hnXDzAuJohlbvQzPGMN/Y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6" t="s">
        <v>3</v>
      </c>
      <c r="D47" s="1236"/>
      <c r="E47" s="1237"/>
      <c r="F47" s="11">
        <v>14.38</v>
      </c>
      <c r="G47" s="12">
        <v>15.05</v>
      </c>
      <c r="H47" s="12">
        <v>16.34</v>
      </c>
      <c r="I47" s="12">
        <v>11.62</v>
      </c>
      <c r="J47" s="13">
        <v>15.12</v>
      </c>
    </row>
    <row r="48" spans="2:10" ht="57.75" customHeight="1" x14ac:dyDescent="0.15">
      <c r="B48" s="14"/>
      <c r="C48" s="1238" t="s">
        <v>4</v>
      </c>
      <c r="D48" s="1238"/>
      <c r="E48" s="1239"/>
      <c r="F48" s="15">
        <v>5.85</v>
      </c>
      <c r="G48" s="16">
        <v>5.83</v>
      </c>
      <c r="H48" s="16">
        <v>6.38</v>
      </c>
      <c r="I48" s="16">
        <v>6.96</v>
      </c>
      <c r="J48" s="17">
        <v>7.01</v>
      </c>
    </row>
    <row r="49" spans="2:10" ht="57.75" customHeight="1" thickBot="1" x14ac:dyDescent="0.2">
      <c r="B49" s="18"/>
      <c r="C49" s="1240" t="s">
        <v>5</v>
      </c>
      <c r="D49" s="1240"/>
      <c r="E49" s="1241"/>
      <c r="F49" s="19" t="s">
        <v>567</v>
      </c>
      <c r="G49" s="20">
        <v>0.32</v>
      </c>
      <c r="H49" s="20" t="s">
        <v>568</v>
      </c>
      <c r="I49" s="20" t="s">
        <v>569</v>
      </c>
      <c r="J49" s="21">
        <v>0.14000000000000001</v>
      </c>
    </row>
    <row r="50" spans="2:10" ht="13.5" customHeight="1" x14ac:dyDescent="0.15"/>
  </sheetData>
  <sheetProtection algorithmName="SHA-512" hashValue="K3zQ2V85SHjRgx0bMG1K9JmVygyzAbrNVnxwF2ql5bTHTE7g3I1GESJUI/EYj2Y3o0OWU6rKrRjTyhCqeERCCw==" saltValue="7B7Kxm2oWCgJ2o5VIL3y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2021-09-15T02:08:30Z</cp:lastPrinted>
  <dcterms:created xsi:type="dcterms:W3CDTF">2021-02-05T02:58:26Z</dcterms:created>
  <dcterms:modified xsi:type="dcterms:W3CDTF">2021-10-13T00:46:49Z</dcterms:modified>
  <cp:category/>
</cp:coreProperties>
</file>