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20490" windowHeight="753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49D89A3E_E353_4115_8CFC_4E17C48C57B2_.wvu.Cols" localSheetId="2" hidden="1">'各会計、関係団体の財政状況及び健全化判断比率'!$EB:$XFD</definedName>
    <definedName name="Z_49D89A3E_E353_4115_8CFC_4E17C48C57B2_.wvu.Cols" localSheetId="12" hidden="1">基金残高に係る経年分析!$P:$XFD</definedName>
    <definedName name="Z_49D89A3E_E353_4115_8CFC_4E17C48C57B2_.wvu.Cols" localSheetId="4" hidden="1">'経常経費分析表（経常収支比率の分析）'!$DM:$XFD</definedName>
    <definedName name="Z_49D89A3E_E353_4115_8CFC_4E17C48C57B2_.wvu.Cols" localSheetId="5" hidden="1">'経常経費分析表（人件費・公債費・普通建設事業費の分析）'!$AU:$XFD</definedName>
    <definedName name="Z_49D89A3E_E353_4115_8CFC_4E17C48C57B2_.wvu.Cols" localSheetId="3" hidden="1">財政比較分析表!$DQ:$XFD</definedName>
    <definedName name="Z_49D89A3E_E353_4115_8CFC_4E17C48C57B2_.wvu.Cols" localSheetId="10" hidden="1">'実質公債費比率（分子）の構造'!$V:$XFD</definedName>
    <definedName name="Z_49D89A3E_E353_4115_8CFC_4E17C48C57B2_.wvu.Cols" localSheetId="8" hidden="1">実質収支比率等に係る経年分析!$Q:$XFD</definedName>
    <definedName name="Z_49D89A3E_E353_4115_8CFC_4E17C48C57B2_.wvu.Cols" localSheetId="11" hidden="1">'将来負担比率（分子）の構造'!$T:$XFD</definedName>
    <definedName name="Z_49D89A3E_E353_4115_8CFC_4E17C48C57B2_.wvu.Cols" localSheetId="6" hidden="1">'性質別歳出決算分析表（住民一人当たりのコスト）'!$DV:$XFD</definedName>
    <definedName name="Z_49D89A3E_E353_4115_8CFC_4E17C48C57B2_.wvu.Cols" localSheetId="0" hidden="1">総括表!$DP:$XFD</definedName>
    <definedName name="Z_49D89A3E_E353_4115_8CFC_4E17C48C57B2_.wvu.Cols" localSheetId="1" hidden="1">普通会計の状況!$EN:$XFD</definedName>
    <definedName name="Z_49D89A3E_E353_4115_8CFC_4E17C48C57B2_.wvu.Cols" localSheetId="7" hidden="1">'目的別歳出決算分析表（住民一人当たりのコスト）'!$DV:$XFD</definedName>
    <definedName name="Z_49D89A3E_E353_4115_8CFC_4E17C48C57B2_.wvu.Cols" localSheetId="9" hidden="1">連結実質赤字比率に係る赤字・黒字の構成分析!$Q:$XFD</definedName>
    <definedName name="Z_49D89A3E_E353_4115_8CFC_4E17C48C57B2_.wvu.Rows" localSheetId="2" hidden="1">'各会計、関係団体の財政状況及び健全化判断比率'!$137:$1048576,'各会計、関係団体の財政状況及び健全化判断比率'!$89:$101,'各会計、関係団体の財政状況及び健全化判断比率'!$135:$136</definedName>
    <definedName name="Z_49D89A3E_E353_4115_8CFC_4E17C48C57B2_.wvu.Rows" localSheetId="12" hidden="1">基金残高に係る経年分析!$65:$1048576</definedName>
    <definedName name="Z_49D89A3E_E353_4115_8CFC_4E17C48C57B2_.wvu.Rows" localSheetId="4" hidden="1">'経常経費分析表（経常収支比率の分析）'!$90:$1048576</definedName>
    <definedName name="Z_49D89A3E_E353_4115_8CFC_4E17C48C57B2_.wvu.Rows" localSheetId="5" hidden="1">'経常経費分析表（人件費・公債費・普通建設事業費の分析）'!$75:$1048576,'経常経費分析表（人件費・公債費・普通建設事業費の分析）'!$67:$74</definedName>
    <definedName name="Z_49D89A3E_E353_4115_8CFC_4E17C48C57B2_.wvu.Rows" localSheetId="3" hidden="1">財政比較分析表!$106:$1048576,財政比較分析表!$98:$105</definedName>
    <definedName name="Z_49D89A3E_E353_4115_8CFC_4E17C48C57B2_.wvu.Rows" localSheetId="10" hidden="1">'実質公債費比率（分子）の構造'!$63:$1048576</definedName>
    <definedName name="Z_49D89A3E_E353_4115_8CFC_4E17C48C57B2_.wvu.Rows" localSheetId="8" hidden="1">実質収支比率等に係る経年分析!$51:$1048576</definedName>
    <definedName name="Z_49D89A3E_E353_4115_8CFC_4E17C48C57B2_.wvu.Rows" localSheetId="11" hidden="1">'将来負担比率（分子）の構造'!$87:$1048576,'将来負担比率（分子）の構造'!$56:$86</definedName>
    <definedName name="Z_49D89A3E_E353_4115_8CFC_4E17C48C57B2_.wvu.Rows" localSheetId="6" hidden="1">'性質別歳出決算分析表（住民一人当たりのコスト）'!$122:$1048576,'性質別歳出決算分析表（住民一人当たりのコスト）'!$117:$121</definedName>
    <definedName name="Z_49D89A3E_E353_4115_8CFC_4E17C48C57B2_.wvu.Rows" localSheetId="0" hidden="1">総括表!$57:$1048576</definedName>
    <definedName name="Z_49D89A3E_E353_4115_8CFC_4E17C48C57B2_.wvu.Rows" localSheetId="1" hidden="1">普通会計の状況!$50:$1048576</definedName>
    <definedName name="Z_49D89A3E_E353_4115_8CFC_4E17C48C57B2_.wvu.Rows" localSheetId="7" hidden="1">'目的別歳出決算分析表（住民一人当たりのコスト）'!$117:$1048576</definedName>
    <definedName name="Z_49D89A3E_E353_4115_8CFC_4E17C48C57B2_.wvu.Rows" localSheetId="9" hidden="1">連結実質赤字比率に係る赤字・黒字の構成分析!$46:$1048576</definedName>
  </definedNames>
  <calcPr calcId="162913"/>
  <customWorkbookViews>
    <customWorkbookView name="  - 個人用ビュー" guid="{49D89A3E-E353-4115-8CFC-4E17C48C57B2}" mergeInterval="0" personalView="1" maximized="1" xWindow="-8" yWindow="-8" windowWidth="1936" windowHeight="1056"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3" l="1"/>
  <c r="CW102" i="3"/>
  <c r="CR102" i="3"/>
  <c r="AF88" i="3" l="1"/>
  <c r="BG37" i="1" l="1"/>
  <c r="BG36" i="1"/>
  <c r="BG35" i="1"/>
  <c r="BG34"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W38" i="1"/>
  <c r="BE38" i="1"/>
  <c r="AM38" i="1"/>
  <c r="U38" i="1"/>
  <c r="C38" i="1"/>
  <c r="BW37" i="1"/>
  <c r="AM37" i="1"/>
  <c r="U37" i="1"/>
  <c r="C37" i="1"/>
  <c r="BW36" i="1"/>
  <c r="AM36" i="1"/>
  <c r="C35" i="1"/>
  <c r="C36" i="1" s="1"/>
  <c r="C34" i="1"/>
  <c r="AM34" i="1" l="1"/>
  <c r="AM35" i="1" s="1"/>
  <c r="BE34" i="1"/>
  <c r="BE35" i="1" s="1"/>
  <c r="BE36" i="1" s="1"/>
  <c r="BE37" i="1" s="1"/>
  <c r="BW34" i="1"/>
  <c r="BW35" i="1" s="1"/>
  <c r="U34" i="1"/>
  <c r="U35" i="1" s="1"/>
  <c r="U36"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CO34" i="1" l="1"/>
  <c r="CO35" i="1" s="1"/>
  <c r="CO36" i="1" s="1"/>
  <c r="CO37" i="1" s="1"/>
  <c r="CO38" i="1" s="1"/>
  <c r="CO39" i="1" s="1"/>
  <c r="CO40" i="1" s="1"/>
  <c r="CO41" i="1" s="1"/>
  <c r="CO42" i="1" s="1"/>
  <c r="CO43" i="1" s="1"/>
</calcChain>
</file>

<file path=xl/sharedStrings.xml><?xml version="1.0" encoding="utf-8"?>
<sst xmlns="http://schemas.openxmlformats.org/spreadsheetml/2006/main" count="1160" uniqueCount="639">
  <si>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</si>
  <si>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</si>
  <si>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</si>
  <si>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</si>
  <si>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</si>
  <si>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</si>
  <si>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</si>
  <si>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</si>
  <si>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</si>
  <si>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</si>
  <si>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</si>
  <si>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</si>
  <si>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</si>
  <si>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</si>
  <si>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</si>
  <si>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</si>
  <si>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</si>
  <si>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</si>
  <si>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</si>
  <si>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</si>
  <si>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</si>
  <si>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</si>
  <si>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</si>
  <si>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</si>
  <si>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</si>
  <si>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</si>
  <si>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</si>
  <si>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</si>
  <si>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</si>
  <si>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</si>
  <si>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</si>
  <si>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</si>
  <si>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</si>
  <si>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</si>
  <si>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</si>
  <si>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</si>
  <si>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</si>
  <si>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</si>
  <si>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</si>
  <si>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</si>
  <si>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</si>
  <si>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</si>
  <si>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</si>
  <si>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</si>
  <si>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</si>
  <si>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</si>
  <si>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</si>
  <si>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</si>
  <si>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</si>
  <si>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</si>
  <si>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</si>
  <si>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</si>
  <si>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</si>
  <si>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</si>
  <si>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</si>
  <si>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</si>
  <si>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</si>
  <si>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</si>
  <si>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</si>
  <si>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</si>
  <si>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</si>
  <si>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</si>
  <si>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</si>
  <si>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</si>
  <si>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</si>
  <si>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</si>
  <si>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</si>
  <si>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</si>
  <si>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</si>
  <si>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</si>
  <si>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</si>
  <si>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</si>
  <si>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</si>
  <si>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</si>
  <si>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</si>
  <si>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</si>
  <si>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</si>
  <si>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</si>
  <si>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</si>
  <si>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</si>
  <si>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</si>
  <si>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</si>
  <si>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</si>
  <si>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</si>
  <si>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</si>
  <si>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</si>
  <si>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</si>
  <si>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</si>
  <si>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</si>
  <si>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</si>
  <si>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</si>
  <si>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</si>
  <si>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</si>
  <si>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</si>
  <si>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</si>
  <si>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</si>
  <si>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</si>
  <si>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</si>
  <si>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豊田市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</si>
  <si>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</si>
  <si>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</si>
  <si>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</si>
  <si>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</si>
  <si>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</si>
  <si>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</si>
  <si>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</si>
  <si>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</si>
  <si>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</si>
  <si>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</si>
  <si>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</si>
  <si>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</si>
  <si>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</si>
  <si>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</si>
  <si>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</si>
  <si>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</si>
  <si>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</si>
  <si>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</si>
  <si>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</si>
  <si>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</si>
  <si>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</si>
  <si>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</si>
  <si>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</si>
  <si>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</si>
  <si>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</si>
  <si>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</si>
  <si>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</si>
  <si>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</si>
  <si>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</si>
  <si>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</si>
  <si>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</si>
  <si>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</si>
  <si>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</si>
  <si>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</si>
  <si>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</si>
  <si>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</si>
  <si>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</si>
  <si>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</si>
  <si>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</si>
  <si>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</si>
  <si>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</si>
  <si>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</si>
  <si>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</si>
  <si>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</si>
  <si>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</si>
  <si>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</si>
  <si>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</si>
  <si>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</si>
  <si>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</si>
  <si>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</si>
  <si>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</si>
  <si>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</si>
  <si>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</si>
  <si>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</si>
  <si>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</si>
  <si>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</si>
  <si>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</si>
  <si>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</si>
  <si>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</si>
  <si>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</si>
  <si>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</si>
  <si>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</si>
  <si>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</si>
  <si>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</si>
  <si>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</si>
  <si>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</si>
  <si>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</si>
  <si>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</si>
  <si>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</si>
  <si>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</si>
  <si>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</si>
  <si>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</si>
  <si>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</si>
  <si>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</si>
  <si>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</si>
  <si>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</si>
  <si>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</si>
  <si>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</si>
  <si>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</si>
  <si>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</si>
  <si>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</si>
  <si>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</si>
  <si>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</si>
  <si>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</si>
  <si>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</si>
  <si>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</si>
  <si>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</si>
  <si>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</si>
  <si>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</si>
  <si>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</si>
  <si>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</si>
  <si>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</si>
  <si>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</si>
  <si>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</si>
  <si>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</si>
  <si>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</si>
  <si>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</si>
  <si>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</si>
  <si>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</si>
  <si>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</si>
  <si>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</si>
  <si>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</si>
  <si>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</si>
  <si>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</si>
  <si>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</si>
  <si>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</si>
  <si>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</si>
  <si>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</si>
  <si>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</si>
  <si>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</si>
  <si>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</si>
  <si>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</si>
  <si>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</si>
  <si>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</si>
  <si>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</si>
  <si>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</si>
  <si>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</si>
  <si>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</si>
  <si>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</si>
  <si>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</si>
  <si>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</si>
  <si>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</si>
  <si>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</si>
  <si>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</si>
  <si>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</si>
  <si>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</si>
  <si>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</si>
  <si>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</si>
  <si>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</si>
  <si>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</si>
  <si>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</si>
  <si>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</si>
  <si>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</si>
  <si>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</si>
  <si>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</si>
  <si>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</si>
  <si>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</si>
  <si>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</si>
  <si>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</si>
  <si>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</si>
  <si>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</si>
  <si>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</si>
  <si>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</si>
  <si>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</si>
  <si>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</si>
  <si>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</si>
  <si>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</si>
  <si>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</si>
  <si>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</si>
  <si>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</si>
  <si>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</si>
  <si>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</si>
  <si>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</si>
  <si>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</si>
  <si>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</si>
  <si>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</si>
  <si>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</si>
  <si>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</si>
  <si>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</si>
  <si>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</si>
  <si>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</si>
  <si>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</si>
  <si>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</si>
  <si>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</si>
  <si>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</si>
  <si>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</si>
  <si>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</si>
  <si>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</si>
  <si>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</si>
  <si>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</si>
  <si>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</si>
  <si>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</si>
  <si>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</si>
  <si>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</si>
  <si>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</si>
  <si>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</si>
  <si>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</si>
  <si>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</si>
  <si>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</si>
  <si>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</si>
  <si>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</si>
  <si>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</si>
  <si>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</si>
  <si>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</si>
  <si>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</si>
  <si>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</si>
  <si>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</si>
  <si>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</si>
  <si>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</si>
  <si>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</si>
  <si>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</si>
  <si>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</si>
  <si>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</si>
  <si>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</si>
  <si>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</si>
  <si>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</si>
  <si>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</si>
  <si>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</si>
  <si>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</si>
  <si>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</si>
  <si>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</si>
  <si>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</si>
  <si>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</si>
  <si>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</si>
  <si>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</si>
  <si>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</si>
  <si>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</si>
  <si>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</si>
  <si>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</si>
  <si>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</si>
  <si>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</si>
  <si>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</si>
  <si>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</si>
  <si>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</si>
  <si>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</si>
  <si>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</si>
  <si>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</si>
  <si>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</si>
  <si>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</si>
  <si>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</si>
  <si>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</si>
  <si>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</si>
  <si>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</si>
  <si>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</si>
  <si>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</si>
  <si>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</si>
  <si>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</si>
  <si>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</si>
  <si>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</si>
  <si>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</si>
  <si>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</si>
  <si>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</si>
  <si>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</si>
  <si>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</si>
  <si>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</si>
  <si>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</si>
  <si>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</si>
  <si>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</si>
  <si>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</si>
  <si>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</si>
  <si>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</si>
  <si>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</si>
  <si>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</si>
  <si>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</si>
  <si>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</si>
  <si>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</si>
  <si>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</si>
  <si>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</si>
  <si>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</si>
  <si>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</si>
  <si>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</si>
  <si>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</si>
  <si>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</si>
  <si>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</si>
  <si>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</si>
  <si>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</si>
  <si>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</si>
  <si>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</si>
  <si>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</si>
  <si>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</si>
  <si>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</si>
  <si>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</si>
  <si>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</si>
  <si>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</si>
  <si>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</si>
  <si>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</si>
  <si>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</si>
  <si>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</si>
  <si>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</si>
  <si>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</si>
  <si>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</si>
  <si>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</si>
  <si>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</si>
  <si>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</si>
  <si>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</si>
  <si>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</si>
  <si>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</si>
  <si>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</si>
  <si>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</si>
  <si>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</si>
  <si>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</si>
  <si>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</si>
  <si>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</si>
  <si>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</si>
  <si>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</si>
  <si>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</si>
  <si>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</si>
  <si>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</si>
  <si>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</si>
  <si>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</si>
  <si>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</si>
  <si>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</si>
  <si>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水道水源保全事業特別会計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</si>
  <si>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</si>
  <si>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</si>
  <si>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</si>
  <si>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</si>
  <si>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</si>
  <si>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</si>
  <si>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</si>
  <si>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</si>
  <si>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</si>
  <si>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</si>
  <si>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</si>
  <si>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</si>
  <si>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</si>
  <si>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</si>
  <si>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</si>
  <si>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</si>
  <si>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</si>
  <si>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</si>
  <si>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</si>
  <si>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</si>
  <si>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卸売市場特別会計</t>
    <phoneticPr fontId="5"/>
  </si>
  <si>
    <t>法非適用企業</t>
    <phoneticPr fontId="5"/>
  </si>
  <si>
    <t>分譲住宅建設事業特別会計</t>
    <phoneticPr fontId="5"/>
  </si>
  <si>
    <t>都市計画事業土地区画整理特別会計</t>
    <phoneticPr fontId="5"/>
  </si>
  <si>
    <t>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</si>
  <si>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</si>
  <si>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</si>
  <si>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</si>
  <si>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</si>
  <si>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</si>
  <si>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</si>
  <si>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</si>
  <si>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</si>
  <si>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</si>
  <si>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</si>
  <si>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</si>
  <si>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</si>
  <si>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</si>
  <si>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</si>
  <si>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</si>
  <si>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</si>
  <si>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</si>
  <si>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</si>
  <si>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</si>
  <si>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</si>
  <si>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</si>
  <si>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</si>
  <si>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</si>
  <si>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</si>
  <si>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</si>
  <si>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</si>
  <si>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</si>
  <si>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</si>
  <si>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</si>
  <si>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</si>
  <si>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</si>
  <si>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</si>
  <si>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</si>
  <si>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</si>
  <si>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</si>
  <si>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</si>
  <si>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</si>
  <si>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</si>
  <si>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</si>
  <si>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</si>
  <si>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</si>
  <si>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</si>
  <si>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</si>
  <si>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</si>
  <si>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</si>
  <si>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</si>
  <si>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</si>
  <si>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</si>
  <si>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</si>
  <si>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</si>
  <si>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</si>
  <si>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</si>
  <si>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</si>
  <si>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</si>
  <si>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</si>
  <si>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</si>
  <si>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</si>
  <si>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</si>
  <si>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</si>
  <si>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</si>
  <si>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</si>
  <si>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卸売市場特別会計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</si>
  <si>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</si>
  <si>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</si>
  <si>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</si>
  <si>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</si>
  <si>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</si>
  <si>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</si>
  <si>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</si>
  <si>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</si>
  <si>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</si>
  <si>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</si>
  <si>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</si>
  <si>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</si>
  <si>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</si>
  <si>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</si>
  <si>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</si>
  <si>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</si>
  <si>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</si>
  <si>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</si>
  <si>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</si>
  <si>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</si>
  <si>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</si>
  <si>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</si>
  <si>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</si>
  <si>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</si>
  <si>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</si>
  <si>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</si>
  <si>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</si>
  <si>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</si>
  <si>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</si>
  <si>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</si>
  <si>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</si>
  <si>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</si>
  <si>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</si>
  <si>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</si>
  <si>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</si>
  <si>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</si>
  <si>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</si>
  <si>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</si>
  <si>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t>
  </si>
  <si>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</si>
  <si>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</si>
  <si>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</si>
  <si>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</si>
  <si>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</si>
  <si>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</si>
  <si>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</si>
  <si>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</si>
  <si>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</si>
  <si>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</si>
  <si>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</si>
  <si>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</si>
  <si>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</si>
  <si>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</si>
  <si>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</si>
  <si>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</si>
  <si>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</si>
  <si>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</si>
  <si>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</si>
  <si>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</si>
  <si>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</si>
  <si>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</si>
  <si>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</si>
  <si>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</si>
  <si>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</si>
  <si>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</si>
  <si>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</si>
  <si>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</si>
  <si>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</si>
  <si>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</si>
  <si>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</si>
  <si>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</si>
  <si>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</si>
  <si>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</si>
  <si>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</si>
  <si>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</si>
  <si>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</si>
  <si>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</si>
  <si>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</si>
  <si>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</si>
  <si>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</si>
  <si>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</si>
  <si>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</si>
  <si>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</si>
  <si>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</si>
  <si>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</si>
  <si>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</si>
  <si>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</si>
  <si>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4.41</t>
  </si>
  <si>
    <t>水道事業会計</t>
  </si>
  <si>
    <t>一般会計</t>
  </si>
  <si>
    <t>下水道事業会計</t>
  </si>
  <si>
    <t>介護保険事業特別会計</t>
  </si>
  <si>
    <t>国民健康保険特別会計</t>
  </si>
  <si>
    <t>後期高齢者医療特別会計</t>
  </si>
  <si>
    <t>卸売市場特別会計</t>
  </si>
  <si>
    <t>都市計画事業土地区画整理特別会計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</si>
  <si>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</si>
  <si>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</si>
  <si>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</si>
  <si>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</si>
  <si>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</si>
  <si>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</si>
  <si>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</si>
  <si>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</si>
  <si>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</si>
  <si>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</si>
  <si>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</si>
  <si>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</si>
  <si>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</si>
  <si>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愛知県後期高齢者医療広域連合（一般会計）</t>
    <rPh sb="0" eb="3">
      <t>アイチケン</t>
    </rPh>
    <rPh sb="3" eb="8">
      <t>コウキコウレイシャ</t>
    </rPh>
    <rPh sb="8" eb="10">
      <t>イリョウ</t>
    </rPh>
    <rPh sb="10" eb="14">
      <t>コウイキレンゴウ</t>
    </rPh>
    <rPh sb="15" eb="19">
      <t>イッパンカイケイ</t>
    </rPh>
    <phoneticPr fontId="2"/>
  </si>
  <si>
    <t>愛知県後期高齢者医療広域連合（後期高齢者医療特別会計）</t>
    <rPh sb="15" eb="20">
      <t>コウキコウレイシャ</t>
    </rPh>
    <rPh sb="20" eb="22">
      <t>イリョウ</t>
    </rPh>
    <rPh sb="22" eb="26">
      <t>トクベツカイケイ</t>
    </rPh>
    <phoneticPr fontId="2"/>
  </si>
  <si>
    <t>-</t>
    <phoneticPr fontId="2"/>
  </si>
  <si>
    <t>-</t>
    <phoneticPr fontId="2"/>
  </si>
  <si>
    <t>-</t>
    <phoneticPr fontId="2"/>
  </si>
  <si>
    <t>豊田市保健医療福祉基金</t>
    <rPh sb="0" eb="3">
      <t>トヨタシ</t>
    </rPh>
    <rPh sb="3" eb="11">
      <t>ホケンイリョウフクシキキン</t>
    </rPh>
    <phoneticPr fontId="5"/>
  </si>
  <si>
    <t>豊田市教育施設整備基金</t>
    <rPh sb="0" eb="3">
      <t>トヨタシ</t>
    </rPh>
    <rPh sb="3" eb="7">
      <t>キョウイクシセツ</t>
    </rPh>
    <rPh sb="7" eb="11">
      <t>セイビキキン</t>
    </rPh>
    <phoneticPr fontId="5"/>
  </si>
  <si>
    <t>豊田市公共施設安全安心基金</t>
    <rPh sb="0" eb="3">
      <t>トヨタシ</t>
    </rPh>
    <rPh sb="3" eb="7">
      <t>コウキョウシセツ</t>
    </rPh>
    <rPh sb="7" eb="13">
      <t>アンゼンアンシンキキン</t>
    </rPh>
    <phoneticPr fontId="5"/>
  </si>
  <si>
    <t>豊田市都市高速鉄道整備基金</t>
    <rPh sb="0" eb="3">
      <t>トヨタシ</t>
    </rPh>
    <rPh sb="3" eb="9">
      <t>トシコウソクテツドウ</t>
    </rPh>
    <rPh sb="9" eb="13">
      <t>セイビキキン</t>
    </rPh>
    <phoneticPr fontId="5"/>
  </si>
  <si>
    <t>豊田市幹線道路建設基金</t>
    <rPh sb="0" eb="3">
      <t>トヨタシ</t>
    </rPh>
    <rPh sb="3" eb="7">
      <t>カンセンドウロ</t>
    </rPh>
    <rPh sb="7" eb="11">
      <t>ケンセツキキン</t>
    </rPh>
    <phoneticPr fontId="5"/>
  </si>
  <si>
    <t>-</t>
    <phoneticPr fontId="2"/>
  </si>
  <si>
    <t>-</t>
    <phoneticPr fontId="2"/>
  </si>
  <si>
    <t>-</t>
    <phoneticPr fontId="2"/>
  </si>
  <si>
    <t>-</t>
    <phoneticPr fontId="2"/>
  </si>
  <si>
    <t>豊田市国際交流協会</t>
    <rPh sb="0" eb="2">
      <t>トヨタ</t>
    </rPh>
    <rPh sb="2" eb="3">
      <t>シ</t>
    </rPh>
    <rPh sb="3" eb="5">
      <t>コクサイ</t>
    </rPh>
    <rPh sb="5" eb="7">
      <t>コウリュウ</t>
    </rPh>
    <rPh sb="7" eb="9">
      <t>キョウカイ</t>
    </rPh>
    <phoneticPr fontId="2"/>
  </si>
  <si>
    <t>豊田地域医療センター</t>
    <rPh sb="0" eb="2">
      <t>トヨタ</t>
    </rPh>
    <rPh sb="2" eb="4">
      <t>チイキ</t>
    </rPh>
    <rPh sb="4" eb="6">
      <t>イリョウ</t>
    </rPh>
    <phoneticPr fontId="2"/>
  </si>
  <si>
    <t>豊田ほっとかん</t>
    <rPh sb="0" eb="2">
      <t>トヨタ</t>
    </rPh>
    <phoneticPr fontId="2"/>
  </si>
  <si>
    <t>豊田加茂環境整備公社</t>
    <rPh sb="0" eb="2">
      <t>トヨタ</t>
    </rPh>
    <rPh sb="2" eb="4">
      <t>カモ</t>
    </rPh>
    <rPh sb="4" eb="6">
      <t>カンキョウ</t>
    </rPh>
    <rPh sb="6" eb="8">
      <t>セイビ</t>
    </rPh>
    <rPh sb="8" eb="10">
      <t>コウシャ</t>
    </rPh>
    <phoneticPr fontId="2"/>
  </si>
  <si>
    <t>豊田都市交通研究所</t>
    <rPh sb="0" eb="2">
      <t>トヨタ</t>
    </rPh>
    <rPh sb="2" eb="4">
      <t>トシ</t>
    </rPh>
    <rPh sb="4" eb="6">
      <t>コウツウ</t>
    </rPh>
    <rPh sb="6" eb="9">
      <t>ケンキュウジョ</t>
    </rPh>
    <phoneticPr fontId="2"/>
  </si>
  <si>
    <t>豊田市駅前開発</t>
    <rPh sb="0" eb="2">
      <t>トヨタ</t>
    </rPh>
    <rPh sb="2" eb="3">
      <t>シ</t>
    </rPh>
    <rPh sb="3" eb="4">
      <t>エキ</t>
    </rPh>
    <rPh sb="4" eb="5">
      <t>マエ</t>
    </rPh>
    <rPh sb="5" eb="7">
      <t>カイハツ</t>
    </rPh>
    <phoneticPr fontId="2"/>
  </si>
  <si>
    <t>豊田市水道サービス協会</t>
    <rPh sb="0" eb="2">
      <t>トヨタ</t>
    </rPh>
    <rPh sb="2" eb="3">
      <t>シ</t>
    </rPh>
    <rPh sb="3" eb="5">
      <t>スイドウ</t>
    </rPh>
    <rPh sb="9" eb="11">
      <t>キョウカイ</t>
    </rPh>
    <phoneticPr fontId="2"/>
  </si>
  <si>
    <t>豊田市学校給食協会</t>
    <rPh sb="0" eb="2">
      <t>トヨタ</t>
    </rPh>
    <rPh sb="2" eb="3">
      <t>シ</t>
    </rPh>
    <rPh sb="3" eb="5">
      <t>ガッコウ</t>
    </rPh>
    <rPh sb="5" eb="7">
      <t>キュウショク</t>
    </rPh>
    <rPh sb="7" eb="9">
      <t>キョウカイ</t>
    </rPh>
    <phoneticPr fontId="2"/>
  </si>
  <si>
    <t>豊田市文化振興財団</t>
    <rPh sb="0" eb="2">
      <t>トヨタ</t>
    </rPh>
    <rPh sb="2" eb="3">
      <t>シ</t>
    </rPh>
    <rPh sb="3" eb="5">
      <t>ブンカ</t>
    </rPh>
    <rPh sb="5" eb="7">
      <t>シンコウ</t>
    </rPh>
    <rPh sb="7" eb="9">
      <t>ザイダン</t>
    </rPh>
    <phoneticPr fontId="2"/>
  </si>
  <si>
    <t>豊田市体育協会</t>
    <rPh sb="0" eb="2">
      <t>トヨタ</t>
    </rPh>
    <rPh sb="2" eb="3">
      <t>シ</t>
    </rPh>
    <rPh sb="3" eb="5">
      <t>タイイク</t>
    </rPh>
    <rPh sb="5" eb="7">
      <t>キョウカイ</t>
    </rPh>
    <phoneticPr fontId="2"/>
  </si>
  <si>
    <t>高橋記念美術文化振興財団</t>
    <rPh sb="0" eb="2">
      <t>タカハシ</t>
    </rPh>
    <rPh sb="2" eb="4">
      <t>キネン</t>
    </rPh>
    <rPh sb="4" eb="6">
      <t>ビジュツ</t>
    </rPh>
    <rPh sb="6" eb="8">
      <t>ブンカ</t>
    </rPh>
    <rPh sb="8" eb="10">
      <t>シンコウ</t>
    </rPh>
    <rPh sb="10" eb="12">
      <t>ザイダン</t>
    </rPh>
    <phoneticPr fontId="2"/>
  </si>
  <si>
    <t>豊田市土地開発公社</t>
    <rPh sb="0" eb="2">
      <t>トヨタ</t>
    </rPh>
    <rPh sb="2" eb="3">
      <t>シ</t>
    </rPh>
    <rPh sb="3" eb="5">
      <t>トチ</t>
    </rPh>
    <rPh sb="5" eb="7">
      <t>カイハツ</t>
    </rPh>
    <rPh sb="7" eb="9">
      <t>コウシャ</t>
    </rPh>
    <phoneticPr fontId="2"/>
  </si>
  <si>
    <t>豊田まちづくり</t>
    <rPh sb="0" eb="2">
      <t>トヨタ</t>
    </rPh>
    <phoneticPr fontId="2"/>
  </si>
  <si>
    <t>豊田市駅東開発</t>
    <rPh sb="0" eb="2">
      <t>トヨタ</t>
    </rPh>
    <rPh sb="2" eb="3">
      <t>シ</t>
    </rPh>
    <rPh sb="3" eb="4">
      <t>エキ</t>
    </rPh>
    <rPh sb="4" eb="5">
      <t>ヒガシ</t>
    </rPh>
    <rPh sb="5" eb="7">
      <t>カイハツ</t>
    </rPh>
    <phoneticPr fontId="2"/>
  </si>
  <si>
    <t>豊田スタジアム</t>
    <rPh sb="0" eb="2">
      <t>トヨタ</t>
    </rPh>
    <phoneticPr fontId="2"/>
  </si>
  <si>
    <t>豊田市駅前通り南開発</t>
    <rPh sb="0" eb="2">
      <t>トヨタ</t>
    </rPh>
    <rPh sb="2" eb="3">
      <t>シ</t>
    </rPh>
    <rPh sb="3" eb="4">
      <t>エキ</t>
    </rPh>
    <rPh sb="4" eb="5">
      <t>マエ</t>
    </rPh>
    <rPh sb="5" eb="6">
      <t>トオ</t>
    </rPh>
    <rPh sb="7" eb="8">
      <t>ミナミ</t>
    </rPh>
    <rPh sb="8" eb="10">
      <t>カイハツ</t>
    </rPh>
    <phoneticPr fontId="2"/>
  </si>
  <si>
    <t>とよた山里ホールディングス</t>
    <rPh sb="3" eb="5">
      <t>ヤマサト</t>
    </rPh>
    <phoneticPr fontId="2"/>
  </si>
  <si>
    <t>ツーリズムとよた</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</si>
  <si>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</si>
  <si>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</si>
  <si>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</si>
  <si>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</si>
  <si>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</si>
  <si>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</si>
  <si>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</si>
  <si>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</si>
  <si>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</si>
  <si>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</si>
  <si>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</si>
  <si>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</si>
  <si>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</si>
  <si>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</si>
  <si>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</si>
  <si>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</si>
  <si>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</si>
  <si>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充当可能財源等が将来負担額を上回るため、将来負担比率はない。有形固定資産減価償却率も類似団体に比べ低い水準で推移しており、今後も公共施設等総合管理計画に基づき適切な老朽化対策、施設の統廃合を行っていく。
</t>
    <phoneticPr fontId="5"/>
  </si>
  <si>
    <r>
      <t>充当可能財源等が将来負担額を上回るため、将来負担比率はない。また、実質公債費比率は前年度から</t>
    </r>
    <r>
      <rPr>
        <sz val="11"/>
        <rFont val="ＭＳ Ｐゴシック"/>
        <family val="3"/>
        <charset val="128"/>
      </rPr>
      <t>０．３ポイント下回り、２</t>
    </r>
    <r>
      <rPr>
        <sz val="11"/>
        <color indexed="8"/>
        <rFont val="ＭＳ Ｐゴシック"/>
        <family val="3"/>
        <charset val="128"/>
      </rPr>
      <t xml:space="preserve">．８％であった。類似団体と比べても平均を下回っており、近年減少傾向であるため、健全な財政状況が保持されている。
ただし、今後は景気変動、法人住民税の一部国税化による地方税の減収が見込まれるため、引き続き財務体質の強化を図っていく必要がある。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</si>
</sst>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08AE-4EDF-9E7D-CC4098AF9E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93752</c:v>
                </c:pt>
                <c:pt idx="1">
                  <c:v>90981</c:v>
                </c:pt>
                <c:pt idx="2">
                  <c:v>97676</c:v>
                </c:pt>
                <c:pt idx="3">
                  <c:v>90161</c:v>
                </c:pt>
                <c:pt idx="4">
                  <c:v>112579</c:v>
                </c:pt>
              </c:numCache>
            </c:numRef>
          </c:val>
          <c:smooth val="0"/>
          <c:extLst>
            <c:ext xmlns:c16="http://schemas.microsoft.com/office/drawing/2014/chart" uri="{C3380CC4-5D6E-409C-BE32-E72D297353CC}">
              <c16:uniqueId val="{00000001-08AE-4EDF-9E7D-CC4098AF9E07}"/>
            </c:ext>
          </c:extLst>
        </c:ser>
        <c:dLbls>
          <c:showLegendKey val="0"/>
          <c:showVal val="0"/>
          <c:showCatName val="0"/>
          <c:showSerName val="0"/>
          <c:showPercent val="0"/>
          <c:showBubbleSize val="0"/>
        </c:dLbls>
        <c:marker val="1"/>
        <c:smooth val="0"/>
        <c:axId val="637011840"/>
        <c:axId val="637011448"/>
      </c:lineChart>
      <c:catAx>
        <c:axId val="637011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7011448"/>
        <c:crosses val="autoZero"/>
        <c:auto val="1"/>
        <c:lblAlgn val="ctr"/>
        <c:lblOffset val="100"/>
        <c:tickLblSkip val="1"/>
        <c:tickMarkSkip val="1"/>
        <c:noMultiLvlLbl val="0"/>
      </c:catAx>
      <c:valAx>
        <c:axId val="637011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7011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4.82</c:v>
                </c:pt>
                <c:pt idx="1">
                  <c:v>3.53</c:v>
                </c:pt>
                <c:pt idx="2">
                  <c:v>3.38</c:v>
                </c:pt>
                <c:pt idx="3">
                  <c:v>5.55</c:v>
                </c:pt>
                <c:pt idx="4">
                  <c:v>5.63</c:v>
                </c:pt>
              </c:numCache>
            </c:numRef>
          </c:val>
          <c:extLst>
            <c:ext xmlns:c16="http://schemas.microsoft.com/office/drawing/2014/chart" uri="{C3380CC4-5D6E-409C-BE32-E72D297353CC}">
              <c16:uniqueId val="{00000000-4350-4000-A461-1AF37F49CA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26.32</c:v>
                </c:pt>
                <c:pt idx="1">
                  <c:v>26.92</c:v>
                </c:pt>
                <c:pt idx="2">
                  <c:v>21.79</c:v>
                </c:pt>
                <c:pt idx="3">
                  <c:v>31.44</c:v>
                </c:pt>
                <c:pt idx="4">
                  <c:v>28.28</c:v>
                </c:pt>
              </c:numCache>
            </c:numRef>
          </c:val>
          <c:extLst>
            <c:ext xmlns:c16="http://schemas.microsoft.com/office/drawing/2014/chart" uri="{C3380CC4-5D6E-409C-BE32-E72D297353CC}">
              <c16:uniqueId val="{00000001-4350-4000-A461-1AF37F49CA92}"/>
            </c:ext>
          </c:extLst>
        </c:ser>
        <c:dLbls>
          <c:showLegendKey val="0"/>
          <c:showVal val="0"/>
          <c:showCatName val="0"/>
          <c:showSerName val="0"/>
          <c:showPercent val="0"/>
          <c:showBubbleSize val="0"/>
        </c:dLbls>
        <c:gapWidth val="250"/>
        <c:overlap val="100"/>
        <c:axId val="677511944"/>
        <c:axId val="739590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6.06</c:v>
                </c:pt>
                <c:pt idx="1">
                  <c:v>5.13</c:v>
                </c:pt>
                <c:pt idx="2">
                  <c:v>-4.41</c:v>
                </c:pt>
                <c:pt idx="3">
                  <c:v>1.45</c:v>
                </c:pt>
                <c:pt idx="4">
                  <c:v>4.34</c:v>
                </c:pt>
              </c:numCache>
            </c:numRef>
          </c:val>
          <c:smooth val="0"/>
          <c:extLst>
            <c:ext xmlns:c16="http://schemas.microsoft.com/office/drawing/2014/chart" uri="{C3380CC4-5D6E-409C-BE32-E72D297353CC}">
              <c16:uniqueId val="{00000002-4350-4000-A461-1AF37F49CA92}"/>
            </c:ext>
          </c:extLst>
        </c:ser>
        <c:dLbls>
          <c:showLegendKey val="0"/>
          <c:showVal val="0"/>
          <c:showCatName val="0"/>
          <c:showSerName val="0"/>
          <c:showPercent val="0"/>
          <c:showBubbleSize val="0"/>
        </c:dLbls>
        <c:marker val="1"/>
        <c:smooth val="0"/>
        <c:axId val="677511944"/>
        <c:axId val="739590976"/>
      </c:lineChart>
      <c:catAx>
        <c:axId val="67751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9590976"/>
        <c:crosses val="autoZero"/>
        <c:auto val="1"/>
        <c:lblAlgn val="ctr"/>
        <c:lblOffset val="100"/>
        <c:tickLblSkip val="1"/>
        <c:tickMarkSkip val="1"/>
        <c:noMultiLvlLbl val="0"/>
      </c:catAx>
      <c:valAx>
        <c:axId val="73959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751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0.4</c:v>
                </c:pt>
                <c:pt idx="4">
                  <c:v>#N/A</c:v>
                </c:pt>
                <c:pt idx="5">
                  <c:v>0.02</c:v>
                </c:pt>
                <c:pt idx="6">
                  <c:v>#N/A</c:v>
                </c:pt>
                <c:pt idx="7">
                  <c:v>0</c:v>
                </c:pt>
                <c:pt idx="8">
                  <c:v>#N/A</c:v>
                </c:pt>
                <c:pt idx="9">
                  <c:v>0</c:v>
                </c:pt>
              </c:numCache>
            </c:numRef>
          </c:val>
          <c:extLst>
            <c:ext xmlns:c16="http://schemas.microsoft.com/office/drawing/2014/chart" uri="{C3380CC4-5D6E-409C-BE32-E72D297353CC}">
              <c16:uniqueId val="{00000000-7CC9-46F7-AA1B-247B46D488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C9-46F7-AA1B-247B46D488F3}"/>
            </c:ext>
          </c:extLst>
        </c:ser>
        <c:ser>
          <c:idx val="2"/>
          <c:order val="2"/>
          <c:tx>
            <c:strRef>
              <c:f>データシート!$A$29</c:f>
              <c:strCache>
                <c:ptCount val="1"/>
                <c:pt idx="0">
                  <c:v>都市計画事業土地区画整理特別会計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0.02</c:v>
                </c:pt>
                <c:pt idx="4">
                  <c:v>#N/A</c:v>
                </c:pt>
                <c:pt idx="5">
                  <c:v>0.03</c:v>
                </c:pt>
                <c:pt idx="6">
                  <c:v>#N/A</c:v>
                </c:pt>
                <c:pt idx="7">
                  <c:v>0</c:v>
                </c:pt>
                <c:pt idx="8">
                  <c:v>#N/A</c:v>
                </c:pt>
                <c:pt idx="9">
                  <c:v>0</c:v>
                </c:pt>
              </c:numCache>
            </c:numRef>
          </c:val>
          <c:extLst>
            <c:ext xmlns:c16="http://schemas.microsoft.com/office/drawing/2014/chart" uri="{C3380CC4-5D6E-409C-BE32-E72D297353CC}">
              <c16:uniqueId val="{00000002-7CC9-46F7-AA1B-247B46D488F3}"/>
            </c:ext>
          </c:extLst>
        </c:ser>
        <c:ser>
          <c:idx val="3"/>
          <c:order val="3"/>
          <c:tx>
            <c:strRef>
              <c:f>データシート!$A$30</c:f>
              <c:strCache>
                <c:ptCount val="1"/>
                <c:pt idx="0">
                  <c:v>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3-7CC9-46F7-AA1B-247B46D488F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7CC9-46F7-AA1B-247B46D488F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1.22</c:v>
                </c:pt>
                <c:pt idx="2">
                  <c:v>#N/A</c:v>
                </c:pt>
                <c:pt idx="3">
                  <c:v>1.37</c:v>
                </c:pt>
                <c:pt idx="4">
                  <c:v>#N/A</c:v>
                </c:pt>
                <c:pt idx="5">
                  <c:v>1.31</c:v>
                </c:pt>
                <c:pt idx="6">
                  <c:v>#N/A</c:v>
                </c:pt>
                <c:pt idx="7">
                  <c:v>0.53</c:v>
                </c:pt>
                <c:pt idx="8">
                  <c:v>#N/A</c:v>
                </c:pt>
                <c:pt idx="9">
                  <c:v>7.0000000000000007E-2</c:v>
                </c:pt>
              </c:numCache>
            </c:numRef>
          </c:val>
          <c:extLst>
            <c:ext xmlns:c16="http://schemas.microsoft.com/office/drawing/2014/chart" uri="{C3380CC4-5D6E-409C-BE32-E72D297353CC}">
              <c16:uniqueId val="{00000005-7CC9-46F7-AA1B-247B46D488F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0.39</c:v>
                </c:pt>
                <c:pt idx="4">
                  <c:v>#N/A</c:v>
                </c:pt>
                <c:pt idx="5">
                  <c:v>0.53</c:v>
                </c:pt>
                <c:pt idx="6">
                  <c:v>#N/A</c:v>
                </c:pt>
                <c:pt idx="7">
                  <c:v>0.63</c:v>
                </c:pt>
                <c:pt idx="8">
                  <c:v>#N/A</c:v>
                </c:pt>
                <c:pt idx="9">
                  <c:v>0.43</c:v>
                </c:pt>
              </c:numCache>
            </c:numRef>
          </c:val>
          <c:extLst>
            <c:ext xmlns:c16="http://schemas.microsoft.com/office/drawing/2014/chart" uri="{C3380CC4-5D6E-409C-BE32-E72D297353CC}">
              <c16:uniqueId val="{00000006-7CC9-46F7-AA1B-247B46D488F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2.39</c:v>
                </c:pt>
                <c:pt idx="2">
                  <c:v>#N/A</c:v>
                </c:pt>
                <c:pt idx="3">
                  <c:v>2.2200000000000002</c:v>
                </c:pt>
                <c:pt idx="4">
                  <c:v>#N/A</c:v>
                </c:pt>
                <c:pt idx="5">
                  <c:v>2.27</c:v>
                </c:pt>
                <c:pt idx="6">
                  <c:v>#N/A</c:v>
                </c:pt>
                <c:pt idx="7">
                  <c:v>2.88</c:v>
                </c:pt>
                <c:pt idx="8">
                  <c:v>#N/A</c:v>
                </c:pt>
                <c:pt idx="9">
                  <c:v>2.89</c:v>
                </c:pt>
              </c:numCache>
            </c:numRef>
          </c:val>
          <c:extLst>
            <c:ext xmlns:c16="http://schemas.microsoft.com/office/drawing/2014/chart" uri="{C3380CC4-5D6E-409C-BE32-E72D297353CC}">
              <c16:uniqueId val="{00000007-7CC9-46F7-AA1B-247B46D488F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4.78</c:v>
                </c:pt>
                <c:pt idx="2">
                  <c:v>#N/A</c:v>
                </c:pt>
                <c:pt idx="3">
                  <c:v>3.49</c:v>
                </c:pt>
                <c:pt idx="4">
                  <c:v>#N/A</c:v>
                </c:pt>
                <c:pt idx="5">
                  <c:v>3.35</c:v>
                </c:pt>
                <c:pt idx="6">
                  <c:v>#N/A</c:v>
                </c:pt>
                <c:pt idx="7">
                  <c:v>5.54</c:v>
                </c:pt>
                <c:pt idx="8">
                  <c:v>#N/A</c:v>
                </c:pt>
                <c:pt idx="9">
                  <c:v>5.62</c:v>
                </c:pt>
              </c:numCache>
            </c:numRef>
          </c:val>
          <c:extLst>
            <c:ext xmlns:c16="http://schemas.microsoft.com/office/drawing/2014/chart" uri="{C3380CC4-5D6E-409C-BE32-E72D297353CC}">
              <c16:uniqueId val="{00000008-7CC9-46F7-AA1B-247B46D488F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12.73</c:v>
                </c:pt>
                <c:pt idx="2">
                  <c:v>#N/A</c:v>
                </c:pt>
                <c:pt idx="3">
                  <c:v>9.82</c:v>
                </c:pt>
                <c:pt idx="4">
                  <c:v>#N/A</c:v>
                </c:pt>
                <c:pt idx="5">
                  <c:v>9.16</c:v>
                </c:pt>
                <c:pt idx="6">
                  <c:v>#N/A</c:v>
                </c:pt>
                <c:pt idx="7">
                  <c:v>12.17</c:v>
                </c:pt>
                <c:pt idx="8">
                  <c:v>#N/A</c:v>
                </c:pt>
                <c:pt idx="9">
                  <c:v>9.2200000000000006</c:v>
                </c:pt>
              </c:numCache>
            </c:numRef>
          </c:val>
          <c:extLst>
            <c:ext xmlns:c16="http://schemas.microsoft.com/office/drawing/2014/chart" uri="{C3380CC4-5D6E-409C-BE32-E72D297353CC}">
              <c16:uniqueId val="{00000009-7CC9-46F7-AA1B-247B46D488F3}"/>
            </c:ext>
          </c:extLst>
        </c:ser>
        <c:dLbls>
          <c:showLegendKey val="0"/>
          <c:showVal val="0"/>
          <c:showCatName val="0"/>
          <c:showSerName val="0"/>
          <c:showPercent val="0"/>
          <c:showBubbleSize val="0"/>
        </c:dLbls>
        <c:gapWidth val="150"/>
        <c:overlap val="100"/>
        <c:axId val="739591760"/>
        <c:axId val="739590584"/>
      </c:barChart>
      <c:catAx>
        <c:axId val="73959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9590584"/>
        <c:crosses val="autoZero"/>
        <c:auto val="1"/>
        <c:lblAlgn val="ctr"/>
        <c:lblOffset val="100"/>
        <c:tickLblSkip val="1"/>
        <c:tickMarkSkip val="1"/>
        <c:noMultiLvlLbl val="0"/>
      </c:catAx>
      <c:valAx>
        <c:axId val="739590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591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12830</c:v>
                </c:pt>
                <c:pt idx="5">
                  <c:v>11809</c:v>
                </c:pt>
                <c:pt idx="8">
                  <c:v>11444</c:v>
                </c:pt>
                <c:pt idx="11">
                  <c:v>11938</c:v>
                </c:pt>
                <c:pt idx="14">
                  <c:v>9617</c:v>
                </c:pt>
              </c:numCache>
            </c:numRef>
          </c:val>
          <c:extLst>
            <c:ext xmlns:c16="http://schemas.microsoft.com/office/drawing/2014/chart" uri="{C3380CC4-5D6E-409C-BE32-E72D297353CC}">
              <c16:uniqueId val="{00000000-A3F3-444A-B275-42E90BDD93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F3-444A-B275-42E90BDD93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347</c:v>
                </c:pt>
                <c:pt idx="3">
                  <c:v>347</c:v>
                </c:pt>
                <c:pt idx="6">
                  <c:v>348</c:v>
                </c:pt>
                <c:pt idx="9">
                  <c:v>348</c:v>
                </c:pt>
                <c:pt idx="12">
                  <c:v>1079</c:v>
                </c:pt>
              </c:numCache>
            </c:numRef>
          </c:val>
          <c:extLst>
            <c:ext xmlns:c16="http://schemas.microsoft.com/office/drawing/2014/chart" uri="{C3380CC4-5D6E-409C-BE32-E72D297353CC}">
              <c16:uniqueId val="{00000002-A3F3-444A-B275-42E90BDD93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F3-444A-B275-42E90BDD93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3030</c:v>
                </c:pt>
                <c:pt idx="3">
                  <c:v>3025</c:v>
                </c:pt>
                <c:pt idx="6">
                  <c:v>2444</c:v>
                </c:pt>
                <c:pt idx="9">
                  <c:v>2408</c:v>
                </c:pt>
                <c:pt idx="12">
                  <c:v>2356</c:v>
                </c:pt>
              </c:numCache>
            </c:numRef>
          </c:val>
          <c:extLst>
            <c:ext xmlns:c16="http://schemas.microsoft.com/office/drawing/2014/chart" uri="{C3380CC4-5D6E-409C-BE32-E72D297353CC}">
              <c16:uniqueId val="{00000004-A3F3-444A-B275-42E90BDD93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F3-444A-B275-42E90BDD93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F3-444A-B275-42E90BDD93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13581</c:v>
                </c:pt>
                <c:pt idx="3">
                  <c:v>13346</c:v>
                </c:pt>
                <c:pt idx="6">
                  <c:v>12538</c:v>
                </c:pt>
                <c:pt idx="9">
                  <c:v>12173</c:v>
                </c:pt>
                <c:pt idx="12">
                  <c:v>9557</c:v>
                </c:pt>
              </c:numCache>
            </c:numRef>
          </c:val>
          <c:extLst>
            <c:ext xmlns:c16="http://schemas.microsoft.com/office/drawing/2014/chart" uri="{C3380CC4-5D6E-409C-BE32-E72D297353CC}">
              <c16:uniqueId val="{00000007-A3F3-444A-B275-42E90BDD933B}"/>
            </c:ext>
          </c:extLst>
        </c:ser>
        <c:dLbls>
          <c:showLegendKey val="0"/>
          <c:showVal val="0"/>
          <c:showCatName val="0"/>
          <c:showSerName val="0"/>
          <c:showPercent val="0"/>
          <c:showBubbleSize val="0"/>
        </c:dLbls>
        <c:gapWidth val="100"/>
        <c:overlap val="100"/>
        <c:axId val="196020960"/>
        <c:axId val="196021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4128</c:v>
                </c:pt>
                <c:pt idx="2">
                  <c:v>#N/A</c:v>
                </c:pt>
                <c:pt idx="3">
                  <c:v>#N/A</c:v>
                </c:pt>
                <c:pt idx="4">
                  <c:v>4909</c:v>
                </c:pt>
                <c:pt idx="5">
                  <c:v>#N/A</c:v>
                </c:pt>
                <c:pt idx="6">
                  <c:v>#N/A</c:v>
                </c:pt>
                <c:pt idx="7">
                  <c:v>3886</c:v>
                </c:pt>
                <c:pt idx="8">
                  <c:v>#N/A</c:v>
                </c:pt>
                <c:pt idx="9">
                  <c:v>#N/A</c:v>
                </c:pt>
                <c:pt idx="10">
                  <c:v>2991</c:v>
                </c:pt>
                <c:pt idx="11">
                  <c:v>#N/A</c:v>
                </c:pt>
                <c:pt idx="12">
                  <c:v>#N/A</c:v>
                </c:pt>
                <c:pt idx="13">
                  <c:v>3375</c:v>
                </c:pt>
                <c:pt idx="14">
                  <c:v>#N/A</c:v>
                </c:pt>
              </c:numCache>
            </c:numRef>
          </c:val>
          <c:smooth val="0"/>
          <c:extLst>
            <c:ext xmlns:c16="http://schemas.microsoft.com/office/drawing/2014/chart" uri="{C3380CC4-5D6E-409C-BE32-E72D297353CC}">
              <c16:uniqueId val="{00000008-A3F3-444A-B275-42E90BDD933B}"/>
            </c:ext>
          </c:extLst>
        </c:ser>
        <c:dLbls>
          <c:showLegendKey val="0"/>
          <c:showVal val="0"/>
          <c:showCatName val="0"/>
          <c:showSerName val="0"/>
          <c:showPercent val="0"/>
          <c:showBubbleSize val="0"/>
        </c:dLbls>
        <c:marker val="1"/>
        <c:smooth val="0"/>
        <c:axId val="196020960"/>
        <c:axId val="196021352"/>
      </c:lineChart>
      <c:catAx>
        <c:axId val="19602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021352"/>
        <c:crosses val="autoZero"/>
        <c:auto val="1"/>
        <c:lblAlgn val="ctr"/>
        <c:lblOffset val="100"/>
        <c:tickLblSkip val="1"/>
        <c:tickMarkSkip val="1"/>
        <c:noMultiLvlLbl val="0"/>
      </c:catAx>
      <c:valAx>
        <c:axId val="196021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02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90617</c:v>
                </c:pt>
                <c:pt idx="5">
                  <c:v>84765</c:v>
                </c:pt>
                <c:pt idx="8">
                  <c:v>76901</c:v>
                </c:pt>
                <c:pt idx="11">
                  <c:v>71757</c:v>
                </c:pt>
                <c:pt idx="14">
                  <c:v>67286</c:v>
                </c:pt>
              </c:numCache>
            </c:numRef>
          </c:val>
          <c:extLst>
            <c:ext xmlns:c16="http://schemas.microsoft.com/office/drawing/2014/chart" uri="{C3380CC4-5D6E-409C-BE32-E72D297353CC}">
              <c16:uniqueId val="{00000000-B0C0-494E-8C3A-426AADC1B3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21658</c:v>
                </c:pt>
                <c:pt idx="5">
                  <c:v>17737</c:v>
                </c:pt>
                <c:pt idx="8">
                  <c:v>14483</c:v>
                </c:pt>
                <c:pt idx="11">
                  <c:v>13086</c:v>
                </c:pt>
                <c:pt idx="14">
                  <c:v>17023</c:v>
                </c:pt>
              </c:numCache>
            </c:numRef>
          </c:val>
          <c:extLst>
            <c:ext xmlns:c16="http://schemas.microsoft.com/office/drawing/2014/chart" uri="{C3380CC4-5D6E-409C-BE32-E72D297353CC}">
              <c16:uniqueId val="{00000001-B0C0-494E-8C3A-426AADC1B3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91772</c:v>
                </c:pt>
                <c:pt idx="5">
                  <c:v>105481</c:v>
                </c:pt>
                <c:pt idx="8">
                  <c:v>101005</c:v>
                </c:pt>
                <c:pt idx="11">
                  <c:v>101893</c:v>
                </c:pt>
                <c:pt idx="14">
                  <c:v>100897</c:v>
                </c:pt>
              </c:numCache>
            </c:numRef>
          </c:val>
          <c:extLst>
            <c:ext xmlns:c16="http://schemas.microsoft.com/office/drawing/2014/chart" uri="{C3380CC4-5D6E-409C-BE32-E72D297353CC}">
              <c16:uniqueId val="{00000002-B0C0-494E-8C3A-426AADC1B3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C0-494E-8C3A-426AADC1B3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C0-494E-8C3A-426AADC1B3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C0-494E-8C3A-426AADC1B3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19756</c:v>
                </c:pt>
                <c:pt idx="3">
                  <c:v>19259</c:v>
                </c:pt>
                <c:pt idx="6">
                  <c:v>19135</c:v>
                </c:pt>
                <c:pt idx="9">
                  <c:v>19690</c:v>
                </c:pt>
                <c:pt idx="12">
                  <c:v>19265</c:v>
                </c:pt>
              </c:numCache>
            </c:numRef>
          </c:val>
          <c:extLst>
            <c:ext xmlns:c16="http://schemas.microsoft.com/office/drawing/2014/chart" uri="{C3380CC4-5D6E-409C-BE32-E72D297353CC}">
              <c16:uniqueId val="{00000006-B0C0-494E-8C3A-426AADC1B3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0C0-494E-8C3A-426AADC1B3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37335</c:v>
                </c:pt>
                <c:pt idx="3">
                  <c:v>33869</c:v>
                </c:pt>
                <c:pt idx="6">
                  <c:v>29256</c:v>
                </c:pt>
                <c:pt idx="9">
                  <c:v>26860</c:v>
                </c:pt>
                <c:pt idx="12">
                  <c:v>24220</c:v>
                </c:pt>
              </c:numCache>
            </c:numRef>
          </c:val>
          <c:extLst>
            <c:ext xmlns:c16="http://schemas.microsoft.com/office/drawing/2014/chart" uri="{C3380CC4-5D6E-409C-BE32-E72D297353CC}">
              <c16:uniqueId val="{00000008-B0C0-494E-8C3A-426AADC1B3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7312</c:v>
                </c:pt>
                <c:pt idx="3">
                  <c:v>7069</c:v>
                </c:pt>
                <c:pt idx="6">
                  <c:v>7744</c:v>
                </c:pt>
                <c:pt idx="9">
                  <c:v>7817</c:v>
                </c:pt>
                <c:pt idx="12">
                  <c:v>8084</c:v>
                </c:pt>
              </c:numCache>
            </c:numRef>
          </c:val>
          <c:extLst>
            <c:ext xmlns:c16="http://schemas.microsoft.com/office/drawing/2014/chart" uri="{C3380CC4-5D6E-409C-BE32-E72D297353CC}">
              <c16:uniqueId val="{00000009-B0C0-494E-8C3A-426AADC1B3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73034</c:v>
                </c:pt>
                <c:pt idx="3">
                  <c:v>64693</c:v>
                </c:pt>
                <c:pt idx="6">
                  <c:v>58636</c:v>
                </c:pt>
                <c:pt idx="9">
                  <c:v>50960</c:v>
                </c:pt>
                <c:pt idx="12">
                  <c:v>51380</c:v>
                </c:pt>
              </c:numCache>
            </c:numRef>
          </c:val>
          <c:extLst>
            <c:ext xmlns:c16="http://schemas.microsoft.com/office/drawing/2014/chart" uri="{C3380CC4-5D6E-409C-BE32-E72D297353CC}">
              <c16:uniqueId val="{0000000A-B0C0-494E-8C3A-426AADC1B341}"/>
            </c:ext>
          </c:extLst>
        </c:ser>
        <c:dLbls>
          <c:showLegendKey val="0"/>
          <c:showVal val="0"/>
          <c:showCatName val="0"/>
          <c:showSerName val="0"/>
          <c:showPercent val="0"/>
          <c:showBubbleSize val="0"/>
        </c:dLbls>
        <c:gapWidth val="100"/>
        <c:overlap val="100"/>
        <c:axId val="196022136"/>
        <c:axId val="19601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0C0-494E-8C3A-426AADC1B341}"/>
            </c:ext>
          </c:extLst>
        </c:ser>
        <c:dLbls>
          <c:showLegendKey val="0"/>
          <c:showVal val="0"/>
          <c:showCatName val="0"/>
          <c:showSerName val="0"/>
          <c:showPercent val="0"/>
          <c:showBubbleSize val="0"/>
        </c:dLbls>
        <c:marker val="1"/>
        <c:smooth val="0"/>
        <c:axId val="196022136"/>
        <c:axId val="196018608"/>
      </c:lineChart>
      <c:catAx>
        <c:axId val="196022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018608"/>
        <c:crosses val="autoZero"/>
        <c:auto val="1"/>
        <c:lblAlgn val="ctr"/>
        <c:lblOffset val="100"/>
        <c:tickLblSkip val="1"/>
        <c:tickMarkSkip val="1"/>
        <c:noMultiLvlLbl val="0"/>
      </c:catAx>
      <c:valAx>
        <c:axId val="19601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022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32500</c:v>
                </c:pt>
                <c:pt idx="1">
                  <c:v>33100</c:v>
                </c:pt>
                <c:pt idx="2">
                  <c:v>37100</c:v>
                </c:pt>
              </c:numCache>
            </c:numRef>
          </c:val>
          <c:extLst>
            <c:ext xmlns:c16="http://schemas.microsoft.com/office/drawing/2014/chart" uri="{C3380CC4-5D6E-409C-BE32-E72D297353CC}">
              <c16:uniqueId val="{00000000-E49A-4D5D-85AB-6D4056117D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2151</c:v>
                </c:pt>
                <c:pt idx="1">
                  <c:v>2153</c:v>
                </c:pt>
                <c:pt idx="2">
                  <c:v>2155</c:v>
                </c:pt>
              </c:numCache>
            </c:numRef>
          </c:val>
          <c:extLst>
            <c:ext xmlns:c16="http://schemas.microsoft.com/office/drawing/2014/chart" uri="{C3380CC4-5D6E-409C-BE32-E72D297353CC}">
              <c16:uniqueId val="{00000001-E49A-4D5D-85AB-6D4056117D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47452</c:v>
                </c:pt>
                <c:pt idx="1">
                  <c:v>47823</c:v>
                </c:pt>
                <c:pt idx="2">
                  <c:v>44966</c:v>
                </c:pt>
              </c:numCache>
            </c:numRef>
          </c:val>
          <c:extLst>
            <c:ext xmlns:c16="http://schemas.microsoft.com/office/drawing/2014/chart" uri="{C3380CC4-5D6E-409C-BE32-E72D297353CC}">
              <c16:uniqueId val="{00000002-E49A-4D5D-85AB-6D4056117D7B}"/>
            </c:ext>
          </c:extLst>
        </c:ser>
        <c:dLbls>
          <c:showLegendKey val="0"/>
          <c:showVal val="0"/>
          <c:showCatName val="0"/>
          <c:showSerName val="0"/>
          <c:showPercent val="0"/>
          <c:showBubbleSize val="0"/>
        </c:dLbls>
        <c:gapWidth val="120"/>
        <c:overlap val="100"/>
        <c:axId val="810956376"/>
        <c:axId val="810955984"/>
      </c:barChart>
      <c:catAx>
        <c:axId val="810956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10955984"/>
        <c:crosses val="autoZero"/>
        <c:auto val="1"/>
        <c:lblAlgn val="ctr"/>
        <c:lblOffset val="100"/>
        <c:tickLblSkip val="1"/>
        <c:tickMarkSkip val="1"/>
        <c:noMultiLvlLbl val="0"/>
      </c:catAx>
      <c:valAx>
        <c:axId val="810955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10956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{B18C0625-F822-4BB2-BCCB-FDCC645AADD7}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53C-400B-8490-39E58207B1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{4BB03725-D4FA-406D-BFAC-1D544E9459D9}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3C-400B-8490-39E58207B1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{E0058A3B-CDBD-4900-BCF2-6ACD5C990EDB}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3C-400B-8490-39E58207B1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{12A98756-7E3C-4202-932D-79136F1DBCEF}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3C-400B-8490-39E58207B1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{3113F6DE-B7E1-41DF-8229-D11736AF1E82}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3C-400B-8490-39E58207B10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{F44BC899-F752-4852-9F9C-3CC39A73CC27}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53C-400B-8490-39E58207B10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{512208F0-B81B-4D6F-8606-43BF728528F9}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53C-400B-8490-39E58207B10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{ECE880A7-30D5-49C1-98A2-CDFC85AD0D23}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53C-400B-8490-39E58207B10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{7F03AD14-535D-42BF-B0F7-D36B01EE8F3B}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53C-400B-8490-39E58207B1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52.8</c:v>
                </c:pt>
                <c:pt idx="16">
                  <c:v>54.4</c:v>
                </c:pt>
                <c:pt idx="24">
                  <c:v>56.1</c:v>
                </c:pt>
                <c:pt idx="32">
                  <c:v>57.1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53C-400B-8490-39E58207B1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{B4FA0F3A-337F-4830-AFA3-6C86194628A9}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53C-400B-8490-39E58207B1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{927F1FFE-1206-4C28-90D6-E62DAE78AA4E}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3C-400B-8490-39E58207B1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{22C1A2B8-DB76-496E-8056-FB00C4AFC3EB}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3C-400B-8490-39E58207B1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{257CA168-96E3-4FBD-A049-333FF1FDCDF9}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3C-400B-8490-39E58207B1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{905FEC32-517F-4A80-980E-7E77EB130786}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3C-400B-8490-39E58207B10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{F7D1F794-B09F-4B8F-8CF8-7A44231E372C}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53C-400B-8490-39E58207B10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{2E5DA9A9-460C-4790-9949-795B258FEBEC}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53C-400B-8490-39E58207B10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{126CB7A0-7376-44A4-A239-8E1794147479}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53C-400B-8490-39E58207B10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{9B1E8F9C-2EB8-4433-8540-A6612BE42DF8}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53C-400B-8490-39E58207B1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453C-400B-8490-39E58207B106}"/>
            </c:ext>
          </c:extLst>
        </c:ser>
        <c:dLbls>
          <c:showLegendKey val="0"/>
          <c:showVal val="1"/>
          <c:showCatName val="0"/>
          <c:showSerName val="0"/>
          <c:showPercent val="0"/>
          <c:showBubbleSize val="0"/>
        </c:dLbls>
        <c:axId val="810954808"/>
        <c:axId val="810957160"/>
      </c:scatterChart>
      <c:valAx>
        <c:axId val="810954808"/>
        <c:scaling>
          <c:orientation val="minMax"/>
          <c:max val="61.9"/>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0957160"/>
        <c:crosses val="autoZero"/>
        <c:crossBetween val="midCat"/>
      </c:valAx>
      <c:valAx>
        <c:axId val="810957160"/>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0954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{FA57FB9A-F16A-4C88-BC58-BEFA316D8D35}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3FF-4DB1-968F-081C30D800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{27562A7A-6A93-4761-86E1-01695485D2B7}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FF-4DB1-968F-081C30D800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{EEB14529-D52A-4776-A623-AA53E9BBF72B}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FF-4DB1-968F-081C30D800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{9726C8CA-DE16-4279-A261-467D839999B8}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FF-4DB1-968F-081C30D800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{C59C9098-BB95-44A6-9473-8F490E4A68A1}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FF-4DB1-968F-081C30D800B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{5AB405F9-433D-429D-85E3-423F5DC279F6}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3FF-4DB1-968F-081C30D800B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{565E4E12-7E32-4213-80A1-9C1C9AD316CF}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3FF-4DB1-968F-081C30D800B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{B0268216-8843-4A6E-9ABB-9A630880165E}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3FF-4DB1-968F-081C30D800B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{6FB4183B-0086-4E44-8905-6FE5547F892F}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3FF-4DB1-968F-081C30D800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3.9</c:v>
                </c:pt>
                <c:pt idx="16">
                  <c:v>3.4</c:v>
                </c:pt>
                <c:pt idx="24">
                  <c:v>3.1</c:v>
                </c:pt>
                <c:pt idx="32">
                  <c:v>2.8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3FF-4DB1-968F-081C30D800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{8F7DD3BF-707B-466A-9333-09E9603C5FF5}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3FF-4DB1-968F-081C30D800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{559A9314-1B1F-4100-92D2-1EFAC63AA3E7}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FF-4DB1-968F-081C30D800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{9D934A2B-2111-427C-BB3B-2AA0E41F9F6A}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FF-4DB1-968F-081C30D800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{EDCABD30-FD6E-4BAC-9D93-4144E7E23E0F}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FF-4DB1-968F-081C30D800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{4CA22C84-4FCF-408A-91CD-4F42274C6CE1}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FF-4DB1-968F-081C30D800B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{2A29ED93-783D-408F-AA9A-BD166CA669F9}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3FF-4DB1-968F-081C30D800B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{09F0DEA9-2DB4-48D7-B15D-8B1222996822}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3FF-4DB1-968F-081C30D800B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{75B5256C-6B5A-478F-96B9-0E11F86A2A8F}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3FF-4DB1-968F-081C30D800B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{4C41225F-39CC-45F5-8A20-BEB2A027B659}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3FF-4DB1-968F-081C30D800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A3FF-4DB1-968F-081C30D800B8}"/>
            </c:ext>
          </c:extLst>
        </c:ser>
        <c:dLbls>
          <c:showLegendKey val="0"/>
          <c:showVal val="1"/>
          <c:showCatName val="0"/>
          <c:showSerName val="0"/>
          <c:showPercent val="0"/>
          <c:showBubbleSize val="0"/>
        </c:dLbls>
        <c:axId val="810957944"/>
        <c:axId val="810955200"/>
      </c:scatterChart>
      <c:valAx>
        <c:axId val="810957944"/>
        <c:scaling>
          <c:orientation val="minMax"/>
          <c:max val="6.8"/>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0955200"/>
        <c:crosses val="autoZero"/>
        <c:crossBetween val="midCat"/>
      </c:valAx>
      <c:valAx>
        <c:axId val="810955200"/>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09579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令和元年度における実質公債費比率（３か年平均）は２．８％である。元利償還金の減少により比率が改善した。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したがって、健全な財政運営が保たれていると判断できる。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今後も歳入確保や短期・中期的な見通しに立った財政運営に努め、引き続き財務体質の強化を図る。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満期一括償還地方債の償還財源としての積立ては行っていない。</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令和元年度における将来負担比率は、充当可能財源等が将来負担額を上回るため無い。したがって、健全な財政運営が保たれていると判断できる。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将来負担額は、公営企業債等繰入見込額の減少（△２６億円）により昨年度から数値が減少した。　　　</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充当可能財源は、都市計画税及び土地開発公社に対する貸付金の償還金の増加により、昨年度から数値が増加したが、基準財政需要額算入見込額は、主に臨時財政対策債の算入見込額が減少し、数値が減少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今後も将来負担額が増加しないよう、より一層の財務体質の強化に向けた取組を進めていく必要がある。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年度から</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年度にかけては、法人市民税の増収や予算執行の残額等を活用し、財政調整基金に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億円、教育施設整備基金に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億円を積み立てた。一方、平成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年度からスタートした第</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次総合計画を推進するため、財政調整基金を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億円、豊田地域医療センター再整備のため保健医療福祉基金を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億円取崩した。結果として、基金全体では３か年で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豊田市は、歳入の柱となる市税収入が経済情勢等の影響を大きく受ける財政構造である。併せて、今後は法人市民税の一部国税化の拡大等により恒常的な歳入減が確実であることから、年度間の財政調整を行うための基金の必要性が極めて高い。このため、急激な歳入減があった場合にも、行政サービスが維持できるよう、適切に備えていく。</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・特定目的基金については、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豊田地域医療センター再整備事業の財源として保健医療福祉基金を活用するほか、公共施設の維持補修事業への財源として公共施設安全安心基金の活用などを予定している</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今後の基金残高については、計画事業の推進のための取崩しにより減少を見込んでいるが、可能なときには積み立て、安定的な財政運営のための残高確保を行っていく。</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・保健医療福祉基金：保健医療福祉事業の推進を図るため、豊田地域医療センター再整備事業等に充当する。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・教育施設整備基金：教育施設整備のため、小中学校の建設や長寿命化修繕</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に充当する。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・保健医療福祉基金：豊田地域医療センター再整備及び南部１次救急診療所建設に係る経費に充当するため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億円を取り崩したことにより減少</a:t>
          </a: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・教育施設整備基金：生徒数増に対応するため豊田市立朝日丘中学校増改築工事等に充当するため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億円を取り崩したことにより減少</a:t>
          </a: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・幹線道路建設基金：道路網整備に係る経費に充当するため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億円を取り崩したことにより減少</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・地域づくり振興基金：地域予算提案事業及びわくわく事業に係る経費に充当するため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億円を取り崩したことにより減少。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・保健医療福祉基金：豊田地域医療センター再整備事業を推進するため令和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年度にかけて取崩しを予定。</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・都市高速鉄道整備基金：名鉄三河線若林駅付近連続立体交差事業のため、令和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年度にかけて取崩しを予定。</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年度は、法人市民税が企業業績の変動を受けて当初予算の見込みを上振れたことや、予算執行の残額等を活用することで積立てを行ったが、法人市民税の税収が前年度比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173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億円減少していることから、財政調整基金を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億円取崩した。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・一方、平成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年度は企業業績が好調に推移した影響を受けて、法人市民税収入が増加したことから、財政調整基金の取崩し額は減少した。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・令和元年度は、令和２年度の市税収入の上振れ等を財源として、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億円の積立を行った。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・リーマンショック後、平成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年度末から平成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年度末にかけては、財政調整基金の残高は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334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億円となり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221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億円減少した。安定的な財政運営を図るために残高を確保しつつ、歳入規模の変化に的確に対応していく。</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年度において、財政事情等により市債償還に必要な財源が不足した場合に備えるため基金運用益（利子）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160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万円を積み立てたことにより増加。</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年度も同様に基金運用益（利子）を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円積み立てたことにより増加した。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・基金運用益（利子）の積立を想定。</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・基金の活用については、税収減があった場合でも、大規模事業の推進や他の財政需要を見極めつつ、着実に公債費予算を確保するために必要な場合は、基金取崩しを行う。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425,145
406,559
918.32
202,379,593
187,267,580
7,381,430
131,208,145
51,359,326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当市の有形固定資産減価償却率は類似団体に比べ低い傾向にあるが、緩やかながら上昇傾向にある。今後は、平成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年度策定の個別施設計画を基に、施設更新時期の平準化や、利用状況等を踏まえた機能の集約化・複合化による施設の統廃合により、トータルコストの縮減に努めていく方針である。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75" name="直線コネクタ 7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7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77" name="直線コネクタ 7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80"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1" name="フローチャート: 判断 8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3" name="フローチャート: 判断 8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4" name="フローチャート: 判断 8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5" name="フローチャート: 判断 8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133773</xdr:rowOff>
    </xdr:from>
    <xdr:to>
      <xdr:col>23</xdr:col>
      <xdr:colOff>136525</xdr:colOff>
      <xdr:row>30</xdr:row>
      <xdr:rowOff>63923</xdr:rowOff>
    </xdr:to>
    <xdr:sp macro="" textlink="">
      <xdr:nvSpPr>
        <xdr:cNvPr id="91" name="楕円 90"/>
        <xdr:cNvSpPr/>
      </xdr:nvSpPr>
      <xdr:spPr>
        <a:xfrm>
          <a:off x="47117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156650</xdr:rowOff>
    </xdr:from>
    <xdr:ext cx="405111" cy="259045"/>
    <xdr:sp macro="" textlink="">
      <xdr:nvSpPr>
        <xdr:cNvPr id="92" name="有形固定資産減価償却率該当値テキスト"/>
        <xdr:cNvSpPr txBox="1"/>
      </xdr:nvSpPr>
      <xdr:spPr>
        <a:xfrm>
          <a:off x="4813300" y="572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97790</xdr:rowOff>
    </xdr:from>
    <xdr:to>
      <xdr:col>19</xdr:col>
      <xdr:colOff>187325</xdr:colOff>
      <xdr:row>30</xdr:row>
      <xdr:rowOff>27940</xdr:rowOff>
    </xdr:to>
    <xdr:sp macro="" textlink="">
      <xdr:nvSpPr>
        <xdr:cNvPr id="93" name="楕円 92"/>
        <xdr:cNvSpPr/>
      </xdr:nvSpPr>
      <xdr:spPr>
        <a:xfrm>
          <a:off x="400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148590</xdr:rowOff>
    </xdr:from>
    <xdr:to>
      <xdr:col>23</xdr:col>
      <xdr:colOff>85725</xdr:colOff>
      <xdr:row>30</xdr:row>
      <xdr:rowOff>13123</xdr:rowOff>
    </xdr:to>
    <xdr:cxnSp macro="">
      <xdr:nvCxnSpPr>
        <xdr:cNvPr id="94" name="直線コネクタ 93"/>
        <xdr:cNvCxnSpPr/>
      </xdr:nvCxnSpPr>
      <xdr:spPr>
        <a:xfrm>
          <a:off x="4051300" y="5892165"/>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36618</xdr:rowOff>
    </xdr:from>
    <xdr:to>
      <xdr:col>15</xdr:col>
      <xdr:colOff>187325</xdr:colOff>
      <xdr:row>29</xdr:row>
      <xdr:rowOff>138218</xdr:rowOff>
    </xdr:to>
    <xdr:sp macro="" textlink="">
      <xdr:nvSpPr>
        <xdr:cNvPr id="95" name="楕円 94"/>
        <xdr:cNvSpPr/>
      </xdr:nvSpPr>
      <xdr:spPr>
        <a:xfrm>
          <a:off x="3238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87418</xdr:rowOff>
    </xdr:from>
    <xdr:to>
      <xdr:col>19</xdr:col>
      <xdr:colOff>136525</xdr:colOff>
      <xdr:row>29</xdr:row>
      <xdr:rowOff>148590</xdr:rowOff>
    </xdr:to>
    <xdr:cxnSp macro="">
      <xdr:nvCxnSpPr>
        <xdr:cNvPr id="96" name="直線コネクタ 95"/>
        <xdr:cNvCxnSpPr/>
      </xdr:nvCxnSpPr>
      <xdr:spPr>
        <a:xfrm>
          <a:off x="3289300" y="583099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150495</xdr:rowOff>
    </xdr:from>
    <xdr:to>
      <xdr:col>11</xdr:col>
      <xdr:colOff>187325</xdr:colOff>
      <xdr:row>29</xdr:row>
      <xdr:rowOff>80645</xdr:rowOff>
    </xdr:to>
    <xdr:sp macro="" textlink="">
      <xdr:nvSpPr>
        <xdr:cNvPr id="97" name="楕円 96"/>
        <xdr:cNvSpPr/>
      </xdr:nvSpPr>
      <xdr:spPr>
        <a:xfrm>
          <a:off x="247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29845</xdr:rowOff>
    </xdr:from>
    <xdr:to>
      <xdr:col>15</xdr:col>
      <xdr:colOff>136525</xdr:colOff>
      <xdr:row>29</xdr:row>
      <xdr:rowOff>87418</xdr:rowOff>
    </xdr:to>
    <xdr:cxnSp macro="">
      <xdr:nvCxnSpPr>
        <xdr:cNvPr id="98" name="直線コネクタ 97"/>
        <xdr:cNvCxnSpPr/>
      </xdr:nvCxnSpPr>
      <xdr:spPr>
        <a:xfrm>
          <a:off x="2527300" y="577342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92922</xdr:rowOff>
    </xdr:from>
    <xdr:to>
      <xdr:col>7</xdr:col>
      <xdr:colOff>187325</xdr:colOff>
      <xdr:row>29</xdr:row>
      <xdr:rowOff>23072</xdr:rowOff>
    </xdr:to>
    <xdr:sp macro="" textlink="">
      <xdr:nvSpPr>
        <xdr:cNvPr id="99" name="楕円 98"/>
        <xdr:cNvSpPr/>
      </xdr:nvSpPr>
      <xdr:spPr>
        <a:xfrm>
          <a:off x="1714500" y="56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143722</xdr:rowOff>
    </xdr:from>
    <xdr:to>
      <xdr:col>11</xdr:col>
      <xdr:colOff>136525</xdr:colOff>
      <xdr:row>29</xdr:row>
      <xdr:rowOff>29845</xdr:rowOff>
    </xdr:to>
    <xdr:cxnSp macro="">
      <xdr:nvCxnSpPr>
        <xdr:cNvPr id="100" name="直線コネクタ 99"/>
        <xdr:cNvCxnSpPr/>
      </xdr:nvCxnSpPr>
      <xdr:spPr>
        <a:xfrm>
          <a:off x="1765300" y="571584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10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2"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3"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104" name="n_4aveValue有形固定資産減価償却率"/>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44467</xdr:rowOff>
    </xdr:from>
    <xdr:ext cx="405111" cy="259045"/>
    <xdr:sp macro="" textlink="">
      <xdr:nvSpPr>
        <xdr:cNvPr id="105" name="n_1mainValue有形固定資産減価償却率"/>
        <xdr:cNvSpPr txBox="1"/>
      </xdr:nvSpPr>
      <xdr:spPr>
        <a:xfrm>
          <a:off x="38360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154745</xdr:rowOff>
    </xdr:from>
    <xdr:ext cx="405111" cy="259045"/>
    <xdr:sp macro="" textlink="">
      <xdr:nvSpPr>
        <xdr:cNvPr id="106" name="n_2mainValue有形固定資産減価償却率"/>
        <xdr:cNvSpPr txBox="1"/>
      </xdr:nvSpPr>
      <xdr:spPr>
        <a:xfrm>
          <a:off x="30867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97172</xdr:rowOff>
    </xdr:from>
    <xdr:ext cx="405111" cy="259045"/>
    <xdr:sp macro="" textlink="">
      <xdr:nvSpPr>
        <xdr:cNvPr id="107" name="n_3mainValue有形固定資産減価償却率"/>
        <xdr:cNvSpPr txBox="1"/>
      </xdr:nvSpPr>
      <xdr:spPr>
        <a:xfrm>
          <a:off x="2324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39599</xdr:rowOff>
    </xdr:from>
    <xdr:ext cx="405111" cy="259045"/>
    <xdr:sp macro="" textlink="">
      <xdr:nvSpPr>
        <xdr:cNvPr id="108" name="n_4mainValue有形固定資産減価償却率"/>
        <xdr:cNvSpPr txBox="1"/>
      </xdr:nvSpPr>
      <xdr:spPr>
        <a:xfrm>
          <a:off x="1562744" y="54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充当可能財源が将来負担額を上回るため、債務償還比率はない。主な要因としては、過去の多額の地方債の償還を終えていること、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元金返済額以上の新規地方債の借入れを原則行わない運用で借入れの抑制を図ってきたことが挙げられる。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ただし、今後は景気変動、法人住民税の一部国税化による地方税の減収が見込まれるため、引き続き財務体質の強化を図っていく必要がある。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37" name="直線コネクタ 136"/>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38"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39" name="直線コネクタ 138"/>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42"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43" name="フローチャート: 判断 142"/>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4" name="フローチャート: 判断 14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45" name="フローチャート: 判断 144"/>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46" name="フローチャート: 判断 145"/>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47" name="フローチャート: 判断 146"/>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36047</xdr:rowOff>
    </xdr:from>
    <xdr:to>
      <xdr:col>64</xdr:col>
      <xdr:colOff>123825</xdr:colOff>
      <xdr:row>26</xdr:row>
      <xdr:rowOff>137647</xdr:rowOff>
    </xdr:to>
    <xdr:sp macro="" textlink="">
      <xdr:nvSpPr>
        <xdr:cNvPr id="153" name="楕円 152"/>
        <xdr:cNvSpPr/>
      </xdr:nvSpPr>
      <xdr:spPr>
        <a:xfrm>
          <a:off x="12509500" y="52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78867</xdr:rowOff>
    </xdr:from>
    <xdr:to>
      <xdr:col>60</xdr:col>
      <xdr:colOff>123825</xdr:colOff>
      <xdr:row>27</xdr:row>
      <xdr:rowOff>9017</xdr:rowOff>
    </xdr:to>
    <xdr:sp macro="" textlink="">
      <xdr:nvSpPr>
        <xdr:cNvPr id="154" name="楕円 153"/>
        <xdr:cNvSpPr/>
      </xdr:nvSpPr>
      <xdr:spPr>
        <a:xfrm>
          <a:off x="11747500" y="530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86847</xdr:rowOff>
    </xdr:from>
    <xdr:to>
      <xdr:col>64</xdr:col>
      <xdr:colOff>73025</xdr:colOff>
      <xdr:row>26</xdr:row>
      <xdr:rowOff>129667</xdr:rowOff>
    </xdr:to>
    <xdr:cxnSp macro="">
      <xdr:nvCxnSpPr>
        <xdr:cNvPr id="155" name="直線コネクタ 154"/>
        <xdr:cNvCxnSpPr/>
      </xdr:nvCxnSpPr>
      <xdr:spPr>
        <a:xfrm flipV="1">
          <a:off x="11798300" y="5316072"/>
          <a:ext cx="762000" cy="4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6"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78962</xdr:rowOff>
    </xdr:from>
    <xdr:ext cx="469744" cy="259045"/>
    <xdr:sp macro="" textlink="">
      <xdr:nvSpPr>
        <xdr:cNvPr id="157" name="n_2aveValue債務償還比率"/>
        <xdr:cNvSpPr txBox="1"/>
      </xdr:nvSpPr>
      <xdr:spPr>
        <a:xfrm>
          <a:off x="13087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58"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59"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154174</xdr:rowOff>
    </xdr:from>
    <xdr:ext cx="340478" cy="259045"/>
    <xdr:sp macro="" textlink="">
      <xdr:nvSpPr>
        <xdr:cNvPr id="160" name="n_3mainValue債務償還比率"/>
        <xdr:cNvSpPr txBox="1"/>
      </xdr:nvSpPr>
      <xdr:spPr>
        <a:xfrm>
          <a:off x="12390061" y="5040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25544</xdr:rowOff>
    </xdr:from>
    <xdr:ext cx="405111" cy="259045"/>
    <xdr:sp macro="" textlink="">
      <xdr:nvSpPr>
        <xdr:cNvPr id="161" name="n_4mainValue債務償還比率"/>
        <xdr:cNvSpPr txBox="1"/>
      </xdr:nvSpPr>
      <xdr:spPr>
        <a:xfrm>
          <a:off x="11595744" y="5083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425,145
406,559
918.32
202,379,593
187,267,580
7,381,430
131,208,145
51,359,326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3" name="楕円 72"/>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67327</xdr:rowOff>
    </xdr:from>
    <xdr:ext cx="405111" cy="259045"/>
    <xdr:sp macro="" textlink="">
      <xdr:nvSpPr>
        <xdr:cNvPr id="74" name="【道路】&#10;有形固定資産減価償却率該当値テキスト"/>
        <xdr:cNvSpPr txBox="1"/>
      </xdr:nvSpPr>
      <xdr:spPr>
        <a:xfrm>
          <a:off x="4673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5" name="楕円 74"/>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95250</xdr:rowOff>
    </xdr:to>
    <xdr:cxnSp macro="">
      <xdr:nvCxnSpPr>
        <xdr:cNvPr id="76" name="直線コネクタ 75"/>
        <xdr:cNvCxnSpPr/>
      </xdr:nvCxnSpPr>
      <xdr:spPr>
        <a:xfrm>
          <a:off x="3797300" y="6408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153035</xdr:rowOff>
    </xdr:from>
    <xdr:to>
      <xdr:col>15</xdr:col>
      <xdr:colOff>101600</xdr:colOff>
      <xdr:row>37</xdr:row>
      <xdr:rowOff>83185</xdr:rowOff>
    </xdr:to>
    <xdr:sp macro="" textlink="">
      <xdr:nvSpPr>
        <xdr:cNvPr id="77" name="楕円 76"/>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32385</xdr:rowOff>
    </xdr:from>
    <xdr:to>
      <xdr:col>19</xdr:col>
      <xdr:colOff>177800</xdr:colOff>
      <xdr:row>37</xdr:row>
      <xdr:rowOff>64770</xdr:rowOff>
    </xdr:to>
    <xdr:cxnSp macro="">
      <xdr:nvCxnSpPr>
        <xdr:cNvPr id="78" name="直線コネクタ 77"/>
        <xdr:cNvCxnSpPr/>
      </xdr:nvCxnSpPr>
      <xdr:spPr>
        <a:xfrm>
          <a:off x="2908300" y="6376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xdr:cNvSpPr/>
      </xdr:nvSpPr>
      <xdr:spPr>
        <a:xfrm>
          <a:off x="196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32385</xdr:rowOff>
    </xdr:to>
    <xdr:cxnSp macro="">
      <xdr:nvCxnSpPr>
        <xdr:cNvPr id="80" name="直線コネクタ 79"/>
        <xdr:cNvCxnSpPr/>
      </xdr:nvCxnSpPr>
      <xdr:spPr>
        <a:xfrm>
          <a:off x="2019300" y="63455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93980</xdr:rowOff>
    </xdr:from>
    <xdr:to>
      <xdr:col>6</xdr:col>
      <xdr:colOff>38100</xdr:colOff>
      <xdr:row>37</xdr:row>
      <xdr:rowOff>24130</xdr:rowOff>
    </xdr:to>
    <xdr:sp macro="" textlink="">
      <xdr:nvSpPr>
        <xdr:cNvPr id="81" name="楕円 80"/>
        <xdr:cNvSpPr/>
      </xdr:nvSpPr>
      <xdr:spPr>
        <a:xfrm>
          <a:off x="107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144780</xdr:rowOff>
    </xdr:from>
    <xdr:to>
      <xdr:col>10</xdr:col>
      <xdr:colOff>114300</xdr:colOff>
      <xdr:row>37</xdr:row>
      <xdr:rowOff>1905</xdr:rowOff>
    </xdr:to>
    <xdr:cxnSp macro="">
      <xdr:nvCxnSpPr>
        <xdr:cNvPr id="82" name="直線コネクタ 81"/>
        <xdr:cNvCxnSpPr/>
      </xdr:nvCxnSpPr>
      <xdr:spPr>
        <a:xfrm>
          <a:off x="1130300" y="63169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7" name="n_1mainValue【道路】&#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99712</xdr:rowOff>
    </xdr:from>
    <xdr:ext cx="405111" cy="259045"/>
    <xdr:sp macro="" textlink="">
      <xdr:nvSpPr>
        <xdr:cNvPr id="88" name="n_2mainValue【道路】&#10;有形固定資産減価償却率"/>
        <xdr:cNvSpPr txBox="1"/>
      </xdr:nvSpPr>
      <xdr:spPr>
        <a:xfrm>
          <a:off x="2705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xdr:cNvSpPr txBox="1"/>
      </xdr:nvSpPr>
      <xdr:spPr>
        <a:xfrm>
          <a:off x="1816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90" name="n_4mainValue【道路】&#10;有形固定資産減価償却率"/>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7" name="【道路】&#10;一人当たり延長平均値テキスト"/>
        <xdr:cNvSpPr txBox="1"/>
      </xdr:nvSpPr>
      <xdr:spPr>
        <a:xfrm>
          <a:off x="10515600" y="6942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67097</xdr:rowOff>
    </xdr:from>
    <xdr:to>
      <xdr:col>55</xdr:col>
      <xdr:colOff>50800</xdr:colOff>
      <xdr:row>40</xdr:row>
      <xdr:rowOff>168697</xdr:rowOff>
    </xdr:to>
    <xdr:sp macro="" textlink="">
      <xdr:nvSpPr>
        <xdr:cNvPr id="128" name="楕円 127"/>
        <xdr:cNvSpPr/>
      </xdr:nvSpPr>
      <xdr:spPr>
        <a:xfrm>
          <a:off x="10426700" y="69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89974</xdr:rowOff>
    </xdr:from>
    <xdr:ext cx="469744" cy="259045"/>
    <xdr:sp macro="" textlink="">
      <xdr:nvSpPr>
        <xdr:cNvPr id="129" name="【道路】&#10;一人当たり延長該当値テキスト"/>
        <xdr:cNvSpPr txBox="1"/>
      </xdr:nvSpPr>
      <xdr:spPr>
        <a:xfrm>
          <a:off x="10515600" y="677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68149</xdr:rowOff>
    </xdr:from>
    <xdr:to>
      <xdr:col>50</xdr:col>
      <xdr:colOff>165100</xdr:colOff>
      <xdr:row>40</xdr:row>
      <xdr:rowOff>169749</xdr:rowOff>
    </xdr:to>
    <xdr:sp macro="" textlink="">
      <xdr:nvSpPr>
        <xdr:cNvPr id="130" name="楕円 129"/>
        <xdr:cNvSpPr/>
      </xdr:nvSpPr>
      <xdr:spPr>
        <a:xfrm>
          <a:off x="9588500" y="69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117897</xdr:rowOff>
    </xdr:from>
    <xdr:to>
      <xdr:col>55</xdr:col>
      <xdr:colOff>0</xdr:colOff>
      <xdr:row>40</xdr:row>
      <xdr:rowOff>118949</xdr:rowOff>
    </xdr:to>
    <xdr:cxnSp macro="">
      <xdr:nvCxnSpPr>
        <xdr:cNvPr id="131" name="直線コネクタ 130"/>
        <xdr:cNvCxnSpPr/>
      </xdr:nvCxnSpPr>
      <xdr:spPr>
        <a:xfrm flipV="1">
          <a:off x="9639300" y="6975897"/>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68949</xdr:rowOff>
    </xdr:from>
    <xdr:to>
      <xdr:col>46</xdr:col>
      <xdr:colOff>38100</xdr:colOff>
      <xdr:row>40</xdr:row>
      <xdr:rowOff>170549</xdr:rowOff>
    </xdr:to>
    <xdr:sp macro="" textlink="">
      <xdr:nvSpPr>
        <xdr:cNvPr id="132" name="楕円 131"/>
        <xdr:cNvSpPr/>
      </xdr:nvSpPr>
      <xdr:spPr>
        <a:xfrm>
          <a:off x="8699500" y="69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118949</xdr:rowOff>
    </xdr:from>
    <xdr:to>
      <xdr:col>50</xdr:col>
      <xdr:colOff>114300</xdr:colOff>
      <xdr:row>40</xdr:row>
      <xdr:rowOff>119749</xdr:rowOff>
    </xdr:to>
    <xdr:cxnSp macro="">
      <xdr:nvCxnSpPr>
        <xdr:cNvPr id="133" name="直線コネクタ 132"/>
        <xdr:cNvCxnSpPr/>
      </xdr:nvCxnSpPr>
      <xdr:spPr>
        <a:xfrm flipV="1">
          <a:off x="8750300" y="697694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69360</xdr:rowOff>
    </xdr:from>
    <xdr:to>
      <xdr:col>41</xdr:col>
      <xdr:colOff>101600</xdr:colOff>
      <xdr:row>40</xdr:row>
      <xdr:rowOff>170960</xdr:rowOff>
    </xdr:to>
    <xdr:sp macro="" textlink="">
      <xdr:nvSpPr>
        <xdr:cNvPr id="134" name="楕円 133"/>
        <xdr:cNvSpPr/>
      </xdr:nvSpPr>
      <xdr:spPr>
        <a:xfrm>
          <a:off x="7810500" y="69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119749</xdr:rowOff>
    </xdr:from>
    <xdr:to>
      <xdr:col>45</xdr:col>
      <xdr:colOff>177800</xdr:colOff>
      <xdr:row>40</xdr:row>
      <xdr:rowOff>120160</xdr:rowOff>
    </xdr:to>
    <xdr:cxnSp macro="">
      <xdr:nvCxnSpPr>
        <xdr:cNvPr id="135" name="直線コネクタ 134"/>
        <xdr:cNvCxnSpPr/>
      </xdr:nvCxnSpPr>
      <xdr:spPr>
        <a:xfrm flipV="1">
          <a:off x="7861300" y="6977749"/>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69771</xdr:rowOff>
    </xdr:from>
    <xdr:to>
      <xdr:col>36</xdr:col>
      <xdr:colOff>165100</xdr:colOff>
      <xdr:row>40</xdr:row>
      <xdr:rowOff>171371</xdr:rowOff>
    </xdr:to>
    <xdr:sp macro="" textlink="">
      <xdr:nvSpPr>
        <xdr:cNvPr id="136" name="楕円 135"/>
        <xdr:cNvSpPr/>
      </xdr:nvSpPr>
      <xdr:spPr>
        <a:xfrm>
          <a:off x="6921500" y="69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120160</xdr:rowOff>
    </xdr:from>
    <xdr:to>
      <xdr:col>41</xdr:col>
      <xdr:colOff>50800</xdr:colOff>
      <xdr:row>40</xdr:row>
      <xdr:rowOff>120571</xdr:rowOff>
    </xdr:to>
    <xdr:cxnSp macro="">
      <xdr:nvCxnSpPr>
        <xdr:cNvPr id="137" name="直線コネクタ 136"/>
        <xdr:cNvCxnSpPr/>
      </xdr:nvCxnSpPr>
      <xdr:spPr>
        <a:xfrm flipV="1">
          <a:off x="6972300" y="697816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8" name="n_1aveValue【道路】&#10;一人当たり延長"/>
        <xdr:cNvSpPr txBox="1"/>
      </xdr:nvSpPr>
      <xdr:spPr>
        <a:xfrm>
          <a:off x="9391727" y="70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9" name="n_2aveValue【道路】&#10;一人当たり延長"/>
        <xdr:cNvSpPr txBox="1"/>
      </xdr:nvSpPr>
      <xdr:spPr>
        <a:xfrm>
          <a:off x="85154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40" name="n_3aveValue【道路】&#10;一人当たり延長"/>
        <xdr:cNvSpPr txBox="1"/>
      </xdr:nvSpPr>
      <xdr:spPr>
        <a:xfrm>
          <a:off x="7626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43718</xdr:rowOff>
    </xdr:from>
    <xdr:ext cx="469744" cy="259045"/>
    <xdr:sp macro="" textlink="">
      <xdr:nvSpPr>
        <xdr:cNvPr id="141" name="n_4aveValue【道路】&#10;一人当たり延長"/>
        <xdr:cNvSpPr txBox="1"/>
      </xdr:nvSpPr>
      <xdr:spPr>
        <a:xfrm>
          <a:off x="6737427" y="70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14826</xdr:rowOff>
    </xdr:from>
    <xdr:ext cx="469744" cy="259045"/>
    <xdr:sp macro="" textlink="">
      <xdr:nvSpPr>
        <xdr:cNvPr id="142" name="n_1mainValue【道路】&#10;一人当たり延長"/>
        <xdr:cNvSpPr txBox="1"/>
      </xdr:nvSpPr>
      <xdr:spPr>
        <a:xfrm>
          <a:off x="9391727" y="67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15626</xdr:rowOff>
    </xdr:from>
    <xdr:ext cx="469744" cy="259045"/>
    <xdr:sp macro="" textlink="">
      <xdr:nvSpPr>
        <xdr:cNvPr id="143" name="n_2mainValue【道路】&#10;一人当たり延長"/>
        <xdr:cNvSpPr txBox="1"/>
      </xdr:nvSpPr>
      <xdr:spPr>
        <a:xfrm>
          <a:off x="8515427" y="670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16037</xdr:rowOff>
    </xdr:from>
    <xdr:ext cx="469744" cy="259045"/>
    <xdr:sp macro="" textlink="">
      <xdr:nvSpPr>
        <xdr:cNvPr id="144" name="n_3mainValue【道路】&#10;一人当たり延長"/>
        <xdr:cNvSpPr txBox="1"/>
      </xdr:nvSpPr>
      <xdr:spPr>
        <a:xfrm>
          <a:off x="7626427" y="67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16448</xdr:rowOff>
    </xdr:from>
    <xdr:ext cx="469744" cy="259045"/>
    <xdr:sp macro="" textlink="">
      <xdr:nvSpPr>
        <xdr:cNvPr id="145" name="n_4mainValue【道路】&#10;一人当たり延長"/>
        <xdr:cNvSpPr txBox="1"/>
      </xdr:nvSpPr>
      <xdr:spPr>
        <a:xfrm>
          <a:off x="6737427" y="670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6"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101056</xdr:rowOff>
    </xdr:from>
    <xdr:to>
      <xdr:col>24</xdr:col>
      <xdr:colOff>114300</xdr:colOff>
      <xdr:row>61</xdr:row>
      <xdr:rowOff>31206</xdr:rowOff>
    </xdr:to>
    <xdr:sp macro="" textlink="">
      <xdr:nvSpPr>
        <xdr:cNvPr id="187" name="楕円 186"/>
        <xdr:cNvSpPr/>
      </xdr:nvSpPr>
      <xdr:spPr>
        <a:xfrm>
          <a:off x="4584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79483</xdr:rowOff>
    </xdr:from>
    <xdr:ext cx="405111" cy="259045"/>
    <xdr:sp macro="" textlink="">
      <xdr:nvSpPr>
        <xdr:cNvPr id="188" name="【橋りょう・トンネル】&#10;有形固定資産減価償却率該当値テキスト"/>
        <xdr:cNvSpPr txBox="1"/>
      </xdr:nvSpPr>
      <xdr:spPr>
        <a:xfrm>
          <a:off x="4673600"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84727</xdr:rowOff>
    </xdr:from>
    <xdr:to>
      <xdr:col>20</xdr:col>
      <xdr:colOff>38100</xdr:colOff>
      <xdr:row>61</xdr:row>
      <xdr:rowOff>14877</xdr:rowOff>
    </xdr:to>
    <xdr:sp macro="" textlink="">
      <xdr:nvSpPr>
        <xdr:cNvPr id="189" name="楕円 188"/>
        <xdr:cNvSpPr/>
      </xdr:nvSpPr>
      <xdr:spPr>
        <a:xfrm>
          <a:off x="3746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135527</xdr:rowOff>
    </xdr:from>
    <xdr:to>
      <xdr:col>24</xdr:col>
      <xdr:colOff>63500</xdr:colOff>
      <xdr:row>60</xdr:row>
      <xdr:rowOff>151856</xdr:rowOff>
    </xdr:to>
    <xdr:cxnSp macro="">
      <xdr:nvCxnSpPr>
        <xdr:cNvPr id="190" name="直線コネクタ 189"/>
        <xdr:cNvCxnSpPr/>
      </xdr:nvCxnSpPr>
      <xdr:spPr>
        <a:xfrm>
          <a:off x="3797300" y="1042252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70031</xdr:rowOff>
    </xdr:from>
    <xdr:to>
      <xdr:col>15</xdr:col>
      <xdr:colOff>101600</xdr:colOff>
      <xdr:row>61</xdr:row>
      <xdr:rowOff>181</xdr:rowOff>
    </xdr:to>
    <xdr:sp macro="" textlink="">
      <xdr:nvSpPr>
        <xdr:cNvPr id="191" name="楕円 190"/>
        <xdr:cNvSpPr/>
      </xdr:nvSpPr>
      <xdr:spPr>
        <a:xfrm>
          <a:off x="2857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120831</xdr:rowOff>
    </xdr:from>
    <xdr:to>
      <xdr:col>19</xdr:col>
      <xdr:colOff>177800</xdr:colOff>
      <xdr:row>60</xdr:row>
      <xdr:rowOff>135527</xdr:rowOff>
    </xdr:to>
    <xdr:cxnSp macro="">
      <xdr:nvCxnSpPr>
        <xdr:cNvPr id="192" name="直線コネクタ 191"/>
        <xdr:cNvCxnSpPr/>
      </xdr:nvCxnSpPr>
      <xdr:spPr>
        <a:xfrm>
          <a:off x="2908300" y="104078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93" name="楕円 192"/>
        <xdr:cNvSpPr/>
      </xdr:nvSpPr>
      <xdr:spPr>
        <a:xfrm>
          <a:off x="1968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96338</xdr:rowOff>
    </xdr:from>
    <xdr:to>
      <xdr:col>15</xdr:col>
      <xdr:colOff>50800</xdr:colOff>
      <xdr:row>60</xdr:row>
      <xdr:rowOff>120831</xdr:rowOff>
    </xdr:to>
    <xdr:cxnSp macro="">
      <xdr:nvCxnSpPr>
        <xdr:cNvPr id="194" name="直線コネクタ 193"/>
        <xdr:cNvCxnSpPr/>
      </xdr:nvCxnSpPr>
      <xdr:spPr>
        <a:xfrm>
          <a:off x="2019300" y="103833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21046</xdr:rowOff>
    </xdr:from>
    <xdr:to>
      <xdr:col>6</xdr:col>
      <xdr:colOff>38100</xdr:colOff>
      <xdr:row>60</xdr:row>
      <xdr:rowOff>122646</xdr:rowOff>
    </xdr:to>
    <xdr:sp macro="" textlink="">
      <xdr:nvSpPr>
        <xdr:cNvPr id="195" name="楕円 194"/>
        <xdr:cNvSpPr/>
      </xdr:nvSpPr>
      <xdr:spPr>
        <a:xfrm>
          <a:off x="1079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60</xdr:row>
      <xdr:rowOff>96338</xdr:rowOff>
    </xdr:to>
    <xdr:cxnSp macro="">
      <xdr:nvCxnSpPr>
        <xdr:cNvPr id="196" name="直線コネクタ 195"/>
        <xdr:cNvCxnSpPr/>
      </xdr:nvCxnSpPr>
      <xdr:spPr>
        <a:xfrm>
          <a:off x="1130300" y="1035884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198" name="n_2ave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200"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31404</xdr:rowOff>
    </xdr:from>
    <xdr:ext cx="405111" cy="259045"/>
    <xdr:sp macro="" textlink="">
      <xdr:nvSpPr>
        <xdr:cNvPr id="201" name="n_1mainValue【橋りょう・トンネル】&#10;有形固定資産減価償却率"/>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2" name="n_2main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203" name="n_3mainValue【橋りょう・トンネル】&#10;有形固定資産減価償却率"/>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113773</xdr:rowOff>
    </xdr:from>
    <xdr:ext cx="405111" cy="259045"/>
    <xdr:sp macro="" textlink="">
      <xdr:nvSpPr>
        <xdr:cNvPr id="204" name="n_4mainValue【橋りょう・トンネル】&#10;有形固定資産減価償却率"/>
        <xdr:cNvSpPr txBox="1"/>
      </xdr:nvSpPr>
      <xdr:spPr>
        <a:xfrm>
          <a:off x="927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33" name="【橋りょう・トンネル】&#10;一人当たり有形固定資産（償却資産）額平均値テキスト"/>
        <xdr:cNvSpPr txBox="1"/>
      </xdr:nvSpPr>
      <xdr:spPr>
        <a:xfrm>
          <a:off x="10515600" y="10603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152753</xdr:rowOff>
    </xdr:from>
    <xdr:to>
      <xdr:col>55</xdr:col>
      <xdr:colOff>50800</xdr:colOff>
      <xdr:row>59</xdr:row>
      <xdr:rowOff>82903</xdr:rowOff>
    </xdr:to>
    <xdr:sp macro="" textlink="">
      <xdr:nvSpPr>
        <xdr:cNvPr id="244" name="楕円 243"/>
        <xdr:cNvSpPr/>
      </xdr:nvSpPr>
      <xdr:spPr>
        <a:xfrm>
          <a:off x="10426700" y="100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4180</xdr:rowOff>
    </xdr:from>
    <xdr:ext cx="599010" cy="259045"/>
    <xdr:sp macro="" textlink="">
      <xdr:nvSpPr>
        <xdr:cNvPr id="245" name="【橋りょう・トンネル】&#10;一人当たり有形固定資産（償却資産）額該当値テキスト"/>
        <xdr:cNvSpPr txBox="1"/>
      </xdr:nvSpPr>
      <xdr:spPr>
        <a:xfrm>
          <a:off x="10515600" y="994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162743</xdr:rowOff>
    </xdr:from>
    <xdr:to>
      <xdr:col>50</xdr:col>
      <xdr:colOff>165100</xdr:colOff>
      <xdr:row>59</xdr:row>
      <xdr:rowOff>92893</xdr:rowOff>
    </xdr:to>
    <xdr:sp macro="" textlink="">
      <xdr:nvSpPr>
        <xdr:cNvPr id="246" name="楕円 245"/>
        <xdr:cNvSpPr/>
      </xdr:nvSpPr>
      <xdr:spPr>
        <a:xfrm>
          <a:off x="9588500" y="1010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32103</xdr:rowOff>
    </xdr:from>
    <xdr:to>
      <xdr:col>55</xdr:col>
      <xdr:colOff>0</xdr:colOff>
      <xdr:row>59</xdr:row>
      <xdr:rowOff>42093</xdr:rowOff>
    </xdr:to>
    <xdr:cxnSp macro="">
      <xdr:nvCxnSpPr>
        <xdr:cNvPr id="247" name="直線コネクタ 246"/>
        <xdr:cNvCxnSpPr/>
      </xdr:nvCxnSpPr>
      <xdr:spPr>
        <a:xfrm flipV="1">
          <a:off x="9639300" y="10147653"/>
          <a:ext cx="8382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936</xdr:rowOff>
    </xdr:from>
    <xdr:to>
      <xdr:col>46</xdr:col>
      <xdr:colOff>38100</xdr:colOff>
      <xdr:row>59</xdr:row>
      <xdr:rowOff>102536</xdr:rowOff>
    </xdr:to>
    <xdr:sp macro="" textlink="">
      <xdr:nvSpPr>
        <xdr:cNvPr id="248" name="楕円 247"/>
        <xdr:cNvSpPr/>
      </xdr:nvSpPr>
      <xdr:spPr>
        <a:xfrm>
          <a:off x="8699500" y="101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42093</xdr:rowOff>
    </xdr:from>
    <xdr:to>
      <xdr:col>50</xdr:col>
      <xdr:colOff>114300</xdr:colOff>
      <xdr:row>59</xdr:row>
      <xdr:rowOff>51736</xdr:rowOff>
    </xdr:to>
    <xdr:cxnSp macro="">
      <xdr:nvCxnSpPr>
        <xdr:cNvPr id="249" name="直線コネクタ 248"/>
        <xdr:cNvCxnSpPr/>
      </xdr:nvCxnSpPr>
      <xdr:spPr>
        <a:xfrm flipV="1">
          <a:off x="8750300" y="10157643"/>
          <a:ext cx="889000" cy="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601</xdr:rowOff>
    </xdr:from>
    <xdr:to>
      <xdr:col>41</xdr:col>
      <xdr:colOff>101600</xdr:colOff>
      <xdr:row>59</xdr:row>
      <xdr:rowOff>102201</xdr:rowOff>
    </xdr:to>
    <xdr:sp macro="" textlink="">
      <xdr:nvSpPr>
        <xdr:cNvPr id="250" name="楕円 249"/>
        <xdr:cNvSpPr/>
      </xdr:nvSpPr>
      <xdr:spPr>
        <a:xfrm>
          <a:off x="7810500" y="1011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51401</xdr:rowOff>
    </xdr:from>
    <xdr:to>
      <xdr:col>45</xdr:col>
      <xdr:colOff>177800</xdr:colOff>
      <xdr:row>59</xdr:row>
      <xdr:rowOff>51736</xdr:rowOff>
    </xdr:to>
    <xdr:cxnSp macro="">
      <xdr:nvCxnSpPr>
        <xdr:cNvPr id="251" name="直線コネクタ 250"/>
        <xdr:cNvCxnSpPr/>
      </xdr:nvCxnSpPr>
      <xdr:spPr>
        <a:xfrm>
          <a:off x="7861300" y="10166951"/>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171014</xdr:rowOff>
    </xdr:from>
    <xdr:to>
      <xdr:col>36</xdr:col>
      <xdr:colOff>165100</xdr:colOff>
      <xdr:row>59</xdr:row>
      <xdr:rowOff>101164</xdr:rowOff>
    </xdr:to>
    <xdr:sp macro="" textlink="">
      <xdr:nvSpPr>
        <xdr:cNvPr id="252" name="楕円 251"/>
        <xdr:cNvSpPr/>
      </xdr:nvSpPr>
      <xdr:spPr>
        <a:xfrm>
          <a:off x="6921500" y="1011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50364</xdr:rowOff>
    </xdr:from>
    <xdr:to>
      <xdr:col>41</xdr:col>
      <xdr:colOff>50800</xdr:colOff>
      <xdr:row>59</xdr:row>
      <xdr:rowOff>51401</xdr:rowOff>
    </xdr:to>
    <xdr:cxnSp macro="">
      <xdr:nvCxnSpPr>
        <xdr:cNvPr id="253" name="直線コネクタ 252"/>
        <xdr:cNvCxnSpPr/>
      </xdr:nvCxnSpPr>
      <xdr:spPr>
        <a:xfrm>
          <a:off x="6972300" y="10165914"/>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54" name="n_1aveValue【橋りょう・トンネル】&#10;一人当たり有形固定資産（償却資産）額"/>
        <xdr:cNvSpPr txBox="1"/>
      </xdr:nvSpPr>
      <xdr:spPr>
        <a:xfrm>
          <a:off x="93594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116115</xdr:rowOff>
    </xdr:from>
    <xdr:ext cx="534377" cy="259045"/>
    <xdr:sp macro="" textlink="">
      <xdr:nvSpPr>
        <xdr:cNvPr id="255" name="n_2aveValue【橋りょう・トンネル】&#10;一人当たり有形固定資産（償却資産）額"/>
        <xdr:cNvSpPr txBox="1"/>
      </xdr:nvSpPr>
      <xdr:spPr>
        <a:xfrm>
          <a:off x="8483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56" name="n_3aveValue【橋りょう・トンネル】&#10;一人当たり有形固定資産（償却資産）額"/>
        <xdr:cNvSpPr txBox="1"/>
      </xdr:nvSpPr>
      <xdr:spPr>
        <a:xfrm>
          <a:off x="7594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92105</xdr:rowOff>
    </xdr:from>
    <xdr:ext cx="534377" cy="259045"/>
    <xdr:sp macro="" textlink="">
      <xdr:nvSpPr>
        <xdr:cNvPr id="257" name="n_4aveValue【橋りょう・トンネル】&#10;一人当たり有形固定資産（償却資産）額"/>
        <xdr:cNvSpPr txBox="1"/>
      </xdr:nvSpPr>
      <xdr:spPr>
        <a:xfrm>
          <a:off x="6705111" y="1072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109420</xdr:rowOff>
    </xdr:from>
    <xdr:ext cx="599010" cy="259045"/>
    <xdr:sp macro="" textlink="">
      <xdr:nvSpPr>
        <xdr:cNvPr id="258" name="n_1mainValue【橋りょう・トンネル】&#10;一人当たり有形固定資産（償却資産）額"/>
        <xdr:cNvSpPr txBox="1"/>
      </xdr:nvSpPr>
      <xdr:spPr>
        <a:xfrm>
          <a:off x="9327095" y="988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119063</xdr:rowOff>
    </xdr:from>
    <xdr:ext cx="599010" cy="259045"/>
    <xdr:sp macro="" textlink="">
      <xdr:nvSpPr>
        <xdr:cNvPr id="259" name="n_2mainValue【橋りょう・トンネル】&#10;一人当たり有形固定資産（償却資産）額"/>
        <xdr:cNvSpPr txBox="1"/>
      </xdr:nvSpPr>
      <xdr:spPr>
        <a:xfrm>
          <a:off x="8450795" y="989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118728</xdr:rowOff>
    </xdr:from>
    <xdr:ext cx="599010" cy="259045"/>
    <xdr:sp macro="" textlink="">
      <xdr:nvSpPr>
        <xdr:cNvPr id="260" name="n_3mainValue【橋りょう・トンネル】&#10;一人当たり有形固定資産（償却資産）額"/>
        <xdr:cNvSpPr txBox="1"/>
      </xdr:nvSpPr>
      <xdr:spPr>
        <a:xfrm>
          <a:off x="7561795" y="989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117691</xdr:rowOff>
    </xdr:from>
    <xdr:ext cx="599010" cy="259045"/>
    <xdr:sp macro="" textlink="">
      <xdr:nvSpPr>
        <xdr:cNvPr id="261" name="n_4mainValue【橋りょう・トンネル】&#10;一人当たり有形固定資産（償却資産）額"/>
        <xdr:cNvSpPr txBox="1"/>
      </xdr:nvSpPr>
      <xdr:spPr>
        <a:xfrm>
          <a:off x="6672795" y="989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302" name="楕円 301"/>
        <xdr:cNvSpPr/>
      </xdr:nvSpPr>
      <xdr:spPr>
        <a:xfrm>
          <a:off x="4584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63516</xdr:rowOff>
    </xdr:from>
    <xdr:ext cx="405111" cy="259045"/>
    <xdr:sp macro="" textlink="">
      <xdr:nvSpPr>
        <xdr:cNvPr id="303" name="【公営住宅】&#10;有形固定資産減価償却率該当値テキスト"/>
        <xdr:cNvSpPr txBox="1"/>
      </xdr:nvSpPr>
      <xdr:spPr>
        <a:xfrm>
          <a:off x="4673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139700</xdr:rowOff>
    </xdr:from>
    <xdr:to>
      <xdr:col>20</xdr:col>
      <xdr:colOff>38100</xdr:colOff>
      <xdr:row>80</xdr:row>
      <xdr:rowOff>69850</xdr:rowOff>
    </xdr:to>
    <xdr:sp macro="" textlink="">
      <xdr:nvSpPr>
        <xdr:cNvPr id="304" name="楕円 303"/>
        <xdr:cNvSpPr/>
      </xdr:nvSpPr>
      <xdr:spPr>
        <a:xfrm>
          <a:off x="3746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19050</xdr:rowOff>
    </xdr:from>
    <xdr:to>
      <xdr:col>24</xdr:col>
      <xdr:colOff>63500</xdr:colOff>
      <xdr:row>80</xdr:row>
      <xdr:rowOff>91439</xdr:rowOff>
    </xdr:to>
    <xdr:cxnSp macro="">
      <xdr:nvCxnSpPr>
        <xdr:cNvPr id="305" name="直線コネクタ 304"/>
        <xdr:cNvCxnSpPr/>
      </xdr:nvCxnSpPr>
      <xdr:spPr>
        <a:xfrm>
          <a:off x="3797300" y="137350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63500</xdr:rowOff>
    </xdr:from>
    <xdr:to>
      <xdr:col>15</xdr:col>
      <xdr:colOff>101600</xdr:colOff>
      <xdr:row>79</xdr:row>
      <xdr:rowOff>165100</xdr:rowOff>
    </xdr:to>
    <xdr:sp macro="" textlink="">
      <xdr:nvSpPr>
        <xdr:cNvPr id="306" name="楕円 305"/>
        <xdr:cNvSpPr/>
      </xdr:nvSpPr>
      <xdr:spPr>
        <a:xfrm>
          <a:off x="2857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114300</xdr:rowOff>
    </xdr:from>
    <xdr:to>
      <xdr:col>19</xdr:col>
      <xdr:colOff>177800</xdr:colOff>
      <xdr:row>80</xdr:row>
      <xdr:rowOff>19050</xdr:rowOff>
    </xdr:to>
    <xdr:cxnSp macro="">
      <xdr:nvCxnSpPr>
        <xdr:cNvPr id="307" name="直線コネクタ 306"/>
        <xdr:cNvCxnSpPr/>
      </xdr:nvCxnSpPr>
      <xdr:spPr>
        <a:xfrm>
          <a:off x="2908300" y="13658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29211</xdr:rowOff>
    </xdr:from>
    <xdr:to>
      <xdr:col>10</xdr:col>
      <xdr:colOff>165100</xdr:colOff>
      <xdr:row>79</xdr:row>
      <xdr:rowOff>130811</xdr:rowOff>
    </xdr:to>
    <xdr:sp macro="" textlink="">
      <xdr:nvSpPr>
        <xdr:cNvPr id="308" name="楕円 307"/>
        <xdr:cNvSpPr/>
      </xdr:nvSpPr>
      <xdr:spPr>
        <a:xfrm>
          <a:off x="1968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80011</xdr:rowOff>
    </xdr:from>
    <xdr:to>
      <xdr:col>15</xdr:col>
      <xdr:colOff>50800</xdr:colOff>
      <xdr:row>79</xdr:row>
      <xdr:rowOff>114300</xdr:rowOff>
    </xdr:to>
    <xdr:cxnSp macro="">
      <xdr:nvCxnSpPr>
        <xdr:cNvPr id="309" name="直線コネクタ 308"/>
        <xdr:cNvCxnSpPr/>
      </xdr:nvCxnSpPr>
      <xdr:spPr>
        <a:xfrm>
          <a:off x="2019300" y="136245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132080</xdr:rowOff>
    </xdr:from>
    <xdr:to>
      <xdr:col>6</xdr:col>
      <xdr:colOff>38100</xdr:colOff>
      <xdr:row>79</xdr:row>
      <xdr:rowOff>62230</xdr:rowOff>
    </xdr:to>
    <xdr:sp macro="" textlink="">
      <xdr:nvSpPr>
        <xdr:cNvPr id="310" name="楕円 309"/>
        <xdr:cNvSpPr/>
      </xdr:nvSpPr>
      <xdr:spPr>
        <a:xfrm>
          <a:off x="1079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11430</xdr:rowOff>
    </xdr:from>
    <xdr:to>
      <xdr:col>10</xdr:col>
      <xdr:colOff>114300</xdr:colOff>
      <xdr:row>79</xdr:row>
      <xdr:rowOff>80011</xdr:rowOff>
    </xdr:to>
    <xdr:cxnSp macro="">
      <xdr:nvCxnSpPr>
        <xdr:cNvPr id="311" name="直線コネクタ 310"/>
        <xdr:cNvCxnSpPr/>
      </xdr:nvCxnSpPr>
      <xdr:spPr>
        <a:xfrm>
          <a:off x="1130300" y="13555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3"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4"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5" name="n_4aveValue【公営住宅】&#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86377</xdr:rowOff>
    </xdr:from>
    <xdr:ext cx="405111" cy="259045"/>
    <xdr:sp macro="" textlink="">
      <xdr:nvSpPr>
        <xdr:cNvPr id="316" name="n_1mainValue【公営住宅】&#10;有形固定資産減価償却率"/>
        <xdr:cNvSpPr txBox="1"/>
      </xdr:nvSpPr>
      <xdr:spPr>
        <a:xfrm>
          <a:off x="35820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10177</xdr:rowOff>
    </xdr:from>
    <xdr:ext cx="405111" cy="259045"/>
    <xdr:sp macro="" textlink="">
      <xdr:nvSpPr>
        <xdr:cNvPr id="317" name="n_2mainValue【公営住宅】&#10;有形固定資産減価償却率"/>
        <xdr:cNvSpPr txBox="1"/>
      </xdr:nvSpPr>
      <xdr:spPr>
        <a:xfrm>
          <a:off x="27057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147338</xdr:rowOff>
    </xdr:from>
    <xdr:ext cx="405111" cy="259045"/>
    <xdr:sp macro="" textlink="">
      <xdr:nvSpPr>
        <xdr:cNvPr id="318" name="n_3mainValue【公営住宅】&#10;有形固定資産減価償却率"/>
        <xdr:cNvSpPr txBox="1"/>
      </xdr:nvSpPr>
      <xdr:spPr>
        <a:xfrm>
          <a:off x="1816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78757</xdr:rowOff>
    </xdr:from>
    <xdr:ext cx="405111" cy="259045"/>
    <xdr:sp macro="" textlink="">
      <xdr:nvSpPr>
        <xdr:cNvPr id="319" name="n_4mainValue【公営住宅】&#10;有形固定資産減価償却率"/>
        <xdr:cNvSpPr txBox="1"/>
      </xdr:nvSpPr>
      <xdr:spPr>
        <a:xfrm>
          <a:off x="927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144272</xdr:rowOff>
    </xdr:from>
    <xdr:to>
      <xdr:col>55</xdr:col>
      <xdr:colOff>50800</xdr:colOff>
      <xdr:row>85</xdr:row>
      <xdr:rowOff>74422</xdr:rowOff>
    </xdr:to>
    <xdr:sp macro="" textlink="">
      <xdr:nvSpPr>
        <xdr:cNvPr id="359" name="楕円 358"/>
        <xdr:cNvSpPr/>
      </xdr:nvSpPr>
      <xdr:spPr>
        <a:xfrm>
          <a:off x="104267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122699</xdr:rowOff>
    </xdr:from>
    <xdr:ext cx="469744" cy="259045"/>
    <xdr:sp macro="" textlink="">
      <xdr:nvSpPr>
        <xdr:cNvPr id="360" name="【公営住宅】&#10;一人当たり面積該当値テキスト"/>
        <xdr:cNvSpPr txBox="1"/>
      </xdr:nvSpPr>
      <xdr:spPr>
        <a:xfrm>
          <a:off x="10515600"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144272</xdr:rowOff>
    </xdr:from>
    <xdr:to>
      <xdr:col>50</xdr:col>
      <xdr:colOff>165100</xdr:colOff>
      <xdr:row>85</xdr:row>
      <xdr:rowOff>74422</xdr:rowOff>
    </xdr:to>
    <xdr:sp macro="" textlink="">
      <xdr:nvSpPr>
        <xdr:cNvPr id="361" name="楕円 360"/>
        <xdr:cNvSpPr/>
      </xdr:nvSpPr>
      <xdr:spPr>
        <a:xfrm>
          <a:off x="9588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23622</xdr:rowOff>
    </xdr:from>
    <xdr:to>
      <xdr:col>55</xdr:col>
      <xdr:colOff>0</xdr:colOff>
      <xdr:row>85</xdr:row>
      <xdr:rowOff>23622</xdr:rowOff>
    </xdr:to>
    <xdr:cxnSp macro="">
      <xdr:nvCxnSpPr>
        <xdr:cNvPr id="362" name="直線コネクタ 361"/>
        <xdr:cNvCxnSpPr/>
      </xdr:nvCxnSpPr>
      <xdr:spPr>
        <a:xfrm>
          <a:off x="9639300" y="14596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144272</xdr:rowOff>
    </xdr:from>
    <xdr:to>
      <xdr:col>46</xdr:col>
      <xdr:colOff>38100</xdr:colOff>
      <xdr:row>85</xdr:row>
      <xdr:rowOff>74422</xdr:rowOff>
    </xdr:to>
    <xdr:sp macro="" textlink="">
      <xdr:nvSpPr>
        <xdr:cNvPr id="363" name="楕円 362"/>
        <xdr:cNvSpPr/>
      </xdr:nvSpPr>
      <xdr:spPr>
        <a:xfrm>
          <a:off x="8699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23622</xdr:rowOff>
    </xdr:from>
    <xdr:to>
      <xdr:col>50</xdr:col>
      <xdr:colOff>114300</xdr:colOff>
      <xdr:row>85</xdr:row>
      <xdr:rowOff>23622</xdr:rowOff>
    </xdr:to>
    <xdr:cxnSp macro="">
      <xdr:nvCxnSpPr>
        <xdr:cNvPr id="364" name="直線コネクタ 363"/>
        <xdr:cNvCxnSpPr/>
      </xdr:nvCxnSpPr>
      <xdr:spPr>
        <a:xfrm>
          <a:off x="8750300" y="1459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65" name="楕円 364"/>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23622</xdr:rowOff>
    </xdr:from>
    <xdr:to>
      <xdr:col>45</xdr:col>
      <xdr:colOff>177800</xdr:colOff>
      <xdr:row>85</xdr:row>
      <xdr:rowOff>26670</xdr:rowOff>
    </xdr:to>
    <xdr:cxnSp macro="">
      <xdr:nvCxnSpPr>
        <xdr:cNvPr id="366" name="直線コネクタ 365"/>
        <xdr:cNvCxnSpPr/>
      </xdr:nvCxnSpPr>
      <xdr:spPr>
        <a:xfrm flipV="1">
          <a:off x="7861300" y="145968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145796</xdr:rowOff>
    </xdr:from>
    <xdr:to>
      <xdr:col>36</xdr:col>
      <xdr:colOff>165100</xdr:colOff>
      <xdr:row>85</xdr:row>
      <xdr:rowOff>75946</xdr:rowOff>
    </xdr:to>
    <xdr:sp macro="" textlink="">
      <xdr:nvSpPr>
        <xdr:cNvPr id="367" name="楕円 366"/>
        <xdr:cNvSpPr/>
      </xdr:nvSpPr>
      <xdr:spPr>
        <a:xfrm>
          <a:off x="692150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25146</xdr:rowOff>
    </xdr:from>
    <xdr:to>
      <xdr:col>41</xdr:col>
      <xdr:colOff>50800</xdr:colOff>
      <xdr:row>85</xdr:row>
      <xdr:rowOff>26670</xdr:rowOff>
    </xdr:to>
    <xdr:cxnSp macro="">
      <xdr:nvCxnSpPr>
        <xdr:cNvPr id="368" name="直線コネクタ 367"/>
        <xdr:cNvCxnSpPr/>
      </xdr:nvCxnSpPr>
      <xdr:spPr>
        <a:xfrm>
          <a:off x="6972300" y="145983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70"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71"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72"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65549</xdr:rowOff>
    </xdr:from>
    <xdr:ext cx="469744" cy="259045"/>
    <xdr:sp macro="" textlink="">
      <xdr:nvSpPr>
        <xdr:cNvPr id="373" name="n_1mainValue【公営住宅】&#10;一人当たり面積"/>
        <xdr:cNvSpPr txBox="1"/>
      </xdr:nvSpPr>
      <xdr:spPr>
        <a:xfrm>
          <a:off x="9391727"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65549</xdr:rowOff>
    </xdr:from>
    <xdr:ext cx="469744" cy="259045"/>
    <xdr:sp macro="" textlink="">
      <xdr:nvSpPr>
        <xdr:cNvPr id="374" name="n_2mainValue【公営住宅】&#10;一人当たり面積"/>
        <xdr:cNvSpPr txBox="1"/>
      </xdr:nvSpPr>
      <xdr:spPr>
        <a:xfrm>
          <a:off x="8515427"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75" name="n_3mainValue【公営住宅】&#10;一人当たり面積"/>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67073</xdr:rowOff>
    </xdr:from>
    <xdr:ext cx="469744" cy="259045"/>
    <xdr:sp macro="" textlink="">
      <xdr:nvSpPr>
        <xdr:cNvPr id="376" name="n_4mainValue【公営住宅】&#10;一人当たり面積"/>
        <xdr:cNvSpPr txBox="1"/>
      </xdr:nvSpPr>
      <xdr:spPr>
        <a:xfrm>
          <a:off x="67374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17" name="直線コネクタ 416"/>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18"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19" name="直線コネクタ 418"/>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20"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21" name="直線コネクタ 420"/>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22"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23" name="フローチャート: 判断 422"/>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4" name="フローチャート: 判断 423"/>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5" name="フローチャート: 判断 424"/>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26" name="フローチャート: 判断 425"/>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27" name="フローチャート: 判断 426"/>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46355</xdr:rowOff>
    </xdr:from>
    <xdr:to>
      <xdr:col>85</xdr:col>
      <xdr:colOff>177800</xdr:colOff>
      <xdr:row>36</xdr:row>
      <xdr:rowOff>147955</xdr:rowOff>
    </xdr:to>
    <xdr:sp macro="" textlink="">
      <xdr:nvSpPr>
        <xdr:cNvPr id="433" name="楕円 432"/>
        <xdr:cNvSpPr/>
      </xdr:nvSpPr>
      <xdr:spPr>
        <a:xfrm>
          <a:off x="162687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69232</xdr:rowOff>
    </xdr:from>
    <xdr:ext cx="405111" cy="259045"/>
    <xdr:sp macro="" textlink="">
      <xdr:nvSpPr>
        <xdr:cNvPr id="434" name="【認定こども園・幼稚園・保育所】&#10;有形固定資産減価償却率該当値テキスト"/>
        <xdr:cNvSpPr txBox="1"/>
      </xdr:nvSpPr>
      <xdr:spPr>
        <a:xfrm>
          <a:off x="16357600"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435" name="楕円 434"/>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97155</xdr:rowOff>
    </xdr:from>
    <xdr:to>
      <xdr:col>85</xdr:col>
      <xdr:colOff>127000</xdr:colOff>
      <xdr:row>36</xdr:row>
      <xdr:rowOff>118110</xdr:rowOff>
    </xdr:to>
    <xdr:cxnSp macro="">
      <xdr:nvCxnSpPr>
        <xdr:cNvPr id="436" name="直線コネクタ 435"/>
        <xdr:cNvCxnSpPr/>
      </xdr:nvCxnSpPr>
      <xdr:spPr>
        <a:xfrm flipV="1">
          <a:off x="15481300" y="62693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437" name="楕円 436"/>
        <xdr:cNvSpPr/>
      </xdr:nvSpPr>
      <xdr:spPr>
        <a:xfrm>
          <a:off x="1454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36</xdr:row>
      <xdr:rowOff>118110</xdr:rowOff>
    </xdr:to>
    <xdr:cxnSp macro="">
      <xdr:nvCxnSpPr>
        <xdr:cNvPr id="438" name="直線コネクタ 437"/>
        <xdr:cNvCxnSpPr/>
      </xdr:nvCxnSpPr>
      <xdr:spPr>
        <a:xfrm>
          <a:off x="14592300" y="6286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33020</xdr:rowOff>
    </xdr:from>
    <xdr:to>
      <xdr:col>72</xdr:col>
      <xdr:colOff>38100</xdr:colOff>
      <xdr:row>36</xdr:row>
      <xdr:rowOff>134620</xdr:rowOff>
    </xdr:to>
    <xdr:sp macro="" textlink="">
      <xdr:nvSpPr>
        <xdr:cNvPr id="439" name="楕円 438"/>
        <xdr:cNvSpPr/>
      </xdr:nvSpPr>
      <xdr:spPr>
        <a:xfrm>
          <a:off x="1365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83820</xdr:rowOff>
    </xdr:from>
    <xdr:to>
      <xdr:col>76</xdr:col>
      <xdr:colOff>114300</xdr:colOff>
      <xdr:row>36</xdr:row>
      <xdr:rowOff>114300</xdr:rowOff>
    </xdr:to>
    <xdr:cxnSp macro="">
      <xdr:nvCxnSpPr>
        <xdr:cNvPr id="440" name="直線コネクタ 439"/>
        <xdr:cNvCxnSpPr/>
      </xdr:nvCxnSpPr>
      <xdr:spPr>
        <a:xfrm>
          <a:off x="13703300" y="6256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160655</xdr:rowOff>
    </xdr:from>
    <xdr:to>
      <xdr:col>67</xdr:col>
      <xdr:colOff>101600</xdr:colOff>
      <xdr:row>36</xdr:row>
      <xdr:rowOff>90805</xdr:rowOff>
    </xdr:to>
    <xdr:sp macro="" textlink="">
      <xdr:nvSpPr>
        <xdr:cNvPr id="441" name="楕円 440"/>
        <xdr:cNvSpPr/>
      </xdr:nvSpPr>
      <xdr:spPr>
        <a:xfrm>
          <a:off x="12763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40005</xdr:rowOff>
    </xdr:from>
    <xdr:to>
      <xdr:col>71</xdr:col>
      <xdr:colOff>177800</xdr:colOff>
      <xdr:row>36</xdr:row>
      <xdr:rowOff>83820</xdr:rowOff>
    </xdr:to>
    <xdr:cxnSp macro="">
      <xdr:nvCxnSpPr>
        <xdr:cNvPr id="442" name="直線コネクタ 441"/>
        <xdr:cNvCxnSpPr/>
      </xdr:nvCxnSpPr>
      <xdr:spPr>
        <a:xfrm>
          <a:off x="12814300" y="62122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3"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45"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43832</xdr:rowOff>
    </xdr:from>
    <xdr:ext cx="405111" cy="259045"/>
    <xdr:sp macro="" textlink="">
      <xdr:nvSpPr>
        <xdr:cNvPr id="446" name="n_4aveValue【認定こども園・幼稚園・保育所】&#10;有形固定資産減価償却率"/>
        <xdr:cNvSpPr txBox="1"/>
      </xdr:nvSpPr>
      <xdr:spPr>
        <a:xfrm>
          <a:off x="12611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447" name="n_1mainValue【認定こども園・幼稚園・保育所】&#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448" name="n_2mainValue【認定こども園・幼稚園・保育所】&#10;有形固定資産減価償却率"/>
        <xdr:cNvSpPr txBox="1"/>
      </xdr:nvSpPr>
      <xdr:spPr>
        <a:xfrm>
          <a:off x="14389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151147</xdr:rowOff>
    </xdr:from>
    <xdr:ext cx="405111" cy="259045"/>
    <xdr:sp macro="" textlink="">
      <xdr:nvSpPr>
        <xdr:cNvPr id="449" name="n_3mainValue【認定こども園・幼稚園・保育所】&#10;有形固定資産減価償却率"/>
        <xdr:cNvSpPr txBox="1"/>
      </xdr:nvSpPr>
      <xdr:spPr>
        <a:xfrm>
          <a:off x="13500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107332</xdr:rowOff>
    </xdr:from>
    <xdr:ext cx="405111" cy="259045"/>
    <xdr:sp macro="" textlink="">
      <xdr:nvSpPr>
        <xdr:cNvPr id="450" name="n_4mainValue【認定こども園・幼稚園・保育所】&#10;有形固定資産減価償却率"/>
        <xdr:cNvSpPr txBox="1"/>
      </xdr:nvSpPr>
      <xdr:spPr>
        <a:xfrm>
          <a:off x="1261174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74" name="直線コネクタ 473"/>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5"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76" name="直線コネクタ 475"/>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79" name="【認定こども園・幼稚園・保育所】&#10;一人当たり面積平均値テキスト"/>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80" name="フローチャート: 判断 479"/>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1" name="フローチャート: 判断 480"/>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2" name="フローチャート: 判断 481"/>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3" name="フローチャート: 判断 482"/>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4" name="フローチャート: 判断 483"/>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67310</xdr:rowOff>
    </xdr:from>
    <xdr:to>
      <xdr:col>116</xdr:col>
      <xdr:colOff>114300</xdr:colOff>
      <xdr:row>33</xdr:row>
      <xdr:rowOff>168910</xdr:rowOff>
    </xdr:to>
    <xdr:sp macro="" textlink="">
      <xdr:nvSpPr>
        <xdr:cNvPr id="490" name="楕円 489"/>
        <xdr:cNvSpPr/>
      </xdr:nvSpPr>
      <xdr:spPr>
        <a:xfrm>
          <a:off x="221107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12717</xdr:rowOff>
    </xdr:from>
    <xdr:ext cx="469744" cy="259045"/>
    <xdr:sp macro="" textlink="">
      <xdr:nvSpPr>
        <xdr:cNvPr id="491" name="【認定こども園・幼稚園・保育所】&#10;一人当たり面積該当値テキスト"/>
        <xdr:cNvSpPr txBox="1"/>
      </xdr:nvSpPr>
      <xdr:spPr>
        <a:xfrm>
          <a:off x="22199600"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128270</xdr:rowOff>
    </xdr:from>
    <xdr:to>
      <xdr:col>112</xdr:col>
      <xdr:colOff>38100</xdr:colOff>
      <xdr:row>34</xdr:row>
      <xdr:rowOff>58420</xdr:rowOff>
    </xdr:to>
    <xdr:sp macro="" textlink="">
      <xdr:nvSpPr>
        <xdr:cNvPr id="492" name="楕円 491"/>
        <xdr:cNvSpPr/>
      </xdr:nvSpPr>
      <xdr:spPr>
        <a:xfrm>
          <a:off x="21272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118110</xdr:rowOff>
    </xdr:from>
    <xdr:to>
      <xdr:col>116</xdr:col>
      <xdr:colOff>63500</xdr:colOff>
      <xdr:row>34</xdr:row>
      <xdr:rowOff>7620</xdr:rowOff>
    </xdr:to>
    <xdr:cxnSp macro="">
      <xdr:nvCxnSpPr>
        <xdr:cNvPr id="493" name="直線コネクタ 492"/>
        <xdr:cNvCxnSpPr/>
      </xdr:nvCxnSpPr>
      <xdr:spPr>
        <a:xfrm flipV="1">
          <a:off x="21323300" y="5775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135890</xdr:rowOff>
    </xdr:from>
    <xdr:to>
      <xdr:col>107</xdr:col>
      <xdr:colOff>101600</xdr:colOff>
      <xdr:row>34</xdr:row>
      <xdr:rowOff>66040</xdr:rowOff>
    </xdr:to>
    <xdr:sp macro="" textlink="">
      <xdr:nvSpPr>
        <xdr:cNvPr id="494" name="楕円 493"/>
        <xdr:cNvSpPr/>
      </xdr:nvSpPr>
      <xdr:spPr>
        <a:xfrm>
          <a:off x="20383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7620</xdr:rowOff>
    </xdr:from>
    <xdr:to>
      <xdr:col>111</xdr:col>
      <xdr:colOff>177800</xdr:colOff>
      <xdr:row>34</xdr:row>
      <xdr:rowOff>15240</xdr:rowOff>
    </xdr:to>
    <xdr:cxnSp macro="">
      <xdr:nvCxnSpPr>
        <xdr:cNvPr id="495" name="直線コネクタ 494"/>
        <xdr:cNvCxnSpPr/>
      </xdr:nvCxnSpPr>
      <xdr:spPr>
        <a:xfrm flipV="1">
          <a:off x="20434300" y="5836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135890</xdr:rowOff>
    </xdr:from>
    <xdr:to>
      <xdr:col>102</xdr:col>
      <xdr:colOff>165100</xdr:colOff>
      <xdr:row>34</xdr:row>
      <xdr:rowOff>66040</xdr:rowOff>
    </xdr:to>
    <xdr:sp macro="" textlink="">
      <xdr:nvSpPr>
        <xdr:cNvPr id="496" name="楕円 495"/>
        <xdr:cNvSpPr/>
      </xdr:nvSpPr>
      <xdr:spPr>
        <a:xfrm>
          <a:off x="19494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15240</xdr:rowOff>
    </xdr:from>
    <xdr:to>
      <xdr:col>107</xdr:col>
      <xdr:colOff>50800</xdr:colOff>
      <xdr:row>34</xdr:row>
      <xdr:rowOff>15240</xdr:rowOff>
    </xdr:to>
    <xdr:cxnSp macro="">
      <xdr:nvCxnSpPr>
        <xdr:cNvPr id="497" name="直線コネクタ 496"/>
        <xdr:cNvCxnSpPr/>
      </xdr:nvCxnSpPr>
      <xdr:spPr>
        <a:xfrm>
          <a:off x="19545300" y="5844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128270</xdr:rowOff>
    </xdr:from>
    <xdr:to>
      <xdr:col>98</xdr:col>
      <xdr:colOff>38100</xdr:colOff>
      <xdr:row>34</xdr:row>
      <xdr:rowOff>58420</xdr:rowOff>
    </xdr:to>
    <xdr:sp macro="" textlink="">
      <xdr:nvSpPr>
        <xdr:cNvPr id="498" name="楕円 497"/>
        <xdr:cNvSpPr/>
      </xdr:nvSpPr>
      <xdr:spPr>
        <a:xfrm>
          <a:off x="18605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7620</xdr:rowOff>
    </xdr:from>
    <xdr:to>
      <xdr:col>102</xdr:col>
      <xdr:colOff>114300</xdr:colOff>
      <xdr:row>34</xdr:row>
      <xdr:rowOff>15240</xdr:rowOff>
    </xdr:to>
    <xdr:cxnSp macro="">
      <xdr:nvCxnSpPr>
        <xdr:cNvPr id="499" name="直線コネクタ 498"/>
        <xdr:cNvCxnSpPr/>
      </xdr:nvCxnSpPr>
      <xdr:spPr>
        <a:xfrm>
          <a:off x="18656300" y="5836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0"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01"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2"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3" name="n_4aveValue【認定こども園・幼稚園・保育所】&#10;一人当たり面積"/>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74947</xdr:rowOff>
    </xdr:from>
    <xdr:ext cx="469744" cy="259045"/>
    <xdr:sp macro="" textlink="">
      <xdr:nvSpPr>
        <xdr:cNvPr id="504" name="n_1mainValue【認定こども園・幼稚園・保育所】&#10;一人当たり面積"/>
        <xdr:cNvSpPr txBox="1"/>
      </xdr:nvSpPr>
      <xdr:spPr>
        <a:xfrm>
          <a:off x="210757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82567</xdr:rowOff>
    </xdr:from>
    <xdr:ext cx="469744" cy="259045"/>
    <xdr:sp macro="" textlink="">
      <xdr:nvSpPr>
        <xdr:cNvPr id="505" name="n_2mainValue【認定こども園・幼稚園・保育所】&#10;一人当たり面積"/>
        <xdr:cNvSpPr txBox="1"/>
      </xdr:nvSpPr>
      <xdr:spPr>
        <a:xfrm>
          <a:off x="20199427"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82567</xdr:rowOff>
    </xdr:from>
    <xdr:ext cx="469744" cy="259045"/>
    <xdr:sp macro="" textlink="">
      <xdr:nvSpPr>
        <xdr:cNvPr id="506" name="n_3mainValue【認定こども園・幼稚園・保育所】&#10;一人当たり面積"/>
        <xdr:cNvSpPr txBox="1"/>
      </xdr:nvSpPr>
      <xdr:spPr>
        <a:xfrm>
          <a:off x="19310427"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74947</xdr:rowOff>
    </xdr:from>
    <xdr:ext cx="469744" cy="259045"/>
    <xdr:sp macro="" textlink="">
      <xdr:nvSpPr>
        <xdr:cNvPr id="507" name="n_4mainValue【認定こども園・幼稚園・保育所】&#10;一人当たり面積"/>
        <xdr:cNvSpPr txBox="1"/>
      </xdr:nvSpPr>
      <xdr:spPr>
        <a:xfrm>
          <a:off x="18421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32" name="直線コネクタ 531"/>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33"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34" name="直線コネクタ 533"/>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35"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36" name="直線コネクタ 5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37" name="【学校施設】&#10;有形固定資産減価償却率平均値テキスト"/>
        <xdr:cNvSpPr txBox="1"/>
      </xdr:nvSpPr>
      <xdr:spPr>
        <a:xfrm>
          <a:off x="16357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38" name="フローチャート: 判断 53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39" name="フローチャート: 判断 538"/>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40" name="フローチャート: 判断 539"/>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41" name="フローチャート: 判断 540"/>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42" name="フローチャート: 判断 541"/>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548" name="楕円 547"/>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549" name="【学校施設】&#10;有形固定資産減価償却率該当値テキスト"/>
        <xdr:cNvSpPr txBox="1"/>
      </xdr:nvSpPr>
      <xdr:spPr>
        <a:xfrm>
          <a:off x="16357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550" name="楕円 549"/>
        <xdr:cNvSpPr/>
      </xdr:nvSpPr>
      <xdr:spPr>
        <a:xfrm>
          <a:off x="15430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62</xdr:row>
      <xdr:rowOff>45720</xdr:rowOff>
    </xdr:to>
    <xdr:cxnSp macro="">
      <xdr:nvCxnSpPr>
        <xdr:cNvPr id="551" name="直線コネクタ 550"/>
        <xdr:cNvCxnSpPr/>
      </xdr:nvCxnSpPr>
      <xdr:spPr>
        <a:xfrm>
          <a:off x="15481300" y="104775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52" name="楕円 551"/>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61</xdr:row>
      <xdr:rowOff>19050</xdr:rowOff>
    </xdr:to>
    <xdr:cxnSp macro="">
      <xdr:nvCxnSpPr>
        <xdr:cNvPr id="553" name="直線コネクタ 552"/>
        <xdr:cNvCxnSpPr/>
      </xdr:nvCxnSpPr>
      <xdr:spPr>
        <a:xfrm>
          <a:off x="14592300" y="1040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554" name="楕円 553"/>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114300</xdr:rowOff>
    </xdr:to>
    <xdr:cxnSp macro="">
      <xdr:nvCxnSpPr>
        <xdr:cNvPr id="555" name="直線コネクタ 554"/>
        <xdr:cNvCxnSpPr/>
      </xdr:nvCxnSpPr>
      <xdr:spPr>
        <a:xfrm>
          <a:off x="13703300" y="10344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116840</xdr:rowOff>
    </xdr:from>
    <xdr:to>
      <xdr:col>67</xdr:col>
      <xdr:colOff>101600</xdr:colOff>
      <xdr:row>60</xdr:row>
      <xdr:rowOff>46990</xdr:rowOff>
    </xdr:to>
    <xdr:sp macro="" textlink="">
      <xdr:nvSpPr>
        <xdr:cNvPr id="556" name="楕円 555"/>
        <xdr:cNvSpPr/>
      </xdr:nvSpPr>
      <xdr:spPr>
        <a:xfrm>
          <a:off x="12763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167640</xdr:rowOff>
    </xdr:from>
    <xdr:to>
      <xdr:col>71</xdr:col>
      <xdr:colOff>177800</xdr:colOff>
      <xdr:row>60</xdr:row>
      <xdr:rowOff>57150</xdr:rowOff>
    </xdr:to>
    <xdr:cxnSp macro="">
      <xdr:nvCxnSpPr>
        <xdr:cNvPr id="557" name="直線コネクタ 556"/>
        <xdr:cNvCxnSpPr/>
      </xdr:nvCxnSpPr>
      <xdr:spPr>
        <a:xfrm>
          <a:off x="12814300" y="102831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58" name="n_1aveValue【学校施設】&#10;有形固定資産減価償却率"/>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59"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60"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1" name="n_4aveValue【学校施設】&#10;有形固定資産減価償却率"/>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562" name="n_1mainValue【学校施設】&#10;有形固定資産減価償却率"/>
        <xdr:cNvSpPr txBox="1"/>
      </xdr:nvSpPr>
      <xdr:spPr>
        <a:xfrm>
          <a:off x="152660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63" name="n_2mainValue【学校施設】&#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124477</xdr:rowOff>
    </xdr:from>
    <xdr:ext cx="405111" cy="259045"/>
    <xdr:sp macro="" textlink="">
      <xdr:nvSpPr>
        <xdr:cNvPr id="564" name="n_3mainValue【学校施設】&#10;有形固定資産減価償却率"/>
        <xdr:cNvSpPr txBox="1"/>
      </xdr:nvSpPr>
      <xdr:spPr>
        <a:xfrm>
          <a:off x="13500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5" name="n_4main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92" name="直線コネクタ 591"/>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93"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94" name="直線コネクタ 593"/>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95"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96" name="直線コネクタ 595"/>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97" name="【学校施設】&#10;一人当たり面積平均値テキスト"/>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98" name="フローチャート: 判断 597"/>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99" name="フローチャート: 判断 598"/>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00" name="フローチャート: 判断 599"/>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01" name="フローチャート: 判断 600"/>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02" name="フローチャート: 判断 601"/>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151674</xdr:rowOff>
    </xdr:from>
    <xdr:to>
      <xdr:col>116</xdr:col>
      <xdr:colOff>114300</xdr:colOff>
      <xdr:row>58</xdr:row>
      <xdr:rowOff>81824</xdr:rowOff>
    </xdr:to>
    <xdr:sp macro="" textlink="">
      <xdr:nvSpPr>
        <xdr:cNvPr id="608" name="楕円 607"/>
        <xdr:cNvSpPr/>
      </xdr:nvSpPr>
      <xdr:spPr>
        <a:xfrm>
          <a:off x="221107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3101</xdr:rowOff>
    </xdr:from>
    <xdr:ext cx="469744" cy="259045"/>
    <xdr:sp macro="" textlink="">
      <xdr:nvSpPr>
        <xdr:cNvPr id="609" name="【学校施設】&#10;一人当たり面積該当値テキスト"/>
        <xdr:cNvSpPr txBox="1"/>
      </xdr:nvSpPr>
      <xdr:spPr>
        <a:xfrm>
          <a:off x="22199600" y="977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153307</xdr:rowOff>
    </xdr:from>
    <xdr:to>
      <xdr:col>112</xdr:col>
      <xdr:colOff>38100</xdr:colOff>
      <xdr:row>58</xdr:row>
      <xdr:rowOff>83457</xdr:rowOff>
    </xdr:to>
    <xdr:sp macro="" textlink="">
      <xdr:nvSpPr>
        <xdr:cNvPr id="610" name="楕円 609"/>
        <xdr:cNvSpPr/>
      </xdr:nvSpPr>
      <xdr:spPr>
        <a:xfrm>
          <a:off x="21272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31024</xdr:rowOff>
    </xdr:from>
    <xdr:to>
      <xdr:col>116</xdr:col>
      <xdr:colOff>63500</xdr:colOff>
      <xdr:row>58</xdr:row>
      <xdr:rowOff>32657</xdr:rowOff>
    </xdr:to>
    <xdr:cxnSp macro="">
      <xdr:nvCxnSpPr>
        <xdr:cNvPr id="611" name="直線コネクタ 610"/>
        <xdr:cNvCxnSpPr/>
      </xdr:nvCxnSpPr>
      <xdr:spPr>
        <a:xfrm flipV="1">
          <a:off x="21323300" y="997512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150041</xdr:rowOff>
    </xdr:from>
    <xdr:to>
      <xdr:col>107</xdr:col>
      <xdr:colOff>101600</xdr:colOff>
      <xdr:row>58</xdr:row>
      <xdr:rowOff>80191</xdr:rowOff>
    </xdr:to>
    <xdr:sp macro="" textlink="">
      <xdr:nvSpPr>
        <xdr:cNvPr id="612" name="楕円 611"/>
        <xdr:cNvSpPr/>
      </xdr:nvSpPr>
      <xdr:spPr>
        <a:xfrm>
          <a:off x="20383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29391</xdr:rowOff>
    </xdr:from>
    <xdr:to>
      <xdr:col>111</xdr:col>
      <xdr:colOff>177800</xdr:colOff>
      <xdr:row>58</xdr:row>
      <xdr:rowOff>32657</xdr:rowOff>
    </xdr:to>
    <xdr:cxnSp macro="">
      <xdr:nvCxnSpPr>
        <xdr:cNvPr id="613" name="直線コネクタ 612"/>
        <xdr:cNvCxnSpPr/>
      </xdr:nvCxnSpPr>
      <xdr:spPr>
        <a:xfrm>
          <a:off x="20434300" y="99734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151674</xdr:rowOff>
    </xdr:from>
    <xdr:to>
      <xdr:col>102</xdr:col>
      <xdr:colOff>165100</xdr:colOff>
      <xdr:row>58</xdr:row>
      <xdr:rowOff>81824</xdr:rowOff>
    </xdr:to>
    <xdr:sp macro="" textlink="">
      <xdr:nvSpPr>
        <xdr:cNvPr id="614" name="楕円 613"/>
        <xdr:cNvSpPr/>
      </xdr:nvSpPr>
      <xdr:spPr>
        <a:xfrm>
          <a:off x="194945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29391</xdr:rowOff>
    </xdr:from>
    <xdr:to>
      <xdr:col>107</xdr:col>
      <xdr:colOff>50800</xdr:colOff>
      <xdr:row>58</xdr:row>
      <xdr:rowOff>31024</xdr:rowOff>
    </xdr:to>
    <xdr:cxnSp macro="">
      <xdr:nvCxnSpPr>
        <xdr:cNvPr id="615" name="直線コネクタ 614"/>
        <xdr:cNvCxnSpPr/>
      </xdr:nvCxnSpPr>
      <xdr:spPr>
        <a:xfrm flipV="1">
          <a:off x="19545300" y="99734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9616</xdr:rowOff>
    </xdr:from>
    <xdr:to>
      <xdr:col>98</xdr:col>
      <xdr:colOff>38100</xdr:colOff>
      <xdr:row>58</xdr:row>
      <xdr:rowOff>111216</xdr:rowOff>
    </xdr:to>
    <xdr:sp macro="" textlink="">
      <xdr:nvSpPr>
        <xdr:cNvPr id="616" name="楕円 615"/>
        <xdr:cNvSpPr/>
      </xdr:nvSpPr>
      <xdr:spPr>
        <a:xfrm>
          <a:off x="18605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31024</xdr:rowOff>
    </xdr:from>
    <xdr:to>
      <xdr:col>102</xdr:col>
      <xdr:colOff>114300</xdr:colOff>
      <xdr:row>58</xdr:row>
      <xdr:rowOff>60416</xdr:rowOff>
    </xdr:to>
    <xdr:cxnSp macro="">
      <xdr:nvCxnSpPr>
        <xdr:cNvPr id="617" name="直線コネクタ 616"/>
        <xdr:cNvCxnSpPr/>
      </xdr:nvCxnSpPr>
      <xdr:spPr>
        <a:xfrm flipV="1">
          <a:off x="18656300" y="99751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618" name="n_1aveValue【学校施設】&#10;一人当たり面積"/>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619" name="n_2aveValue【学校施設】&#10;一人当たり面積"/>
        <xdr:cNvSpPr txBox="1"/>
      </xdr:nvSpPr>
      <xdr:spPr>
        <a:xfrm>
          <a:off x="20199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620" name="n_3aveValue【学校施設】&#10;一人当たり面積"/>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120304</xdr:rowOff>
    </xdr:from>
    <xdr:ext cx="469744" cy="259045"/>
    <xdr:sp macro="" textlink="">
      <xdr:nvSpPr>
        <xdr:cNvPr id="621" name="n_4aveValue【学校施設】&#10;一人当たり面積"/>
        <xdr:cNvSpPr txBox="1"/>
      </xdr:nvSpPr>
      <xdr:spPr>
        <a:xfrm>
          <a:off x="184214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99984</xdr:rowOff>
    </xdr:from>
    <xdr:ext cx="469744" cy="259045"/>
    <xdr:sp macro="" textlink="">
      <xdr:nvSpPr>
        <xdr:cNvPr id="622" name="n_1mainValue【学校施設】&#10;一人当たり面積"/>
        <xdr:cNvSpPr txBox="1"/>
      </xdr:nvSpPr>
      <xdr:spPr>
        <a:xfrm>
          <a:off x="21075727" y="970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96718</xdr:rowOff>
    </xdr:from>
    <xdr:ext cx="469744" cy="259045"/>
    <xdr:sp macro="" textlink="">
      <xdr:nvSpPr>
        <xdr:cNvPr id="623" name="n_2mainValue【学校施設】&#10;一人当たり面積"/>
        <xdr:cNvSpPr txBox="1"/>
      </xdr:nvSpPr>
      <xdr:spPr>
        <a:xfrm>
          <a:off x="20199427" y="9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98351</xdr:rowOff>
    </xdr:from>
    <xdr:ext cx="469744" cy="259045"/>
    <xdr:sp macro="" textlink="">
      <xdr:nvSpPr>
        <xdr:cNvPr id="624" name="n_3mainValue【学校施設】&#10;一人当たり面積"/>
        <xdr:cNvSpPr txBox="1"/>
      </xdr:nvSpPr>
      <xdr:spPr>
        <a:xfrm>
          <a:off x="19310427" y="969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127743</xdr:rowOff>
    </xdr:from>
    <xdr:ext cx="469744" cy="259045"/>
    <xdr:sp macro="" textlink="">
      <xdr:nvSpPr>
        <xdr:cNvPr id="625" name="n_4mainValue【学校施設】&#10;一人当たり面積"/>
        <xdr:cNvSpPr txBox="1"/>
      </xdr:nvSpPr>
      <xdr:spPr>
        <a:xfrm>
          <a:off x="18421427" y="972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3" name="直線コネクタ 65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4" name="テキスト ボックス 65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5" name="直線コネクタ 65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6" name="テキスト ボックス 65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7" name="直線コネクタ 65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8" name="テキスト ボックス 65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9" name="直線コネクタ 65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0" name="テキスト ボックス 65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2" name="テキスト ボックス 66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664" name="直線コネクタ 663"/>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65"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66" name="直線コネクタ 66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667"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668" name="直線コネクタ 667"/>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669" name="【公民館】&#10;有形固定資産減価償却率平均値テキスト"/>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670" name="フローチャート: 判断 669"/>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671" name="フローチャート: 判断 670"/>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672" name="フローチャート: 判断 671"/>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673" name="フローチャート: 判断 672"/>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674" name="フローチャート: 判断 673"/>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64263</xdr:rowOff>
    </xdr:from>
    <xdr:to>
      <xdr:col>85</xdr:col>
      <xdr:colOff>177800</xdr:colOff>
      <xdr:row>101</xdr:row>
      <xdr:rowOff>165863</xdr:rowOff>
    </xdr:to>
    <xdr:sp macro="" textlink="">
      <xdr:nvSpPr>
        <xdr:cNvPr id="680" name="楕円 679"/>
        <xdr:cNvSpPr/>
      </xdr:nvSpPr>
      <xdr:spPr>
        <a:xfrm>
          <a:off x="162687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87140</xdr:rowOff>
    </xdr:from>
    <xdr:ext cx="405111" cy="259045"/>
    <xdr:sp macro="" textlink="">
      <xdr:nvSpPr>
        <xdr:cNvPr id="681" name="【公民館】&#10;有形固定資産減価償却率該当値テキスト"/>
        <xdr:cNvSpPr txBox="1"/>
      </xdr:nvSpPr>
      <xdr:spPr>
        <a:xfrm>
          <a:off x="16357600" y="1723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xdr:rowOff>
    </xdr:from>
    <xdr:to>
      <xdr:col>81</xdr:col>
      <xdr:colOff>101600</xdr:colOff>
      <xdr:row>101</xdr:row>
      <xdr:rowOff>115570</xdr:rowOff>
    </xdr:to>
    <xdr:sp macro="" textlink="">
      <xdr:nvSpPr>
        <xdr:cNvPr id="682" name="楕円 681"/>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64770</xdr:rowOff>
    </xdr:from>
    <xdr:to>
      <xdr:col>85</xdr:col>
      <xdr:colOff>127000</xdr:colOff>
      <xdr:row>101</xdr:row>
      <xdr:rowOff>115063</xdr:rowOff>
    </xdr:to>
    <xdr:cxnSp macro="">
      <xdr:nvCxnSpPr>
        <xdr:cNvPr id="683" name="直線コネクタ 682"/>
        <xdr:cNvCxnSpPr/>
      </xdr:nvCxnSpPr>
      <xdr:spPr>
        <a:xfrm>
          <a:off x="15481300" y="173812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135128</xdr:rowOff>
    </xdr:from>
    <xdr:to>
      <xdr:col>76</xdr:col>
      <xdr:colOff>165100</xdr:colOff>
      <xdr:row>101</xdr:row>
      <xdr:rowOff>65278</xdr:rowOff>
    </xdr:to>
    <xdr:sp macro="" textlink="">
      <xdr:nvSpPr>
        <xdr:cNvPr id="684" name="楕円 683"/>
        <xdr:cNvSpPr/>
      </xdr:nvSpPr>
      <xdr:spPr>
        <a:xfrm>
          <a:off x="14541500" y="172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xdr:rowOff>
    </xdr:from>
    <xdr:to>
      <xdr:col>81</xdr:col>
      <xdr:colOff>50800</xdr:colOff>
      <xdr:row>101</xdr:row>
      <xdr:rowOff>64770</xdr:rowOff>
    </xdr:to>
    <xdr:cxnSp macro="">
      <xdr:nvCxnSpPr>
        <xdr:cNvPr id="685" name="直線コネクタ 684"/>
        <xdr:cNvCxnSpPr/>
      </xdr:nvCxnSpPr>
      <xdr:spPr>
        <a:xfrm>
          <a:off x="14592300" y="17330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84837</xdr:rowOff>
    </xdr:from>
    <xdr:to>
      <xdr:col>72</xdr:col>
      <xdr:colOff>38100</xdr:colOff>
      <xdr:row>101</xdr:row>
      <xdr:rowOff>14987</xdr:rowOff>
    </xdr:to>
    <xdr:sp macro="" textlink="">
      <xdr:nvSpPr>
        <xdr:cNvPr id="686" name="楕円 685"/>
        <xdr:cNvSpPr/>
      </xdr:nvSpPr>
      <xdr:spPr>
        <a:xfrm>
          <a:off x="136525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135637</xdr:rowOff>
    </xdr:from>
    <xdr:to>
      <xdr:col>76</xdr:col>
      <xdr:colOff>114300</xdr:colOff>
      <xdr:row>101</xdr:row>
      <xdr:rowOff>14478</xdr:rowOff>
    </xdr:to>
    <xdr:cxnSp macro="">
      <xdr:nvCxnSpPr>
        <xdr:cNvPr id="687" name="直線コネクタ 686"/>
        <xdr:cNvCxnSpPr/>
      </xdr:nvCxnSpPr>
      <xdr:spPr>
        <a:xfrm>
          <a:off x="13703300" y="172806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34544</xdr:rowOff>
    </xdr:from>
    <xdr:to>
      <xdr:col>67</xdr:col>
      <xdr:colOff>101600</xdr:colOff>
      <xdr:row>100</xdr:row>
      <xdr:rowOff>136144</xdr:rowOff>
    </xdr:to>
    <xdr:sp macro="" textlink="">
      <xdr:nvSpPr>
        <xdr:cNvPr id="688" name="楕円 687"/>
        <xdr:cNvSpPr/>
      </xdr:nvSpPr>
      <xdr:spPr>
        <a:xfrm>
          <a:off x="127635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85344</xdr:rowOff>
    </xdr:from>
    <xdr:to>
      <xdr:col>71</xdr:col>
      <xdr:colOff>177800</xdr:colOff>
      <xdr:row>100</xdr:row>
      <xdr:rowOff>135637</xdr:rowOff>
    </xdr:to>
    <xdr:cxnSp macro="">
      <xdr:nvCxnSpPr>
        <xdr:cNvPr id="689" name="直線コネクタ 688"/>
        <xdr:cNvCxnSpPr/>
      </xdr:nvCxnSpPr>
      <xdr:spPr>
        <a:xfrm>
          <a:off x="12814300" y="172303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690" name="n_1aveValue【公民館】&#10;有形固定資産減価償却率"/>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691" name="n_2aveValue【公民館】&#10;有形固定資産減価償却率"/>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692" name="n_3aveValue【公民館】&#10;有形固定資産減価償却率"/>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76979</xdr:rowOff>
    </xdr:from>
    <xdr:ext cx="405111" cy="259045"/>
    <xdr:sp macro="" textlink="">
      <xdr:nvSpPr>
        <xdr:cNvPr id="693" name="n_4aveValue【公民館】&#10;有形固定資産減価償却率"/>
        <xdr:cNvSpPr txBox="1"/>
      </xdr:nvSpPr>
      <xdr:spPr>
        <a:xfrm>
          <a:off x="12611744"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132097</xdr:rowOff>
    </xdr:from>
    <xdr:ext cx="405111" cy="259045"/>
    <xdr:sp macro="" textlink="">
      <xdr:nvSpPr>
        <xdr:cNvPr id="694" name="n_1mainValue【公民館】&#10;有形固定資産減価償却率"/>
        <xdr:cNvSpPr txBox="1"/>
      </xdr:nvSpPr>
      <xdr:spPr>
        <a:xfrm>
          <a:off x="15266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81805</xdr:rowOff>
    </xdr:from>
    <xdr:ext cx="405111" cy="259045"/>
    <xdr:sp macro="" textlink="">
      <xdr:nvSpPr>
        <xdr:cNvPr id="695" name="n_2mainValue【公民館】&#10;有形固定資産減価償却率"/>
        <xdr:cNvSpPr txBox="1"/>
      </xdr:nvSpPr>
      <xdr:spPr>
        <a:xfrm>
          <a:off x="14389744" y="1705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31514</xdr:rowOff>
    </xdr:from>
    <xdr:ext cx="405111" cy="259045"/>
    <xdr:sp macro="" textlink="">
      <xdr:nvSpPr>
        <xdr:cNvPr id="696" name="n_3mainValue【公民館】&#10;有形固定資産減価償却率"/>
        <xdr:cNvSpPr txBox="1"/>
      </xdr:nvSpPr>
      <xdr:spPr>
        <a:xfrm>
          <a:off x="13500744" y="1700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152671</xdr:rowOff>
    </xdr:from>
    <xdr:ext cx="405111" cy="259045"/>
    <xdr:sp macro="" textlink="">
      <xdr:nvSpPr>
        <xdr:cNvPr id="697" name="n_4mainValue【公民館】&#10;有形固定資産減価償却率"/>
        <xdr:cNvSpPr txBox="1"/>
      </xdr:nvSpPr>
      <xdr:spPr>
        <a:xfrm>
          <a:off x="12611744" y="1695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721" name="直線コネクタ 720"/>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22"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3" name="直線コネクタ 722"/>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724"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725" name="直線コネクタ 724"/>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26"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7" name="フローチャート: 判断 72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28" name="フローチャート: 判断 727"/>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29" name="フローチャート: 判断 728"/>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30" name="フローチャート: 判断 729"/>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731" name="フローチャート: 判断 730"/>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737" name="楕円 736"/>
        <xdr:cNvSpPr/>
      </xdr:nvSpPr>
      <xdr:spPr>
        <a:xfrm>
          <a:off x="22110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40657</xdr:rowOff>
    </xdr:from>
    <xdr:ext cx="469744" cy="259045"/>
    <xdr:sp macro="" textlink="">
      <xdr:nvSpPr>
        <xdr:cNvPr id="738" name="【公民館】&#10;一人当たり面積該当値テキスト"/>
        <xdr:cNvSpPr txBox="1"/>
      </xdr:nvSpPr>
      <xdr:spPr>
        <a:xfrm>
          <a:off x="22199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739" name="楕円 738"/>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68580</xdr:rowOff>
    </xdr:from>
    <xdr:to>
      <xdr:col>116</xdr:col>
      <xdr:colOff>63500</xdr:colOff>
      <xdr:row>104</xdr:row>
      <xdr:rowOff>68580</xdr:rowOff>
    </xdr:to>
    <xdr:cxnSp macro="">
      <xdr:nvCxnSpPr>
        <xdr:cNvPr id="740" name="直線コネクタ 739"/>
        <xdr:cNvCxnSpPr/>
      </xdr:nvCxnSpPr>
      <xdr:spPr>
        <a:xfrm>
          <a:off x="21323300" y="17899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17780</xdr:rowOff>
    </xdr:from>
    <xdr:to>
      <xdr:col>107</xdr:col>
      <xdr:colOff>101600</xdr:colOff>
      <xdr:row>104</xdr:row>
      <xdr:rowOff>119380</xdr:rowOff>
    </xdr:to>
    <xdr:sp macro="" textlink="">
      <xdr:nvSpPr>
        <xdr:cNvPr id="741" name="楕円 740"/>
        <xdr:cNvSpPr/>
      </xdr:nvSpPr>
      <xdr:spPr>
        <a:xfrm>
          <a:off x="2038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104</xdr:row>
      <xdr:rowOff>68580</xdr:rowOff>
    </xdr:to>
    <xdr:cxnSp macro="">
      <xdr:nvCxnSpPr>
        <xdr:cNvPr id="742" name="直線コネクタ 741"/>
        <xdr:cNvCxnSpPr/>
      </xdr:nvCxnSpPr>
      <xdr:spPr>
        <a:xfrm>
          <a:off x="20434300" y="1789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743" name="楕円 742"/>
        <xdr:cNvSpPr/>
      </xdr:nvSpPr>
      <xdr:spPr>
        <a:xfrm>
          <a:off x="19494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68580</xdr:rowOff>
    </xdr:from>
    <xdr:to>
      <xdr:col>107</xdr:col>
      <xdr:colOff>50800</xdr:colOff>
      <xdr:row>104</xdr:row>
      <xdr:rowOff>68580</xdr:rowOff>
    </xdr:to>
    <xdr:cxnSp macro="">
      <xdr:nvCxnSpPr>
        <xdr:cNvPr id="744" name="直線コネクタ 743"/>
        <xdr:cNvCxnSpPr/>
      </xdr:nvCxnSpPr>
      <xdr:spPr>
        <a:xfrm>
          <a:off x="19545300" y="17899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10161</xdr:rowOff>
    </xdr:from>
    <xdr:to>
      <xdr:col>98</xdr:col>
      <xdr:colOff>38100</xdr:colOff>
      <xdr:row>104</xdr:row>
      <xdr:rowOff>111761</xdr:rowOff>
    </xdr:to>
    <xdr:sp macro="" textlink="">
      <xdr:nvSpPr>
        <xdr:cNvPr id="745" name="楕円 744"/>
        <xdr:cNvSpPr/>
      </xdr:nvSpPr>
      <xdr:spPr>
        <a:xfrm>
          <a:off x="18605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60961</xdr:rowOff>
    </xdr:from>
    <xdr:to>
      <xdr:col>102</xdr:col>
      <xdr:colOff>114300</xdr:colOff>
      <xdr:row>104</xdr:row>
      <xdr:rowOff>68580</xdr:rowOff>
    </xdr:to>
    <xdr:cxnSp macro="">
      <xdr:nvCxnSpPr>
        <xdr:cNvPr id="746" name="直線コネクタ 745"/>
        <xdr:cNvCxnSpPr/>
      </xdr:nvCxnSpPr>
      <xdr:spPr>
        <a:xfrm>
          <a:off x="18656300" y="17891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747"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748"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749"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750" name="n_4aveValue【公民館】&#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751" name="n_1mainValue【公民館】&#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135907</xdr:rowOff>
    </xdr:from>
    <xdr:ext cx="469744" cy="259045"/>
    <xdr:sp macro="" textlink="">
      <xdr:nvSpPr>
        <xdr:cNvPr id="752" name="n_2mainValue【公民館】&#10;一人当たり面積"/>
        <xdr:cNvSpPr txBox="1"/>
      </xdr:nvSpPr>
      <xdr:spPr>
        <a:xfrm>
          <a:off x="20199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753" name="n_3mainValue【公民館】&#10;一人当たり面積"/>
        <xdr:cNvSpPr txBox="1"/>
      </xdr:nvSpPr>
      <xdr:spPr>
        <a:xfrm>
          <a:off x="19310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128288</xdr:rowOff>
    </xdr:from>
    <xdr:ext cx="469744" cy="259045"/>
    <xdr:sp macro="" textlink="">
      <xdr:nvSpPr>
        <xdr:cNvPr id="754" name="n_4mainValue【公民館】&#10;一人当たり面積"/>
        <xdr:cNvSpPr txBox="1"/>
      </xdr:nvSpPr>
      <xdr:spPr>
        <a:xfrm>
          <a:off x="18421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においては類似団体平均を上回る状況である。当市は平成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月に公共施設等総合管理計画を策定しており、橋りょう・トンネル及び学校施設についても同計画に位置づけがあるため、計画に沿って適切に点検・更新等の対策を実施していく予定である。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その他の公共施設についても、総合管理計画や令和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個別施設計画に沿って、対策を実施していく予定である。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なお、近年の建替え・新設状況として、藤岡支所・交流館の建替え（平成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年度）、寺部小学校・こども園の移転整備（平成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年度）、浄水中学校・交流館の新設（平成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年）、公営美和住宅の建替え（平成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戸）</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、北部給食センターの移転整備（令和元年度）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425,145
406,559
918.32
202,379,593
187,267,580
7,381,430
131,208,145
51,359,326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43362</xdr:rowOff>
    </xdr:from>
    <xdr:to>
      <xdr:col>24</xdr:col>
      <xdr:colOff>114300</xdr:colOff>
      <xdr:row>38</xdr:row>
      <xdr:rowOff>144962</xdr:rowOff>
    </xdr:to>
    <xdr:sp macro="" textlink="">
      <xdr:nvSpPr>
        <xdr:cNvPr id="74" name="楕円 73"/>
        <xdr:cNvSpPr/>
      </xdr:nvSpPr>
      <xdr:spPr>
        <a:xfrm>
          <a:off x="4584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21789</xdr:rowOff>
    </xdr:from>
    <xdr:ext cx="405111" cy="259045"/>
    <xdr:sp macro="" textlink="">
      <xdr:nvSpPr>
        <xdr:cNvPr id="75" name="【図書館】&#10;有形固定資産減価償却率該当値テキスト"/>
        <xdr:cNvSpPr txBox="1"/>
      </xdr:nvSpPr>
      <xdr:spPr>
        <a:xfrm>
          <a:off x="4673600"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170724</xdr:rowOff>
    </xdr:from>
    <xdr:to>
      <xdr:col>20</xdr:col>
      <xdr:colOff>38100</xdr:colOff>
      <xdr:row>38</xdr:row>
      <xdr:rowOff>100874</xdr:rowOff>
    </xdr:to>
    <xdr:sp macro="" textlink="">
      <xdr:nvSpPr>
        <xdr:cNvPr id="76" name="楕円 75"/>
        <xdr:cNvSpPr/>
      </xdr:nvSpPr>
      <xdr:spPr>
        <a:xfrm>
          <a:off x="3746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50074</xdr:rowOff>
    </xdr:from>
    <xdr:to>
      <xdr:col>24</xdr:col>
      <xdr:colOff>63500</xdr:colOff>
      <xdr:row>38</xdr:row>
      <xdr:rowOff>94162</xdr:rowOff>
    </xdr:to>
    <xdr:cxnSp macro="">
      <xdr:nvCxnSpPr>
        <xdr:cNvPr id="77" name="直線コネクタ 76"/>
        <xdr:cNvCxnSpPr/>
      </xdr:nvCxnSpPr>
      <xdr:spPr>
        <a:xfrm>
          <a:off x="3797300" y="656517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8" name="楕円 77"/>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xdr:rowOff>
    </xdr:from>
    <xdr:to>
      <xdr:col>19</xdr:col>
      <xdr:colOff>177800</xdr:colOff>
      <xdr:row>38</xdr:row>
      <xdr:rowOff>50074</xdr:rowOff>
    </xdr:to>
    <xdr:cxnSp macro="">
      <xdr:nvCxnSpPr>
        <xdr:cNvPr id="79" name="直線コネクタ 78"/>
        <xdr:cNvCxnSpPr/>
      </xdr:nvCxnSpPr>
      <xdr:spPr>
        <a:xfrm>
          <a:off x="2908300" y="65210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84183</xdr:rowOff>
    </xdr:from>
    <xdr:to>
      <xdr:col>10</xdr:col>
      <xdr:colOff>165100</xdr:colOff>
      <xdr:row>38</xdr:row>
      <xdr:rowOff>14332</xdr:rowOff>
    </xdr:to>
    <xdr:sp macro="" textlink="">
      <xdr:nvSpPr>
        <xdr:cNvPr id="80" name="楕円 79"/>
        <xdr:cNvSpPr/>
      </xdr:nvSpPr>
      <xdr:spPr>
        <a:xfrm>
          <a:off x="1968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134983</xdr:rowOff>
    </xdr:from>
    <xdr:to>
      <xdr:col>15</xdr:col>
      <xdr:colOff>50800</xdr:colOff>
      <xdr:row>38</xdr:row>
      <xdr:rowOff>5987</xdr:rowOff>
    </xdr:to>
    <xdr:cxnSp macro="">
      <xdr:nvCxnSpPr>
        <xdr:cNvPr id="81" name="直線コネクタ 80"/>
        <xdr:cNvCxnSpPr/>
      </xdr:nvCxnSpPr>
      <xdr:spPr>
        <a:xfrm>
          <a:off x="2019300" y="64786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40096</xdr:rowOff>
    </xdr:from>
    <xdr:to>
      <xdr:col>6</xdr:col>
      <xdr:colOff>38100</xdr:colOff>
      <xdr:row>37</xdr:row>
      <xdr:rowOff>141696</xdr:rowOff>
    </xdr:to>
    <xdr:sp macro="" textlink="">
      <xdr:nvSpPr>
        <xdr:cNvPr id="82" name="楕円 81"/>
        <xdr:cNvSpPr/>
      </xdr:nvSpPr>
      <xdr:spPr>
        <a:xfrm>
          <a:off x="1079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90896</xdr:rowOff>
    </xdr:from>
    <xdr:to>
      <xdr:col>10</xdr:col>
      <xdr:colOff>114300</xdr:colOff>
      <xdr:row>37</xdr:row>
      <xdr:rowOff>134983</xdr:rowOff>
    </xdr:to>
    <xdr:cxnSp macro="">
      <xdr:nvCxnSpPr>
        <xdr:cNvPr id="83" name="直線コネクタ 82"/>
        <xdr:cNvCxnSpPr/>
      </xdr:nvCxnSpPr>
      <xdr:spPr>
        <a:xfrm>
          <a:off x="1130300" y="64345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4"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5"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6"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92001</xdr:rowOff>
    </xdr:from>
    <xdr:ext cx="405111" cy="259045"/>
    <xdr:sp macro="" textlink="">
      <xdr:nvSpPr>
        <xdr:cNvPr id="88" name="n_1mainValue【図書館】&#10;有形固定資産減価償却率"/>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9" name="n_2main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5460</xdr:rowOff>
    </xdr:from>
    <xdr:ext cx="405111" cy="259045"/>
    <xdr:sp macro="" textlink="">
      <xdr:nvSpPr>
        <xdr:cNvPr id="90" name="n_3mainValue【図書館】&#10;有形固定資産減価償却率"/>
        <xdr:cNvSpPr txBox="1"/>
      </xdr:nvSpPr>
      <xdr:spPr>
        <a:xfrm>
          <a:off x="1816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132823</xdr:rowOff>
    </xdr:from>
    <xdr:ext cx="405111" cy="259045"/>
    <xdr:sp macro="" textlink="">
      <xdr:nvSpPr>
        <xdr:cNvPr id="91" name="n_4mainValue【図書館】&#10;有形固定資産減価償却率"/>
        <xdr:cNvSpPr txBox="1"/>
      </xdr:nvSpPr>
      <xdr:spPr>
        <a:xfrm>
          <a:off x="927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8"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1" name="フローチャート: 判断 120"/>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22" name="フローチャート: 判断 121"/>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3" name="フローチャート: 判断 122"/>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9" name="楕円 128"/>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0"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1" name="楕円 130"/>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2" name="直線コネクタ 131"/>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3" name="楕円 132"/>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4" name="直線コネクタ 133"/>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5" name="楕円 134"/>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6" name="直線コネクタ 135"/>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59690</xdr:rowOff>
    </xdr:from>
    <xdr:to>
      <xdr:col>36</xdr:col>
      <xdr:colOff>165100</xdr:colOff>
      <xdr:row>37</xdr:row>
      <xdr:rowOff>161290</xdr:rowOff>
    </xdr:to>
    <xdr:sp macro="" textlink="">
      <xdr:nvSpPr>
        <xdr:cNvPr id="137" name="楕円 136"/>
        <xdr:cNvSpPr/>
      </xdr:nvSpPr>
      <xdr:spPr>
        <a:xfrm>
          <a:off x="692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110490</xdr:rowOff>
    </xdr:from>
    <xdr:to>
      <xdr:col>41</xdr:col>
      <xdr:colOff>50800</xdr:colOff>
      <xdr:row>37</xdr:row>
      <xdr:rowOff>133350</xdr:rowOff>
    </xdr:to>
    <xdr:cxnSp macro="">
      <xdr:nvCxnSpPr>
        <xdr:cNvPr id="138" name="直線コネクタ 137"/>
        <xdr:cNvCxnSpPr/>
      </xdr:nvCxnSpPr>
      <xdr:spPr>
        <a:xfrm>
          <a:off x="6972300" y="645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9"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40"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1" name="n_3ave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2" name="n_4ave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3"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4"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5"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6367</xdr:rowOff>
    </xdr:from>
    <xdr:ext cx="469744" cy="259045"/>
    <xdr:sp macro="" textlink="">
      <xdr:nvSpPr>
        <xdr:cNvPr id="146" name="n_4mainValue【図書館】&#10;一人当たり面積"/>
        <xdr:cNvSpPr txBox="1"/>
      </xdr:nvSpPr>
      <xdr:spPr>
        <a:xfrm>
          <a:off x="6737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6"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9" name="フローチャート: 判断 178"/>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80" name="フローチャート: 判断 179"/>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81" name="フローチャート: 判断 180"/>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xdr:rowOff>
    </xdr:from>
    <xdr:to>
      <xdr:col>24</xdr:col>
      <xdr:colOff>114300</xdr:colOff>
      <xdr:row>58</xdr:row>
      <xdr:rowOff>115570</xdr:rowOff>
    </xdr:to>
    <xdr:sp macro="" textlink="">
      <xdr:nvSpPr>
        <xdr:cNvPr id="187" name="楕円 186"/>
        <xdr:cNvSpPr/>
      </xdr:nvSpPr>
      <xdr:spPr>
        <a:xfrm>
          <a:off x="4584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36847</xdr:rowOff>
    </xdr:from>
    <xdr:ext cx="405111" cy="259045"/>
    <xdr:sp macro="" textlink="">
      <xdr:nvSpPr>
        <xdr:cNvPr id="188" name="【体育館・プール】&#10;有形固定資産減価償却率該当値テキスト"/>
        <xdr:cNvSpPr txBox="1"/>
      </xdr:nvSpPr>
      <xdr:spPr>
        <a:xfrm>
          <a:off x="46736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149225</xdr:rowOff>
    </xdr:from>
    <xdr:to>
      <xdr:col>20</xdr:col>
      <xdr:colOff>38100</xdr:colOff>
      <xdr:row>58</xdr:row>
      <xdr:rowOff>79375</xdr:rowOff>
    </xdr:to>
    <xdr:sp macro="" textlink="">
      <xdr:nvSpPr>
        <xdr:cNvPr id="189" name="楕円 188"/>
        <xdr:cNvSpPr/>
      </xdr:nvSpPr>
      <xdr:spPr>
        <a:xfrm>
          <a:off x="3746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28575</xdr:rowOff>
    </xdr:from>
    <xdr:to>
      <xdr:col>24</xdr:col>
      <xdr:colOff>63500</xdr:colOff>
      <xdr:row>58</xdr:row>
      <xdr:rowOff>64770</xdr:rowOff>
    </xdr:to>
    <xdr:cxnSp macro="">
      <xdr:nvCxnSpPr>
        <xdr:cNvPr id="190" name="直線コネクタ 189"/>
        <xdr:cNvCxnSpPr/>
      </xdr:nvCxnSpPr>
      <xdr:spPr>
        <a:xfrm>
          <a:off x="3797300" y="99726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111125</xdr:rowOff>
    </xdr:from>
    <xdr:to>
      <xdr:col>15</xdr:col>
      <xdr:colOff>101600</xdr:colOff>
      <xdr:row>58</xdr:row>
      <xdr:rowOff>41275</xdr:rowOff>
    </xdr:to>
    <xdr:sp macro="" textlink="">
      <xdr:nvSpPr>
        <xdr:cNvPr id="191" name="楕円 190"/>
        <xdr:cNvSpPr/>
      </xdr:nvSpPr>
      <xdr:spPr>
        <a:xfrm>
          <a:off x="2857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161925</xdr:rowOff>
    </xdr:from>
    <xdr:to>
      <xdr:col>19</xdr:col>
      <xdr:colOff>177800</xdr:colOff>
      <xdr:row>58</xdr:row>
      <xdr:rowOff>28575</xdr:rowOff>
    </xdr:to>
    <xdr:cxnSp macro="">
      <xdr:nvCxnSpPr>
        <xdr:cNvPr id="192" name="直線コネクタ 191"/>
        <xdr:cNvCxnSpPr/>
      </xdr:nvCxnSpPr>
      <xdr:spPr>
        <a:xfrm>
          <a:off x="2908300" y="9934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73025</xdr:rowOff>
    </xdr:from>
    <xdr:to>
      <xdr:col>10</xdr:col>
      <xdr:colOff>165100</xdr:colOff>
      <xdr:row>58</xdr:row>
      <xdr:rowOff>3175</xdr:rowOff>
    </xdr:to>
    <xdr:sp macro="" textlink="">
      <xdr:nvSpPr>
        <xdr:cNvPr id="193" name="楕円 192"/>
        <xdr:cNvSpPr/>
      </xdr:nvSpPr>
      <xdr:spPr>
        <a:xfrm>
          <a:off x="1968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123825</xdr:rowOff>
    </xdr:from>
    <xdr:to>
      <xdr:col>15</xdr:col>
      <xdr:colOff>50800</xdr:colOff>
      <xdr:row>57</xdr:row>
      <xdr:rowOff>161925</xdr:rowOff>
    </xdr:to>
    <xdr:cxnSp macro="">
      <xdr:nvCxnSpPr>
        <xdr:cNvPr id="194" name="直線コネクタ 193"/>
        <xdr:cNvCxnSpPr/>
      </xdr:nvCxnSpPr>
      <xdr:spPr>
        <a:xfrm>
          <a:off x="2019300" y="9896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34925</xdr:rowOff>
    </xdr:from>
    <xdr:to>
      <xdr:col>6</xdr:col>
      <xdr:colOff>38100</xdr:colOff>
      <xdr:row>57</xdr:row>
      <xdr:rowOff>136525</xdr:rowOff>
    </xdr:to>
    <xdr:sp macro="" textlink="">
      <xdr:nvSpPr>
        <xdr:cNvPr id="195" name="楕円 194"/>
        <xdr:cNvSpPr/>
      </xdr:nvSpPr>
      <xdr:spPr>
        <a:xfrm>
          <a:off x="1079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85725</xdr:rowOff>
    </xdr:from>
    <xdr:to>
      <xdr:col>10</xdr:col>
      <xdr:colOff>114300</xdr:colOff>
      <xdr:row>57</xdr:row>
      <xdr:rowOff>123825</xdr:rowOff>
    </xdr:to>
    <xdr:cxnSp macro="">
      <xdr:nvCxnSpPr>
        <xdr:cNvPr id="196" name="直線コネクタ 195"/>
        <xdr:cNvCxnSpPr/>
      </xdr:nvCxnSpPr>
      <xdr:spPr>
        <a:xfrm>
          <a:off x="1130300" y="9858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97"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8"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9" name="n_3aveValue【体育館・プール】&#10;有形固定資産減価償却率"/>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62882</xdr:rowOff>
    </xdr:from>
    <xdr:ext cx="405111" cy="259045"/>
    <xdr:sp macro="" textlink="">
      <xdr:nvSpPr>
        <xdr:cNvPr id="200" name="n_4aveValue【体育館・プール】&#10;有形固定資産減価償却率"/>
        <xdr:cNvSpPr txBox="1"/>
      </xdr:nvSpPr>
      <xdr:spPr>
        <a:xfrm>
          <a:off x="9277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95902</xdr:rowOff>
    </xdr:from>
    <xdr:ext cx="405111" cy="259045"/>
    <xdr:sp macro="" textlink="">
      <xdr:nvSpPr>
        <xdr:cNvPr id="201" name="n_1mainValue【体育館・プール】&#10;有形固定資産減価償却率"/>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57802</xdr:rowOff>
    </xdr:from>
    <xdr:ext cx="405111" cy="259045"/>
    <xdr:sp macro="" textlink="">
      <xdr:nvSpPr>
        <xdr:cNvPr id="202" name="n_2mainValue【体育館・プール】&#10;有形固定資産減価償却率"/>
        <xdr:cNvSpPr txBox="1"/>
      </xdr:nvSpPr>
      <xdr:spPr>
        <a:xfrm>
          <a:off x="2705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19702</xdr:rowOff>
    </xdr:from>
    <xdr:ext cx="405111" cy="259045"/>
    <xdr:sp macro="" textlink="">
      <xdr:nvSpPr>
        <xdr:cNvPr id="203" name="n_3mainValue【体育館・プール】&#10;有形固定資産減価償却率"/>
        <xdr:cNvSpPr txBox="1"/>
      </xdr:nvSpPr>
      <xdr:spPr>
        <a:xfrm>
          <a:off x="18167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153052</xdr:rowOff>
    </xdr:from>
    <xdr:ext cx="405111" cy="259045"/>
    <xdr:sp macro="" textlink="">
      <xdr:nvSpPr>
        <xdr:cNvPr id="204" name="n_4mainValue【体育館・プール】&#10;有形固定資産減価償却率"/>
        <xdr:cNvSpPr txBox="1"/>
      </xdr:nvSpPr>
      <xdr:spPr>
        <a:xfrm>
          <a:off x="927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1"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4" name="フローチャート: 判断 233"/>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35" name="フローチャート: 判断 234"/>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36" name="フローチャート: 判断 235"/>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118364</xdr:rowOff>
    </xdr:from>
    <xdr:to>
      <xdr:col>55</xdr:col>
      <xdr:colOff>50800</xdr:colOff>
      <xdr:row>62</xdr:row>
      <xdr:rowOff>48514</xdr:rowOff>
    </xdr:to>
    <xdr:sp macro="" textlink="">
      <xdr:nvSpPr>
        <xdr:cNvPr id="242" name="楕円 241"/>
        <xdr:cNvSpPr/>
      </xdr:nvSpPr>
      <xdr:spPr>
        <a:xfrm>
          <a:off x="104267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141241</xdr:rowOff>
    </xdr:from>
    <xdr:ext cx="469744" cy="259045"/>
    <xdr:sp macro="" textlink="">
      <xdr:nvSpPr>
        <xdr:cNvPr id="243" name="【体育館・プール】&#10;一人当たり面積該当値テキスト"/>
        <xdr:cNvSpPr txBox="1"/>
      </xdr:nvSpPr>
      <xdr:spPr>
        <a:xfrm>
          <a:off x="10515600"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244" name="楕円 243"/>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169164</xdr:rowOff>
    </xdr:from>
    <xdr:to>
      <xdr:col>55</xdr:col>
      <xdr:colOff>0</xdr:colOff>
      <xdr:row>62</xdr:row>
      <xdr:rowOff>0</xdr:rowOff>
    </xdr:to>
    <xdr:cxnSp macro="">
      <xdr:nvCxnSpPr>
        <xdr:cNvPr id="245" name="直線コネクタ 244"/>
        <xdr:cNvCxnSpPr/>
      </xdr:nvCxnSpPr>
      <xdr:spPr>
        <a:xfrm flipV="1">
          <a:off x="9639300" y="106276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6" name="楕円 245"/>
        <xdr:cNvSpPr/>
      </xdr:nvSpPr>
      <xdr:spPr>
        <a:xfrm>
          <a:off x="869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0</xdr:rowOff>
    </xdr:to>
    <xdr:cxnSp macro="">
      <xdr:nvCxnSpPr>
        <xdr:cNvPr id="247" name="直線コネクタ 246"/>
        <xdr:cNvCxnSpPr/>
      </xdr:nvCxnSpPr>
      <xdr:spPr>
        <a:xfrm>
          <a:off x="8750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118364</xdr:rowOff>
    </xdr:from>
    <xdr:to>
      <xdr:col>41</xdr:col>
      <xdr:colOff>101600</xdr:colOff>
      <xdr:row>62</xdr:row>
      <xdr:rowOff>48514</xdr:rowOff>
    </xdr:to>
    <xdr:sp macro="" textlink="">
      <xdr:nvSpPr>
        <xdr:cNvPr id="248" name="楕円 247"/>
        <xdr:cNvSpPr/>
      </xdr:nvSpPr>
      <xdr:spPr>
        <a:xfrm>
          <a:off x="7810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169164</xdr:rowOff>
    </xdr:from>
    <xdr:to>
      <xdr:col>45</xdr:col>
      <xdr:colOff>177800</xdr:colOff>
      <xdr:row>62</xdr:row>
      <xdr:rowOff>0</xdr:rowOff>
    </xdr:to>
    <xdr:cxnSp macro="">
      <xdr:nvCxnSpPr>
        <xdr:cNvPr id="249" name="直線コネクタ 248"/>
        <xdr:cNvCxnSpPr/>
      </xdr:nvCxnSpPr>
      <xdr:spPr>
        <a:xfrm>
          <a:off x="7861300" y="106276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118364</xdr:rowOff>
    </xdr:from>
    <xdr:to>
      <xdr:col>36</xdr:col>
      <xdr:colOff>165100</xdr:colOff>
      <xdr:row>62</xdr:row>
      <xdr:rowOff>48514</xdr:rowOff>
    </xdr:to>
    <xdr:sp macro="" textlink="">
      <xdr:nvSpPr>
        <xdr:cNvPr id="250" name="楕円 249"/>
        <xdr:cNvSpPr/>
      </xdr:nvSpPr>
      <xdr:spPr>
        <a:xfrm>
          <a:off x="6921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169164</xdr:rowOff>
    </xdr:from>
    <xdr:to>
      <xdr:col>41</xdr:col>
      <xdr:colOff>50800</xdr:colOff>
      <xdr:row>61</xdr:row>
      <xdr:rowOff>169164</xdr:rowOff>
    </xdr:to>
    <xdr:cxnSp macro="">
      <xdr:nvCxnSpPr>
        <xdr:cNvPr id="251" name="直線コネクタ 250"/>
        <xdr:cNvCxnSpPr/>
      </xdr:nvCxnSpPr>
      <xdr:spPr>
        <a:xfrm>
          <a:off x="6972300" y="10627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2"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53" name="n_2aveValue【体育館・プール】&#10;一人当たり面積"/>
        <xdr:cNvSpPr txBox="1"/>
      </xdr:nvSpPr>
      <xdr:spPr>
        <a:xfrm>
          <a:off x="8515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54" name="n_3aveValue【体育館・プール】&#10;一人当たり面積"/>
        <xdr:cNvSpPr txBox="1"/>
      </xdr:nvSpPr>
      <xdr:spPr>
        <a:xfrm>
          <a:off x="7626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16781</xdr:rowOff>
    </xdr:from>
    <xdr:ext cx="469744" cy="259045"/>
    <xdr:sp macro="" textlink="">
      <xdr:nvSpPr>
        <xdr:cNvPr id="255" name="n_4aveValue【体育館・プール】&#10;一人当たり面積"/>
        <xdr:cNvSpPr txBox="1"/>
      </xdr:nvSpPr>
      <xdr:spPr>
        <a:xfrm>
          <a:off x="6737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67327</xdr:rowOff>
    </xdr:from>
    <xdr:ext cx="469744" cy="259045"/>
    <xdr:sp macro="" textlink="">
      <xdr:nvSpPr>
        <xdr:cNvPr id="256" name="n_1mainValue【体育館・プール】&#10;一人当たり面積"/>
        <xdr:cNvSpPr txBox="1"/>
      </xdr:nvSpPr>
      <xdr:spPr>
        <a:xfrm>
          <a:off x="9391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7" name="n_2main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65041</xdr:rowOff>
    </xdr:from>
    <xdr:ext cx="469744" cy="259045"/>
    <xdr:sp macro="" textlink="">
      <xdr:nvSpPr>
        <xdr:cNvPr id="258" name="n_3mainValue【体育館・プール】&#10;一人当たり面積"/>
        <xdr:cNvSpPr txBox="1"/>
      </xdr:nvSpPr>
      <xdr:spPr>
        <a:xfrm>
          <a:off x="76264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65041</xdr:rowOff>
    </xdr:from>
    <xdr:ext cx="469744" cy="259045"/>
    <xdr:sp macro="" textlink="">
      <xdr:nvSpPr>
        <xdr:cNvPr id="259" name="n_4mainValue【体育館・プール】&#10;一人当たり面積"/>
        <xdr:cNvSpPr txBox="1"/>
      </xdr:nvSpPr>
      <xdr:spPr>
        <a:xfrm>
          <a:off x="67374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87"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90" name="フローチャート: 判断 289"/>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91" name="フローチャート: 判断 290"/>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92" name="フローチャート: 判断 291"/>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106172</xdr:rowOff>
    </xdr:from>
    <xdr:to>
      <xdr:col>24</xdr:col>
      <xdr:colOff>114300</xdr:colOff>
      <xdr:row>80</xdr:row>
      <xdr:rowOff>36322</xdr:rowOff>
    </xdr:to>
    <xdr:sp macro="" textlink="">
      <xdr:nvSpPr>
        <xdr:cNvPr id="298" name="楕円 297"/>
        <xdr:cNvSpPr/>
      </xdr:nvSpPr>
      <xdr:spPr>
        <a:xfrm>
          <a:off x="4584700" y="136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129049</xdr:rowOff>
    </xdr:from>
    <xdr:ext cx="405111" cy="259045"/>
    <xdr:sp macro="" textlink="">
      <xdr:nvSpPr>
        <xdr:cNvPr id="299" name="【福祉施設】&#10;有形固定資産減価償却率該当値テキスト"/>
        <xdr:cNvSpPr txBox="1"/>
      </xdr:nvSpPr>
      <xdr:spPr>
        <a:xfrm>
          <a:off x="4673600" y="1350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60452</xdr:rowOff>
    </xdr:from>
    <xdr:to>
      <xdr:col>20</xdr:col>
      <xdr:colOff>38100</xdr:colOff>
      <xdr:row>79</xdr:row>
      <xdr:rowOff>162052</xdr:rowOff>
    </xdr:to>
    <xdr:sp macro="" textlink="">
      <xdr:nvSpPr>
        <xdr:cNvPr id="300" name="楕円 299"/>
        <xdr:cNvSpPr/>
      </xdr:nvSpPr>
      <xdr:spPr>
        <a:xfrm>
          <a:off x="3746500" y="13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111252</xdr:rowOff>
    </xdr:from>
    <xdr:to>
      <xdr:col>24</xdr:col>
      <xdr:colOff>63500</xdr:colOff>
      <xdr:row>79</xdr:row>
      <xdr:rowOff>156972</xdr:rowOff>
    </xdr:to>
    <xdr:cxnSp macro="">
      <xdr:nvCxnSpPr>
        <xdr:cNvPr id="301" name="直線コネクタ 300"/>
        <xdr:cNvCxnSpPr/>
      </xdr:nvCxnSpPr>
      <xdr:spPr>
        <a:xfrm>
          <a:off x="3797300" y="136558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xdr:rowOff>
    </xdr:from>
    <xdr:to>
      <xdr:col>15</xdr:col>
      <xdr:colOff>101600</xdr:colOff>
      <xdr:row>79</xdr:row>
      <xdr:rowOff>116332</xdr:rowOff>
    </xdr:to>
    <xdr:sp macro="" textlink="">
      <xdr:nvSpPr>
        <xdr:cNvPr id="302" name="楕円 301"/>
        <xdr:cNvSpPr/>
      </xdr:nvSpPr>
      <xdr:spPr>
        <a:xfrm>
          <a:off x="2857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65532</xdr:rowOff>
    </xdr:from>
    <xdr:to>
      <xdr:col>19</xdr:col>
      <xdr:colOff>177800</xdr:colOff>
      <xdr:row>79</xdr:row>
      <xdr:rowOff>111252</xdr:rowOff>
    </xdr:to>
    <xdr:cxnSp macro="">
      <xdr:nvCxnSpPr>
        <xdr:cNvPr id="303" name="直線コネクタ 302"/>
        <xdr:cNvCxnSpPr/>
      </xdr:nvCxnSpPr>
      <xdr:spPr>
        <a:xfrm>
          <a:off x="2908300" y="136100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140463</xdr:rowOff>
    </xdr:from>
    <xdr:to>
      <xdr:col>10</xdr:col>
      <xdr:colOff>165100</xdr:colOff>
      <xdr:row>79</xdr:row>
      <xdr:rowOff>70613</xdr:rowOff>
    </xdr:to>
    <xdr:sp macro="" textlink="">
      <xdr:nvSpPr>
        <xdr:cNvPr id="304" name="楕円 303"/>
        <xdr:cNvSpPr/>
      </xdr:nvSpPr>
      <xdr:spPr>
        <a:xfrm>
          <a:off x="19685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19813</xdr:rowOff>
    </xdr:from>
    <xdr:to>
      <xdr:col>15</xdr:col>
      <xdr:colOff>50800</xdr:colOff>
      <xdr:row>79</xdr:row>
      <xdr:rowOff>65532</xdr:rowOff>
    </xdr:to>
    <xdr:cxnSp macro="">
      <xdr:nvCxnSpPr>
        <xdr:cNvPr id="305" name="直線コネクタ 304"/>
        <xdr:cNvCxnSpPr/>
      </xdr:nvCxnSpPr>
      <xdr:spPr>
        <a:xfrm>
          <a:off x="2019300" y="135643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94742</xdr:rowOff>
    </xdr:from>
    <xdr:to>
      <xdr:col>6</xdr:col>
      <xdr:colOff>38100</xdr:colOff>
      <xdr:row>79</xdr:row>
      <xdr:rowOff>24892</xdr:rowOff>
    </xdr:to>
    <xdr:sp macro="" textlink="">
      <xdr:nvSpPr>
        <xdr:cNvPr id="306" name="楕円 305"/>
        <xdr:cNvSpPr/>
      </xdr:nvSpPr>
      <xdr:spPr>
        <a:xfrm>
          <a:off x="1079500" y="134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145542</xdr:rowOff>
    </xdr:from>
    <xdr:to>
      <xdr:col>10</xdr:col>
      <xdr:colOff>114300</xdr:colOff>
      <xdr:row>79</xdr:row>
      <xdr:rowOff>19813</xdr:rowOff>
    </xdr:to>
    <xdr:cxnSp macro="">
      <xdr:nvCxnSpPr>
        <xdr:cNvPr id="307" name="直線コネクタ 306"/>
        <xdr:cNvCxnSpPr/>
      </xdr:nvCxnSpPr>
      <xdr:spPr>
        <a:xfrm>
          <a:off x="1130300" y="1351864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308"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309" name="n_2aveValue【福祉施設】&#10;有形固定資産減価償却率"/>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310" name="n_3aveValue【福祉施設】&#10;有形固定資産減価償却率"/>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121175</xdr:rowOff>
    </xdr:from>
    <xdr:ext cx="405111" cy="259045"/>
    <xdr:sp macro="" textlink="">
      <xdr:nvSpPr>
        <xdr:cNvPr id="311" name="n_4aveValue【福祉施設】&#10;有形固定資産減価償却率"/>
        <xdr:cNvSpPr txBox="1"/>
      </xdr:nvSpPr>
      <xdr:spPr>
        <a:xfrm>
          <a:off x="927744" y="13665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7129</xdr:rowOff>
    </xdr:from>
    <xdr:ext cx="405111" cy="259045"/>
    <xdr:sp macro="" textlink="">
      <xdr:nvSpPr>
        <xdr:cNvPr id="312" name="n_1mainValue【福祉施設】&#10;有形固定資産減価償却率"/>
        <xdr:cNvSpPr txBox="1"/>
      </xdr:nvSpPr>
      <xdr:spPr>
        <a:xfrm>
          <a:off x="3582044" y="1338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132859</xdr:rowOff>
    </xdr:from>
    <xdr:ext cx="405111" cy="259045"/>
    <xdr:sp macro="" textlink="">
      <xdr:nvSpPr>
        <xdr:cNvPr id="313" name="n_2mainValue【福祉施設】&#10;有形固定資産減価償却率"/>
        <xdr:cNvSpPr txBox="1"/>
      </xdr:nvSpPr>
      <xdr:spPr>
        <a:xfrm>
          <a:off x="27057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87140</xdr:rowOff>
    </xdr:from>
    <xdr:ext cx="405111" cy="259045"/>
    <xdr:sp macro="" textlink="">
      <xdr:nvSpPr>
        <xdr:cNvPr id="314" name="n_3mainValue【福祉施設】&#10;有形固定資産減価償却率"/>
        <xdr:cNvSpPr txBox="1"/>
      </xdr:nvSpPr>
      <xdr:spPr>
        <a:xfrm>
          <a:off x="1816744" y="1328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41419</xdr:rowOff>
    </xdr:from>
    <xdr:ext cx="405111" cy="259045"/>
    <xdr:sp macro="" textlink="">
      <xdr:nvSpPr>
        <xdr:cNvPr id="315" name="n_4mainValue【福祉施設】&#10;有形固定資産減価償却率"/>
        <xdr:cNvSpPr txBox="1"/>
      </xdr:nvSpPr>
      <xdr:spPr>
        <a:xfrm>
          <a:off x="927744" y="1324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6"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50" name="フローチャート: 判断 349"/>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51" name="フローチャート: 判断 350"/>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156029</xdr:rowOff>
    </xdr:from>
    <xdr:to>
      <xdr:col>55</xdr:col>
      <xdr:colOff>50800</xdr:colOff>
      <xdr:row>85</xdr:row>
      <xdr:rowOff>86179</xdr:rowOff>
    </xdr:to>
    <xdr:sp macro="" textlink="">
      <xdr:nvSpPr>
        <xdr:cNvPr id="357" name="楕円 356"/>
        <xdr:cNvSpPr/>
      </xdr:nvSpPr>
      <xdr:spPr>
        <a:xfrm>
          <a:off x="104267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134456</xdr:rowOff>
    </xdr:from>
    <xdr:ext cx="469744" cy="259045"/>
    <xdr:sp macro="" textlink="">
      <xdr:nvSpPr>
        <xdr:cNvPr id="358" name="【福祉施設】&#10;一人当たり面積該当値テキスト"/>
        <xdr:cNvSpPr txBox="1"/>
      </xdr:nvSpPr>
      <xdr:spPr>
        <a:xfrm>
          <a:off x="10515600" y="1453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156029</xdr:rowOff>
    </xdr:from>
    <xdr:to>
      <xdr:col>50</xdr:col>
      <xdr:colOff>165100</xdr:colOff>
      <xdr:row>85</xdr:row>
      <xdr:rowOff>86179</xdr:rowOff>
    </xdr:to>
    <xdr:sp macro="" textlink="">
      <xdr:nvSpPr>
        <xdr:cNvPr id="359" name="楕円 358"/>
        <xdr:cNvSpPr/>
      </xdr:nvSpPr>
      <xdr:spPr>
        <a:xfrm>
          <a:off x="9588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35379</xdr:rowOff>
    </xdr:from>
    <xdr:to>
      <xdr:col>55</xdr:col>
      <xdr:colOff>0</xdr:colOff>
      <xdr:row>85</xdr:row>
      <xdr:rowOff>35379</xdr:rowOff>
    </xdr:to>
    <xdr:cxnSp macro="">
      <xdr:nvCxnSpPr>
        <xdr:cNvPr id="360" name="直線コネクタ 359"/>
        <xdr:cNvCxnSpPr/>
      </xdr:nvCxnSpPr>
      <xdr:spPr>
        <a:xfrm>
          <a:off x="9639300" y="14608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156029</xdr:rowOff>
    </xdr:from>
    <xdr:to>
      <xdr:col>46</xdr:col>
      <xdr:colOff>38100</xdr:colOff>
      <xdr:row>85</xdr:row>
      <xdr:rowOff>86179</xdr:rowOff>
    </xdr:to>
    <xdr:sp macro="" textlink="">
      <xdr:nvSpPr>
        <xdr:cNvPr id="361" name="楕円 360"/>
        <xdr:cNvSpPr/>
      </xdr:nvSpPr>
      <xdr:spPr>
        <a:xfrm>
          <a:off x="8699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35379</xdr:rowOff>
    </xdr:from>
    <xdr:to>
      <xdr:col>50</xdr:col>
      <xdr:colOff>114300</xdr:colOff>
      <xdr:row>85</xdr:row>
      <xdr:rowOff>35379</xdr:rowOff>
    </xdr:to>
    <xdr:cxnSp macro="">
      <xdr:nvCxnSpPr>
        <xdr:cNvPr id="362" name="直線コネクタ 361"/>
        <xdr:cNvCxnSpPr/>
      </xdr:nvCxnSpPr>
      <xdr:spPr>
        <a:xfrm>
          <a:off x="8750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156029</xdr:rowOff>
    </xdr:from>
    <xdr:to>
      <xdr:col>41</xdr:col>
      <xdr:colOff>101600</xdr:colOff>
      <xdr:row>85</xdr:row>
      <xdr:rowOff>86179</xdr:rowOff>
    </xdr:to>
    <xdr:sp macro="" textlink="">
      <xdr:nvSpPr>
        <xdr:cNvPr id="363" name="楕円 362"/>
        <xdr:cNvSpPr/>
      </xdr:nvSpPr>
      <xdr:spPr>
        <a:xfrm>
          <a:off x="7810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35379</xdr:rowOff>
    </xdr:from>
    <xdr:to>
      <xdr:col>45</xdr:col>
      <xdr:colOff>177800</xdr:colOff>
      <xdr:row>85</xdr:row>
      <xdr:rowOff>35379</xdr:rowOff>
    </xdr:to>
    <xdr:cxnSp macro="">
      <xdr:nvCxnSpPr>
        <xdr:cNvPr id="364" name="直線コネクタ 363"/>
        <xdr:cNvCxnSpPr/>
      </xdr:nvCxnSpPr>
      <xdr:spPr>
        <a:xfrm>
          <a:off x="7861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156029</xdr:rowOff>
    </xdr:from>
    <xdr:to>
      <xdr:col>36</xdr:col>
      <xdr:colOff>165100</xdr:colOff>
      <xdr:row>85</xdr:row>
      <xdr:rowOff>86179</xdr:rowOff>
    </xdr:to>
    <xdr:sp macro="" textlink="">
      <xdr:nvSpPr>
        <xdr:cNvPr id="365" name="楕円 364"/>
        <xdr:cNvSpPr/>
      </xdr:nvSpPr>
      <xdr:spPr>
        <a:xfrm>
          <a:off x="6921500" y="145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35379</xdr:rowOff>
    </xdr:from>
    <xdr:to>
      <xdr:col>41</xdr:col>
      <xdr:colOff>50800</xdr:colOff>
      <xdr:row>85</xdr:row>
      <xdr:rowOff>35379</xdr:rowOff>
    </xdr:to>
    <xdr:cxnSp macro="">
      <xdr:nvCxnSpPr>
        <xdr:cNvPr id="366" name="直線コネクタ 365"/>
        <xdr:cNvCxnSpPr/>
      </xdr:nvCxnSpPr>
      <xdr:spPr>
        <a:xfrm>
          <a:off x="6972300" y="1460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7"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68"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69"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70"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77306</xdr:rowOff>
    </xdr:from>
    <xdr:ext cx="469744" cy="259045"/>
    <xdr:sp macro="" textlink="">
      <xdr:nvSpPr>
        <xdr:cNvPr id="371" name="n_1mainValue【福祉施設】&#10;一人当たり面積"/>
        <xdr:cNvSpPr txBox="1"/>
      </xdr:nvSpPr>
      <xdr:spPr>
        <a:xfrm>
          <a:off x="93917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77306</xdr:rowOff>
    </xdr:from>
    <xdr:ext cx="469744" cy="259045"/>
    <xdr:sp macro="" textlink="">
      <xdr:nvSpPr>
        <xdr:cNvPr id="372" name="n_2mainValue【福祉施設】&#10;一人当たり面積"/>
        <xdr:cNvSpPr txBox="1"/>
      </xdr:nvSpPr>
      <xdr:spPr>
        <a:xfrm>
          <a:off x="8515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77306</xdr:rowOff>
    </xdr:from>
    <xdr:ext cx="469744" cy="259045"/>
    <xdr:sp macro="" textlink="">
      <xdr:nvSpPr>
        <xdr:cNvPr id="373" name="n_3mainValue【福祉施設】&#10;一人当たり面積"/>
        <xdr:cNvSpPr txBox="1"/>
      </xdr:nvSpPr>
      <xdr:spPr>
        <a:xfrm>
          <a:off x="7626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77306</xdr:rowOff>
    </xdr:from>
    <xdr:ext cx="469744" cy="259045"/>
    <xdr:sp macro="" textlink="">
      <xdr:nvSpPr>
        <xdr:cNvPr id="374" name="n_4mainValue【福祉施設】&#10;一人当たり面積"/>
        <xdr:cNvSpPr txBox="1"/>
      </xdr:nvSpPr>
      <xdr:spPr>
        <a:xfrm>
          <a:off x="6737427" y="146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408" name="フローチャート: 判断 407"/>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09" name="フローチャート: 判断 408"/>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410" name="フローチャート: 判断 409"/>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54792</xdr:rowOff>
    </xdr:from>
    <xdr:to>
      <xdr:col>24</xdr:col>
      <xdr:colOff>114300</xdr:colOff>
      <xdr:row>106</xdr:row>
      <xdr:rowOff>156392</xdr:rowOff>
    </xdr:to>
    <xdr:sp macro="" textlink="">
      <xdr:nvSpPr>
        <xdr:cNvPr id="416" name="楕円 415"/>
        <xdr:cNvSpPr/>
      </xdr:nvSpPr>
      <xdr:spPr>
        <a:xfrm>
          <a:off x="4584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33219</xdr:rowOff>
    </xdr:from>
    <xdr:ext cx="405111" cy="259045"/>
    <xdr:sp macro="" textlink="">
      <xdr:nvSpPr>
        <xdr:cNvPr id="417" name="【市民会館】&#10;有形固定資産減価償却率該当値テキスト"/>
        <xdr:cNvSpPr txBox="1"/>
      </xdr:nvSpPr>
      <xdr:spPr>
        <a:xfrm>
          <a:off x="4673600"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418" name="楕円 417"/>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106</xdr:row>
      <xdr:rowOff>105592</xdr:rowOff>
    </xdr:to>
    <xdr:cxnSp macro="">
      <xdr:nvCxnSpPr>
        <xdr:cNvPr id="419" name="直線コネクタ 418"/>
        <xdr:cNvCxnSpPr/>
      </xdr:nvCxnSpPr>
      <xdr:spPr>
        <a:xfrm>
          <a:off x="3797300" y="18158461"/>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159294</xdr:rowOff>
    </xdr:from>
    <xdr:to>
      <xdr:col>15</xdr:col>
      <xdr:colOff>101600</xdr:colOff>
      <xdr:row>106</xdr:row>
      <xdr:rowOff>89444</xdr:rowOff>
    </xdr:to>
    <xdr:sp macro="" textlink="">
      <xdr:nvSpPr>
        <xdr:cNvPr id="420" name="楕円 419"/>
        <xdr:cNvSpPr/>
      </xdr:nvSpPr>
      <xdr:spPr>
        <a:xfrm>
          <a:off x="2857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156211</xdr:rowOff>
    </xdr:from>
    <xdr:to>
      <xdr:col>19</xdr:col>
      <xdr:colOff>177800</xdr:colOff>
      <xdr:row>106</xdr:row>
      <xdr:rowOff>38644</xdr:rowOff>
    </xdr:to>
    <xdr:cxnSp macro="">
      <xdr:nvCxnSpPr>
        <xdr:cNvPr id="421" name="直線コネクタ 420"/>
        <xdr:cNvCxnSpPr/>
      </xdr:nvCxnSpPr>
      <xdr:spPr>
        <a:xfrm flipV="1">
          <a:off x="2908300" y="18158461"/>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125005</xdr:rowOff>
    </xdr:from>
    <xdr:to>
      <xdr:col>10</xdr:col>
      <xdr:colOff>165100</xdr:colOff>
      <xdr:row>106</xdr:row>
      <xdr:rowOff>55155</xdr:rowOff>
    </xdr:to>
    <xdr:sp macro="" textlink="">
      <xdr:nvSpPr>
        <xdr:cNvPr id="422" name="楕円 421"/>
        <xdr:cNvSpPr/>
      </xdr:nvSpPr>
      <xdr:spPr>
        <a:xfrm>
          <a:off x="1968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4355</xdr:rowOff>
    </xdr:from>
    <xdr:to>
      <xdr:col>15</xdr:col>
      <xdr:colOff>50800</xdr:colOff>
      <xdr:row>106</xdr:row>
      <xdr:rowOff>38644</xdr:rowOff>
    </xdr:to>
    <xdr:cxnSp macro="">
      <xdr:nvCxnSpPr>
        <xdr:cNvPr id="423" name="直線コネクタ 422"/>
        <xdr:cNvCxnSpPr/>
      </xdr:nvCxnSpPr>
      <xdr:spPr>
        <a:xfrm>
          <a:off x="2019300" y="181780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89081</xdr:rowOff>
    </xdr:from>
    <xdr:to>
      <xdr:col>6</xdr:col>
      <xdr:colOff>38100</xdr:colOff>
      <xdr:row>106</xdr:row>
      <xdr:rowOff>19231</xdr:rowOff>
    </xdr:to>
    <xdr:sp macro="" textlink="">
      <xdr:nvSpPr>
        <xdr:cNvPr id="424" name="楕円 423"/>
        <xdr:cNvSpPr/>
      </xdr:nvSpPr>
      <xdr:spPr>
        <a:xfrm>
          <a:off x="1079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139881</xdr:rowOff>
    </xdr:from>
    <xdr:to>
      <xdr:col>10</xdr:col>
      <xdr:colOff>114300</xdr:colOff>
      <xdr:row>106</xdr:row>
      <xdr:rowOff>4355</xdr:rowOff>
    </xdr:to>
    <xdr:cxnSp macro="">
      <xdr:nvCxnSpPr>
        <xdr:cNvPr id="425" name="直線コネクタ 424"/>
        <xdr:cNvCxnSpPr/>
      </xdr:nvCxnSpPr>
      <xdr:spPr>
        <a:xfrm>
          <a:off x="1130300" y="181421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27"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28"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2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430" name="n_1mainValue【市民会館】&#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80571</xdr:rowOff>
    </xdr:from>
    <xdr:ext cx="405111" cy="259045"/>
    <xdr:sp macro="" textlink="">
      <xdr:nvSpPr>
        <xdr:cNvPr id="431" name="n_2mainValue【市民会館】&#10;有形固定資産減価償却率"/>
        <xdr:cNvSpPr txBox="1"/>
      </xdr:nvSpPr>
      <xdr:spPr>
        <a:xfrm>
          <a:off x="2705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46282</xdr:rowOff>
    </xdr:from>
    <xdr:ext cx="405111" cy="259045"/>
    <xdr:sp macro="" textlink="">
      <xdr:nvSpPr>
        <xdr:cNvPr id="432" name="n_3mainValue【市民会館】&#10;有形固定資産減価償却率"/>
        <xdr:cNvSpPr txBox="1"/>
      </xdr:nvSpPr>
      <xdr:spPr>
        <a:xfrm>
          <a:off x="1816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10358</xdr:rowOff>
    </xdr:from>
    <xdr:ext cx="405111" cy="259045"/>
    <xdr:sp macro="" textlink="">
      <xdr:nvSpPr>
        <xdr:cNvPr id="433" name="n_4mainValue【市民会館】&#10;有形固定資産減価償却率"/>
        <xdr:cNvSpPr txBox="1"/>
      </xdr:nvSpPr>
      <xdr:spPr>
        <a:xfrm>
          <a:off x="927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58"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61" name="フローチャート: 判断 460"/>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2" name="フローチャート: 判断 461"/>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63" name="フローチャート: 判断 462"/>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88264</xdr:rowOff>
    </xdr:from>
    <xdr:to>
      <xdr:col>55</xdr:col>
      <xdr:colOff>50800</xdr:colOff>
      <xdr:row>105</xdr:row>
      <xdr:rowOff>18414</xdr:rowOff>
    </xdr:to>
    <xdr:sp macro="" textlink="">
      <xdr:nvSpPr>
        <xdr:cNvPr id="469" name="楕円 468"/>
        <xdr:cNvSpPr/>
      </xdr:nvSpPr>
      <xdr:spPr>
        <a:xfrm>
          <a:off x="10426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111141</xdr:rowOff>
    </xdr:from>
    <xdr:ext cx="469744" cy="259045"/>
    <xdr:sp macro="" textlink="">
      <xdr:nvSpPr>
        <xdr:cNvPr id="470" name="【市民会館】&#10;一人当たり面積該当値テキスト"/>
        <xdr:cNvSpPr txBox="1"/>
      </xdr:nvSpPr>
      <xdr:spPr>
        <a:xfrm>
          <a:off x="10515600" y="177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71120</xdr:rowOff>
    </xdr:from>
    <xdr:to>
      <xdr:col>50</xdr:col>
      <xdr:colOff>165100</xdr:colOff>
      <xdr:row>105</xdr:row>
      <xdr:rowOff>1270</xdr:rowOff>
    </xdr:to>
    <xdr:sp macro="" textlink="">
      <xdr:nvSpPr>
        <xdr:cNvPr id="471" name="楕円 470"/>
        <xdr:cNvSpPr/>
      </xdr:nvSpPr>
      <xdr:spPr>
        <a:xfrm>
          <a:off x="958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104</xdr:row>
      <xdr:rowOff>139064</xdr:rowOff>
    </xdr:to>
    <xdr:cxnSp macro="">
      <xdr:nvCxnSpPr>
        <xdr:cNvPr id="472" name="直線コネクタ 471"/>
        <xdr:cNvCxnSpPr/>
      </xdr:nvCxnSpPr>
      <xdr:spPr>
        <a:xfrm>
          <a:off x="9639300" y="1795272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88264</xdr:rowOff>
    </xdr:from>
    <xdr:to>
      <xdr:col>46</xdr:col>
      <xdr:colOff>38100</xdr:colOff>
      <xdr:row>105</xdr:row>
      <xdr:rowOff>18414</xdr:rowOff>
    </xdr:to>
    <xdr:sp macro="" textlink="">
      <xdr:nvSpPr>
        <xdr:cNvPr id="473" name="楕円 472"/>
        <xdr:cNvSpPr/>
      </xdr:nvSpPr>
      <xdr:spPr>
        <a:xfrm>
          <a:off x="8699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104</xdr:row>
      <xdr:rowOff>139064</xdr:rowOff>
    </xdr:to>
    <xdr:cxnSp macro="">
      <xdr:nvCxnSpPr>
        <xdr:cNvPr id="474" name="直線コネクタ 473"/>
        <xdr:cNvCxnSpPr/>
      </xdr:nvCxnSpPr>
      <xdr:spPr>
        <a:xfrm flipV="1">
          <a:off x="8750300" y="179527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88264</xdr:rowOff>
    </xdr:from>
    <xdr:to>
      <xdr:col>41</xdr:col>
      <xdr:colOff>101600</xdr:colOff>
      <xdr:row>105</xdr:row>
      <xdr:rowOff>18414</xdr:rowOff>
    </xdr:to>
    <xdr:sp macro="" textlink="">
      <xdr:nvSpPr>
        <xdr:cNvPr id="475" name="楕円 474"/>
        <xdr:cNvSpPr/>
      </xdr:nvSpPr>
      <xdr:spPr>
        <a:xfrm>
          <a:off x="781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139064</xdr:rowOff>
    </xdr:from>
    <xdr:to>
      <xdr:col>45</xdr:col>
      <xdr:colOff>177800</xdr:colOff>
      <xdr:row>104</xdr:row>
      <xdr:rowOff>139064</xdr:rowOff>
    </xdr:to>
    <xdr:cxnSp macro="">
      <xdr:nvCxnSpPr>
        <xdr:cNvPr id="476" name="直線コネクタ 475"/>
        <xdr:cNvCxnSpPr/>
      </xdr:nvCxnSpPr>
      <xdr:spPr>
        <a:xfrm>
          <a:off x="7861300" y="1796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88264</xdr:rowOff>
    </xdr:from>
    <xdr:to>
      <xdr:col>36</xdr:col>
      <xdr:colOff>165100</xdr:colOff>
      <xdr:row>105</xdr:row>
      <xdr:rowOff>18414</xdr:rowOff>
    </xdr:to>
    <xdr:sp macro="" textlink="">
      <xdr:nvSpPr>
        <xdr:cNvPr id="477" name="楕円 476"/>
        <xdr:cNvSpPr/>
      </xdr:nvSpPr>
      <xdr:spPr>
        <a:xfrm>
          <a:off x="6921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139064</xdr:rowOff>
    </xdr:from>
    <xdr:to>
      <xdr:col>41</xdr:col>
      <xdr:colOff>50800</xdr:colOff>
      <xdr:row>104</xdr:row>
      <xdr:rowOff>139064</xdr:rowOff>
    </xdr:to>
    <xdr:cxnSp macro="">
      <xdr:nvCxnSpPr>
        <xdr:cNvPr id="478" name="直線コネクタ 477"/>
        <xdr:cNvCxnSpPr/>
      </xdr:nvCxnSpPr>
      <xdr:spPr>
        <a:xfrm>
          <a:off x="6972300" y="1796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79" name="n_1aveValue【市民会館】&#10;一人当たり面積"/>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80"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81"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112413</xdr:rowOff>
    </xdr:from>
    <xdr:ext cx="469744" cy="259045"/>
    <xdr:sp macro="" textlink="">
      <xdr:nvSpPr>
        <xdr:cNvPr id="482" name="n_4aveValue【市民会館】&#10;一人当たり面積"/>
        <xdr:cNvSpPr txBox="1"/>
      </xdr:nvSpPr>
      <xdr:spPr>
        <a:xfrm>
          <a:off x="6737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17797</xdr:rowOff>
    </xdr:from>
    <xdr:ext cx="469744" cy="259045"/>
    <xdr:sp macro="" textlink="">
      <xdr:nvSpPr>
        <xdr:cNvPr id="483" name="n_1mainValue【市民会館】&#10;一人当たり面積"/>
        <xdr:cNvSpPr txBox="1"/>
      </xdr:nvSpPr>
      <xdr:spPr>
        <a:xfrm>
          <a:off x="9391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34941</xdr:rowOff>
    </xdr:from>
    <xdr:ext cx="469744" cy="259045"/>
    <xdr:sp macro="" textlink="">
      <xdr:nvSpPr>
        <xdr:cNvPr id="484" name="n_2mainValue【市民会館】&#10;一人当たり面積"/>
        <xdr:cNvSpPr txBox="1"/>
      </xdr:nvSpPr>
      <xdr:spPr>
        <a:xfrm>
          <a:off x="85154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34941</xdr:rowOff>
    </xdr:from>
    <xdr:ext cx="469744" cy="259045"/>
    <xdr:sp macro="" textlink="">
      <xdr:nvSpPr>
        <xdr:cNvPr id="485" name="n_3mainValue【市民会館】&#10;一人当たり面積"/>
        <xdr:cNvSpPr txBox="1"/>
      </xdr:nvSpPr>
      <xdr:spPr>
        <a:xfrm>
          <a:off x="76264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34941</xdr:rowOff>
    </xdr:from>
    <xdr:ext cx="469744" cy="259045"/>
    <xdr:sp macro="" textlink="">
      <xdr:nvSpPr>
        <xdr:cNvPr id="486" name="n_4mainValue【市民会館】&#10;一人当たり面積"/>
        <xdr:cNvSpPr txBox="1"/>
      </xdr:nvSpPr>
      <xdr:spPr>
        <a:xfrm>
          <a:off x="67374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7"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20" name="フローチャート: 判断 519"/>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21" name="フローチャート: 判断 520"/>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22" name="フローチャート: 判断 521"/>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28" name="楕円 527"/>
        <xdr:cNvSpPr/>
      </xdr:nvSpPr>
      <xdr:spPr>
        <a:xfrm>
          <a:off x="16268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162577</xdr:rowOff>
    </xdr:from>
    <xdr:ext cx="405111" cy="259045"/>
    <xdr:sp macro="" textlink="">
      <xdr:nvSpPr>
        <xdr:cNvPr id="529" name="【一般廃棄物処理施設】&#10;有形固定資産減価償却率該当値テキスト"/>
        <xdr:cNvSpPr txBox="1"/>
      </xdr:nvSpPr>
      <xdr:spPr>
        <a:xfrm>
          <a:off x="16357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90714</xdr:rowOff>
    </xdr:from>
    <xdr:to>
      <xdr:col>81</xdr:col>
      <xdr:colOff>101600</xdr:colOff>
      <xdr:row>37</xdr:row>
      <xdr:rowOff>20864</xdr:rowOff>
    </xdr:to>
    <xdr:sp macro="" textlink="">
      <xdr:nvSpPr>
        <xdr:cNvPr id="530" name="楕円 529"/>
        <xdr:cNvSpPr/>
      </xdr:nvSpPr>
      <xdr:spPr>
        <a:xfrm>
          <a:off x="15430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141514</xdr:rowOff>
    </xdr:from>
    <xdr:to>
      <xdr:col>85</xdr:col>
      <xdr:colOff>127000</xdr:colOff>
      <xdr:row>37</xdr:row>
      <xdr:rowOff>19050</xdr:rowOff>
    </xdr:to>
    <xdr:cxnSp macro="">
      <xdr:nvCxnSpPr>
        <xdr:cNvPr id="531" name="直線コネクタ 530"/>
        <xdr:cNvCxnSpPr/>
      </xdr:nvCxnSpPr>
      <xdr:spPr>
        <a:xfrm>
          <a:off x="15481300" y="63137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41728</xdr:rowOff>
    </xdr:from>
    <xdr:to>
      <xdr:col>76</xdr:col>
      <xdr:colOff>165100</xdr:colOff>
      <xdr:row>36</xdr:row>
      <xdr:rowOff>143328</xdr:rowOff>
    </xdr:to>
    <xdr:sp macro="" textlink="">
      <xdr:nvSpPr>
        <xdr:cNvPr id="532" name="楕円 531"/>
        <xdr:cNvSpPr/>
      </xdr:nvSpPr>
      <xdr:spPr>
        <a:xfrm>
          <a:off x="14541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92528</xdr:rowOff>
    </xdr:from>
    <xdr:to>
      <xdr:col>81</xdr:col>
      <xdr:colOff>50800</xdr:colOff>
      <xdr:row>36</xdr:row>
      <xdr:rowOff>141514</xdr:rowOff>
    </xdr:to>
    <xdr:cxnSp macro="">
      <xdr:nvCxnSpPr>
        <xdr:cNvPr id="533" name="直線コネクタ 532"/>
        <xdr:cNvCxnSpPr/>
      </xdr:nvCxnSpPr>
      <xdr:spPr>
        <a:xfrm>
          <a:off x="14592300" y="62647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165826</xdr:rowOff>
    </xdr:from>
    <xdr:to>
      <xdr:col>72</xdr:col>
      <xdr:colOff>38100</xdr:colOff>
      <xdr:row>36</xdr:row>
      <xdr:rowOff>95976</xdr:rowOff>
    </xdr:to>
    <xdr:sp macro="" textlink="">
      <xdr:nvSpPr>
        <xdr:cNvPr id="534" name="楕円 533"/>
        <xdr:cNvSpPr/>
      </xdr:nvSpPr>
      <xdr:spPr>
        <a:xfrm>
          <a:off x="13652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45176</xdr:rowOff>
    </xdr:from>
    <xdr:to>
      <xdr:col>76</xdr:col>
      <xdr:colOff>114300</xdr:colOff>
      <xdr:row>36</xdr:row>
      <xdr:rowOff>92528</xdr:rowOff>
    </xdr:to>
    <xdr:cxnSp macro="">
      <xdr:nvCxnSpPr>
        <xdr:cNvPr id="535" name="直線コネクタ 534"/>
        <xdr:cNvCxnSpPr/>
      </xdr:nvCxnSpPr>
      <xdr:spPr>
        <a:xfrm>
          <a:off x="13703300" y="621737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116840</xdr:rowOff>
    </xdr:from>
    <xdr:to>
      <xdr:col>67</xdr:col>
      <xdr:colOff>101600</xdr:colOff>
      <xdr:row>36</xdr:row>
      <xdr:rowOff>46990</xdr:rowOff>
    </xdr:to>
    <xdr:sp macro="" textlink="">
      <xdr:nvSpPr>
        <xdr:cNvPr id="536" name="楕円 535"/>
        <xdr:cNvSpPr/>
      </xdr:nvSpPr>
      <xdr:spPr>
        <a:xfrm>
          <a:off x="12763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167640</xdr:rowOff>
    </xdr:from>
    <xdr:to>
      <xdr:col>71</xdr:col>
      <xdr:colOff>177800</xdr:colOff>
      <xdr:row>36</xdr:row>
      <xdr:rowOff>45176</xdr:rowOff>
    </xdr:to>
    <xdr:cxnSp macro="">
      <xdr:nvCxnSpPr>
        <xdr:cNvPr id="537" name="直線コネクタ 536"/>
        <xdr:cNvCxnSpPr/>
      </xdr:nvCxnSpPr>
      <xdr:spPr>
        <a:xfrm>
          <a:off x="12814300" y="616839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38"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39" name="n_2ave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40" name="n_3aveValue【一般廃棄物処理施設】&#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41" name="n_4aveValue【一般廃棄物処理施設】&#10;有形固定資産減価償却率"/>
        <xdr:cNvSpPr txBox="1"/>
      </xdr:nvSpPr>
      <xdr:spPr>
        <a:xfrm>
          <a:off x="12611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37391</xdr:rowOff>
    </xdr:from>
    <xdr:ext cx="405111" cy="259045"/>
    <xdr:sp macro="" textlink="">
      <xdr:nvSpPr>
        <xdr:cNvPr id="542" name="n_1mainValue【一般廃棄物処理施設】&#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159855</xdr:rowOff>
    </xdr:from>
    <xdr:ext cx="405111" cy="259045"/>
    <xdr:sp macro="" textlink="">
      <xdr:nvSpPr>
        <xdr:cNvPr id="543" name="n_2mainValue【一般廃棄物処理施設】&#10;有形固定資産減価償却率"/>
        <xdr:cNvSpPr txBox="1"/>
      </xdr:nvSpPr>
      <xdr:spPr>
        <a:xfrm>
          <a:off x="14389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112503</xdr:rowOff>
    </xdr:from>
    <xdr:ext cx="405111" cy="259045"/>
    <xdr:sp macro="" textlink="">
      <xdr:nvSpPr>
        <xdr:cNvPr id="544" name="n_3mainValue【一般廃棄物処理施設】&#10;有形固定資産減価償却率"/>
        <xdr:cNvSpPr txBox="1"/>
      </xdr:nvSpPr>
      <xdr:spPr>
        <a:xfrm>
          <a:off x="13500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63517</xdr:rowOff>
    </xdr:from>
    <xdr:ext cx="405111" cy="259045"/>
    <xdr:sp macro="" textlink="">
      <xdr:nvSpPr>
        <xdr:cNvPr id="545" name="n_4mainValue【一般廃棄物処理施設】&#10;有形固定資産減価償却率"/>
        <xdr:cNvSpPr txBox="1"/>
      </xdr:nvSpPr>
      <xdr:spPr>
        <a:xfrm>
          <a:off x="12611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4"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77" name="フローチャート: 判断 576"/>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78" name="フローチャート: 判断 577"/>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79" name="フローチャート: 判断 578"/>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12210</xdr:rowOff>
    </xdr:from>
    <xdr:to>
      <xdr:col>116</xdr:col>
      <xdr:colOff>114300</xdr:colOff>
      <xdr:row>41</xdr:row>
      <xdr:rowOff>113810</xdr:rowOff>
    </xdr:to>
    <xdr:sp macro="" textlink="">
      <xdr:nvSpPr>
        <xdr:cNvPr id="585" name="楕円 584"/>
        <xdr:cNvSpPr/>
      </xdr:nvSpPr>
      <xdr:spPr>
        <a:xfrm>
          <a:off x="22110700" y="70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98587</xdr:rowOff>
    </xdr:from>
    <xdr:ext cx="534377" cy="259045"/>
    <xdr:sp macro="" textlink="">
      <xdr:nvSpPr>
        <xdr:cNvPr id="586" name="【一般廃棄物処理施設】&#10;一人当たり有形固定資産（償却資産）額該当値テキスト"/>
        <xdr:cNvSpPr txBox="1"/>
      </xdr:nvSpPr>
      <xdr:spPr>
        <a:xfrm>
          <a:off x="22199600" y="695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12423</xdr:rowOff>
    </xdr:from>
    <xdr:to>
      <xdr:col>112</xdr:col>
      <xdr:colOff>38100</xdr:colOff>
      <xdr:row>41</xdr:row>
      <xdr:rowOff>114023</xdr:rowOff>
    </xdr:to>
    <xdr:sp macro="" textlink="">
      <xdr:nvSpPr>
        <xdr:cNvPr id="587" name="楕円 586"/>
        <xdr:cNvSpPr/>
      </xdr:nvSpPr>
      <xdr:spPr>
        <a:xfrm>
          <a:off x="21272500" y="7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63010</xdr:rowOff>
    </xdr:from>
    <xdr:to>
      <xdr:col>116</xdr:col>
      <xdr:colOff>63500</xdr:colOff>
      <xdr:row>41</xdr:row>
      <xdr:rowOff>63223</xdr:rowOff>
    </xdr:to>
    <xdr:cxnSp macro="">
      <xdr:nvCxnSpPr>
        <xdr:cNvPr id="588" name="直線コネクタ 587"/>
        <xdr:cNvCxnSpPr/>
      </xdr:nvCxnSpPr>
      <xdr:spPr>
        <a:xfrm flipV="1">
          <a:off x="21323300" y="7092460"/>
          <a:ext cx="8382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12217</xdr:rowOff>
    </xdr:from>
    <xdr:to>
      <xdr:col>107</xdr:col>
      <xdr:colOff>101600</xdr:colOff>
      <xdr:row>41</xdr:row>
      <xdr:rowOff>113817</xdr:rowOff>
    </xdr:to>
    <xdr:sp macro="" textlink="">
      <xdr:nvSpPr>
        <xdr:cNvPr id="589" name="楕円 588"/>
        <xdr:cNvSpPr/>
      </xdr:nvSpPr>
      <xdr:spPr>
        <a:xfrm>
          <a:off x="20383500" y="704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63017</xdr:rowOff>
    </xdr:from>
    <xdr:to>
      <xdr:col>111</xdr:col>
      <xdr:colOff>177800</xdr:colOff>
      <xdr:row>41</xdr:row>
      <xdr:rowOff>63223</xdr:rowOff>
    </xdr:to>
    <xdr:cxnSp macro="">
      <xdr:nvCxnSpPr>
        <xdr:cNvPr id="590" name="直線コネクタ 589"/>
        <xdr:cNvCxnSpPr/>
      </xdr:nvCxnSpPr>
      <xdr:spPr>
        <a:xfrm>
          <a:off x="20434300" y="709246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11852</xdr:rowOff>
    </xdr:from>
    <xdr:to>
      <xdr:col>102</xdr:col>
      <xdr:colOff>165100</xdr:colOff>
      <xdr:row>41</xdr:row>
      <xdr:rowOff>113452</xdr:rowOff>
    </xdr:to>
    <xdr:sp macro="" textlink="">
      <xdr:nvSpPr>
        <xdr:cNvPr id="591" name="楕円 590"/>
        <xdr:cNvSpPr/>
      </xdr:nvSpPr>
      <xdr:spPr>
        <a:xfrm>
          <a:off x="19494500" y="70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62652</xdr:rowOff>
    </xdr:from>
    <xdr:to>
      <xdr:col>107</xdr:col>
      <xdr:colOff>50800</xdr:colOff>
      <xdr:row>41</xdr:row>
      <xdr:rowOff>63017</xdr:rowOff>
    </xdr:to>
    <xdr:cxnSp macro="">
      <xdr:nvCxnSpPr>
        <xdr:cNvPr id="592" name="直線コネクタ 591"/>
        <xdr:cNvCxnSpPr/>
      </xdr:nvCxnSpPr>
      <xdr:spPr>
        <a:xfrm>
          <a:off x="19545300" y="7092102"/>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11387</xdr:rowOff>
    </xdr:from>
    <xdr:to>
      <xdr:col>98</xdr:col>
      <xdr:colOff>38100</xdr:colOff>
      <xdr:row>41</xdr:row>
      <xdr:rowOff>112987</xdr:rowOff>
    </xdr:to>
    <xdr:sp macro="" textlink="">
      <xdr:nvSpPr>
        <xdr:cNvPr id="593" name="楕円 592"/>
        <xdr:cNvSpPr/>
      </xdr:nvSpPr>
      <xdr:spPr>
        <a:xfrm>
          <a:off x="18605500" y="70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62187</xdr:rowOff>
    </xdr:from>
    <xdr:to>
      <xdr:col>102</xdr:col>
      <xdr:colOff>114300</xdr:colOff>
      <xdr:row>41</xdr:row>
      <xdr:rowOff>62652</xdr:rowOff>
    </xdr:to>
    <xdr:cxnSp macro="">
      <xdr:nvCxnSpPr>
        <xdr:cNvPr id="594" name="直線コネクタ 593"/>
        <xdr:cNvCxnSpPr/>
      </xdr:nvCxnSpPr>
      <xdr:spPr>
        <a:xfrm>
          <a:off x="18656300" y="7091637"/>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95"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96"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97"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98"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105150</xdr:rowOff>
    </xdr:from>
    <xdr:ext cx="534377" cy="259045"/>
    <xdr:sp macro="" textlink="">
      <xdr:nvSpPr>
        <xdr:cNvPr id="599" name="n_1mainValue【一般廃棄物処理施設】&#10;一人当たり有形固定資産（償却資産）額"/>
        <xdr:cNvSpPr txBox="1"/>
      </xdr:nvSpPr>
      <xdr:spPr>
        <a:xfrm>
          <a:off x="21043411" y="71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104944</xdr:rowOff>
    </xdr:from>
    <xdr:ext cx="534377" cy="259045"/>
    <xdr:sp macro="" textlink="">
      <xdr:nvSpPr>
        <xdr:cNvPr id="600" name="n_2mainValue【一般廃棄物処理施設】&#10;一人当たり有形固定資産（償却資産）額"/>
        <xdr:cNvSpPr txBox="1"/>
      </xdr:nvSpPr>
      <xdr:spPr>
        <a:xfrm>
          <a:off x="20167111" y="713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104579</xdr:rowOff>
    </xdr:from>
    <xdr:ext cx="534377" cy="259045"/>
    <xdr:sp macro="" textlink="">
      <xdr:nvSpPr>
        <xdr:cNvPr id="601" name="n_3mainValue【一般廃棄物処理施設】&#10;一人当たり有形固定資産（償却資産）額"/>
        <xdr:cNvSpPr txBox="1"/>
      </xdr:nvSpPr>
      <xdr:spPr>
        <a:xfrm>
          <a:off x="19278111" y="71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104114</xdr:rowOff>
    </xdr:from>
    <xdr:ext cx="534377" cy="259045"/>
    <xdr:sp macro="" textlink="">
      <xdr:nvSpPr>
        <xdr:cNvPr id="602" name="n_4mainValue【一般廃棄物処理施設】&#10;一人当たり有形固定資産（償却資産）額"/>
        <xdr:cNvSpPr txBox="1"/>
      </xdr:nvSpPr>
      <xdr:spPr>
        <a:xfrm>
          <a:off x="18389111" y="71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5" name="テキスト ボックス 6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3" name="テキスト ボックス 62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40005</xdr:rowOff>
    </xdr:from>
    <xdr:to>
      <xdr:col>85</xdr:col>
      <xdr:colOff>126364</xdr:colOff>
      <xdr:row>63</xdr:row>
      <xdr:rowOff>62865</xdr:rowOff>
    </xdr:to>
    <xdr:cxnSp macro="">
      <xdr:nvCxnSpPr>
        <xdr:cNvPr id="626" name="直線コネクタ 625"/>
        <xdr:cNvCxnSpPr/>
      </xdr:nvCxnSpPr>
      <xdr:spPr>
        <a:xfrm flipV="1">
          <a:off x="16318864" y="981265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66692</xdr:rowOff>
    </xdr:from>
    <xdr:ext cx="405111" cy="259045"/>
    <xdr:sp macro="" textlink="">
      <xdr:nvSpPr>
        <xdr:cNvPr id="627" name="【保健センター・保健所】&#10;有形固定資産減価償却率最小値テキスト"/>
        <xdr:cNvSpPr txBox="1"/>
      </xdr:nvSpPr>
      <xdr:spPr>
        <a:xfrm>
          <a:off x="163576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62865</xdr:rowOff>
    </xdr:from>
    <xdr:to>
      <xdr:col>86</xdr:col>
      <xdr:colOff>25400</xdr:colOff>
      <xdr:row>63</xdr:row>
      <xdr:rowOff>62865</xdr:rowOff>
    </xdr:to>
    <xdr:cxnSp macro="">
      <xdr:nvCxnSpPr>
        <xdr:cNvPr id="628" name="直線コネクタ 627"/>
        <xdr:cNvCxnSpPr/>
      </xdr:nvCxnSpPr>
      <xdr:spPr>
        <a:xfrm>
          <a:off x="16230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158132</xdr:rowOff>
    </xdr:from>
    <xdr:ext cx="405111" cy="259045"/>
    <xdr:sp macro="" textlink="">
      <xdr:nvSpPr>
        <xdr:cNvPr id="629" name="【保健センター・保健所】&#10;有形固定資産減価償却率最大値テキスト"/>
        <xdr:cNvSpPr txBox="1"/>
      </xdr:nvSpPr>
      <xdr:spPr>
        <a:xfrm>
          <a:off x="16357600" y="958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40005</xdr:rowOff>
    </xdr:from>
    <xdr:to>
      <xdr:col>86</xdr:col>
      <xdr:colOff>25400</xdr:colOff>
      <xdr:row>57</xdr:row>
      <xdr:rowOff>40005</xdr:rowOff>
    </xdr:to>
    <xdr:cxnSp macro="">
      <xdr:nvCxnSpPr>
        <xdr:cNvPr id="630" name="直線コネクタ 629"/>
        <xdr:cNvCxnSpPr/>
      </xdr:nvCxnSpPr>
      <xdr:spPr>
        <a:xfrm>
          <a:off x="16230600" y="9812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125747</xdr:rowOff>
    </xdr:from>
    <xdr:ext cx="405111" cy="259045"/>
    <xdr:sp macro="" textlink="">
      <xdr:nvSpPr>
        <xdr:cNvPr id="631" name="【保健センター・保健所】&#10;有形固定資産減価償却率平均値テキスト"/>
        <xdr:cNvSpPr txBox="1"/>
      </xdr:nvSpPr>
      <xdr:spPr>
        <a:xfrm>
          <a:off x="16357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632" name="フローチャート: 判断 631"/>
        <xdr:cNvSpPr/>
      </xdr:nvSpPr>
      <xdr:spPr>
        <a:xfrm>
          <a:off x="16268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633" name="フローチャート: 判断 632"/>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73025</xdr:rowOff>
    </xdr:from>
    <xdr:to>
      <xdr:col>76</xdr:col>
      <xdr:colOff>165100</xdr:colOff>
      <xdr:row>60</xdr:row>
      <xdr:rowOff>3175</xdr:rowOff>
    </xdr:to>
    <xdr:sp macro="" textlink="">
      <xdr:nvSpPr>
        <xdr:cNvPr id="634" name="フローチャート: 判断 633"/>
        <xdr:cNvSpPr/>
      </xdr:nvSpPr>
      <xdr:spPr>
        <a:xfrm>
          <a:off x="14541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46355</xdr:rowOff>
    </xdr:from>
    <xdr:to>
      <xdr:col>72</xdr:col>
      <xdr:colOff>38100</xdr:colOff>
      <xdr:row>59</xdr:row>
      <xdr:rowOff>147955</xdr:rowOff>
    </xdr:to>
    <xdr:sp macro="" textlink="">
      <xdr:nvSpPr>
        <xdr:cNvPr id="635" name="フローチャート: 判断 634"/>
        <xdr:cNvSpPr/>
      </xdr:nvSpPr>
      <xdr:spPr>
        <a:xfrm>
          <a:off x="13652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120650</xdr:rowOff>
    </xdr:from>
    <xdr:to>
      <xdr:col>67</xdr:col>
      <xdr:colOff>101600</xdr:colOff>
      <xdr:row>59</xdr:row>
      <xdr:rowOff>50800</xdr:rowOff>
    </xdr:to>
    <xdr:sp macro="" textlink="">
      <xdr:nvSpPr>
        <xdr:cNvPr id="636" name="フローチャート: 判断 635"/>
        <xdr:cNvSpPr/>
      </xdr:nvSpPr>
      <xdr:spPr>
        <a:xfrm>
          <a:off x="12763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160655</xdr:rowOff>
    </xdr:from>
    <xdr:to>
      <xdr:col>85</xdr:col>
      <xdr:colOff>177800</xdr:colOff>
      <xdr:row>57</xdr:row>
      <xdr:rowOff>90805</xdr:rowOff>
    </xdr:to>
    <xdr:sp macro="" textlink="">
      <xdr:nvSpPr>
        <xdr:cNvPr id="642" name="楕円 641"/>
        <xdr:cNvSpPr/>
      </xdr:nvSpPr>
      <xdr:spPr>
        <a:xfrm>
          <a:off x="162687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113682</xdr:rowOff>
    </xdr:from>
    <xdr:ext cx="405111" cy="259045"/>
    <xdr:sp macro="" textlink="">
      <xdr:nvSpPr>
        <xdr:cNvPr id="643" name="【保健センター・保健所】&#10;有形固定資産減価償却率該当値テキスト"/>
        <xdr:cNvSpPr txBox="1"/>
      </xdr:nvSpPr>
      <xdr:spPr>
        <a:xfrm>
          <a:off x="16357600" y="971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122555</xdr:rowOff>
    </xdr:from>
    <xdr:to>
      <xdr:col>81</xdr:col>
      <xdr:colOff>101600</xdr:colOff>
      <xdr:row>57</xdr:row>
      <xdr:rowOff>52705</xdr:rowOff>
    </xdr:to>
    <xdr:sp macro="" textlink="">
      <xdr:nvSpPr>
        <xdr:cNvPr id="644" name="楕円 643"/>
        <xdr:cNvSpPr/>
      </xdr:nvSpPr>
      <xdr:spPr>
        <a:xfrm>
          <a:off x="154305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1905</xdr:rowOff>
    </xdr:from>
    <xdr:to>
      <xdr:col>85</xdr:col>
      <xdr:colOff>127000</xdr:colOff>
      <xdr:row>57</xdr:row>
      <xdr:rowOff>40005</xdr:rowOff>
    </xdr:to>
    <xdr:cxnSp macro="">
      <xdr:nvCxnSpPr>
        <xdr:cNvPr id="645" name="直線コネクタ 644"/>
        <xdr:cNvCxnSpPr/>
      </xdr:nvCxnSpPr>
      <xdr:spPr>
        <a:xfrm>
          <a:off x="15481300" y="97745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84455</xdr:rowOff>
    </xdr:from>
    <xdr:to>
      <xdr:col>76</xdr:col>
      <xdr:colOff>165100</xdr:colOff>
      <xdr:row>57</xdr:row>
      <xdr:rowOff>14605</xdr:rowOff>
    </xdr:to>
    <xdr:sp macro="" textlink="">
      <xdr:nvSpPr>
        <xdr:cNvPr id="646" name="楕円 645"/>
        <xdr:cNvSpPr/>
      </xdr:nvSpPr>
      <xdr:spPr>
        <a:xfrm>
          <a:off x="14541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135255</xdr:rowOff>
    </xdr:from>
    <xdr:to>
      <xdr:col>81</xdr:col>
      <xdr:colOff>50800</xdr:colOff>
      <xdr:row>57</xdr:row>
      <xdr:rowOff>1905</xdr:rowOff>
    </xdr:to>
    <xdr:cxnSp macro="">
      <xdr:nvCxnSpPr>
        <xdr:cNvPr id="647" name="直線コネクタ 646"/>
        <xdr:cNvCxnSpPr/>
      </xdr:nvCxnSpPr>
      <xdr:spPr>
        <a:xfrm>
          <a:off x="14592300" y="9736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46355</xdr:rowOff>
    </xdr:from>
    <xdr:to>
      <xdr:col>72</xdr:col>
      <xdr:colOff>38100</xdr:colOff>
      <xdr:row>56</xdr:row>
      <xdr:rowOff>147955</xdr:rowOff>
    </xdr:to>
    <xdr:sp macro="" textlink="">
      <xdr:nvSpPr>
        <xdr:cNvPr id="648" name="楕円 647"/>
        <xdr:cNvSpPr/>
      </xdr:nvSpPr>
      <xdr:spPr>
        <a:xfrm>
          <a:off x="13652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97155</xdr:rowOff>
    </xdr:from>
    <xdr:to>
      <xdr:col>76</xdr:col>
      <xdr:colOff>114300</xdr:colOff>
      <xdr:row>56</xdr:row>
      <xdr:rowOff>135255</xdr:rowOff>
    </xdr:to>
    <xdr:cxnSp macro="">
      <xdr:nvCxnSpPr>
        <xdr:cNvPr id="649" name="直線コネクタ 648"/>
        <xdr:cNvCxnSpPr/>
      </xdr:nvCxnSpPr>
      <xdr:spPr>
        <a:xfrm>
          <a:off x="13703300" y="9698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8255</xdr:rowOff>
    </xdr:from>
    <xdr:to>
      <xdr:col>67</xdr:col>
      <xdr:colOff>101600</xdr:colOff>
      <xdr:row>56</xdr:row>
      <xdr:rowOff>109855</xdr:rowOff>
    </xdr:to>
    <xdr:sp macro="" textlink="">
      <xdr:nvSpPr>
        <xdr:cNvPr id="650" name="楕円 649"/>
        <xdr:cNvSpPr/>
      </xdr:nvSpPr>
      <xdr:spPr>
        <a:xfrm>
          <a:off x="12763500" y="96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59055</xdr:rowOff>
    </xdr:from>
    <xdr:to>
      <xdr:col>71</xdr:col>
      <xdr:colOff>177800</xdr:colOff>
      <xdr:row>56</xdr:row>
      <xdr:rowOff>97155</xdr:rowOff>
    </xdr:to>
    <xdr:cxnSp macro="">
      <xdr:nvCxnSpPr>
        <xdr:cNvPr id="651" name="直線コネクタ 650"/>
        <xdr:cNvCxnSpPr/>
      </xdr:nvCxnSpPr>
      <xdr:spPr>
        <a:xfrm>
          <a:off x="12814300" y="9660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652" name="n_1aveValue【保健センター・保健所】&#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165752</xdr:rowOff>
    </xdr:from>
    <xdr:ext cx="405111" cy="259045"/>
    <xdr:sp macro="" textlink="">
      <xdr:nvSpPr>
        <xdr:cNvPr id="653" name="n_2aveValue【保健センター・保健所】&#10;有形固定資産減価償却率"/>
        <xdr:cNvSpPr txBox="1"/>
      </xdr:nvSpPr>
      <xdr:spPr>
        <a:xfrm>
          <a:off x="14389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139082</xdr:rowOff>
    </xdr:from>
    <xdr:ext cx="405111" cy="259045"/>
    <xdr:sp macro="" textlink="">
      <xdr:nvSpPr>
        <xdr:cNvPr id="654" name="n_3aveValue【保健センター・保健所】&#10;有形固定資産減価償却率"/>
        <xdr:cNvSpPr txBox="1"/>
      </xdr:nvSpPr>
      <xdr:spPr>
        <a:xfrm>
          <a:off x="13500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41927</xdr:rowOff>
    </xdr:from>
    <xdr:ext cx="405111" cy="259045"/>
    <xdr:sp macro="" textlink="">
      <xdr:nvSpPr>
        <xdr:cNvPr id="655" name="n_4aveValue【保健センター・保健所】&#10;有形固定資産減価償却率"/>
        <xdr:cNvSpPr txBox="1"/>
      </xdr:nvSpPr>
      <xdr:spPr>
        <a:xfrm>
          <a:off x="12611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69232</xdr:rowOff>
    </xdr:from>
    <xdr:ext cx="405111" cy="259045"/>
    <xdr:sp macro="" textlink="">
      <xdr:nvSpPr>
        <xdr:cNvPr id="656" name="n_1mainValue【保健センター・保健所】&#10;有形固定資産減価償却率"/>
        <xdr:cNvSpPr txBox="1"/>
      </xdr:nvSpPr>
      <xdr:spPr>
        <a:xfrm>
          <a:off x="15266044"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31132</xdr:rowOff>
    </xdr:from>
    <xdr:ext cx="405111" cy="259045"/>
    <xdr:sp macro="" textlink="">
      <xdr:nvSpPr>
        <xdr:cNvPr id="657" name="n_2mainValue【保健センター・保健所】&#10;有形固定資産減価償却率"/>
        <xdr:cNvSpPr txBox="1"/>
      </xdr:nvSpPr>
      <xdr:spPr>
        <a:xfrm>
          <a:off x="1438974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164482</xdr:rowOff>
    </xdr:from>
    <xdr:ext cx="340478" cy="259045"/>
    <xdr:sp macro="" textlink="">
      <xdr:nvSpPr>
        <xdr:cNvPr id="658" name="n_3mainValue【保健センター・保健所】&#10;有形固定資産減価償却率"/>
        <xdr:cNvSpPr txBox="1"/>
      </xdr:nvSpPr>
      <xdr:spPr>
        <a:xfrm>
          <a:off x="13533061" y="94227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126382</xdr:rowOff>
    </xdr:from>
    <xdr:ext cx="340478" cy="259045"/>
    <xdr:sp macro="" textlink="">
      <xdr:nvSpPr>
        <xdr:cNvPr id="659" name="n_4mainValue【保健センター・保健所】&#10;有形固定資産減価償却率"/>
        <xdr:cNvSpPr txBox="1"/>
      </xdr:nvSpPr>
      <xdr:spPr>
        <a:xfrm>
          <a:off x="12644061" y="93846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3" name="直線コネクタ 682"/>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4"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5" name="直線コネクタ 684"/>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6"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7" name="直線コネクタ 686"/>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88" name="【保健センター・保健所】&#10;一人当たり面積平均値テキスト"/>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9" name="フローチャート: 判断 688"/>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90" name="フローチャート: 判断 689"/>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1" name="フローチャート: 判断 690"/>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92" name="フローチャート: 判断 691"/>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93" name="フローチャート: 判断 692"/>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120650</xdr:rowOff>
    </xdr:from>
    <xdr:to>
      <xdr:col>116</xdr:col>
      <xdr:colOff>114300</xdr:colOff>
      <xdr:row>58</xdr:row>
      <xdr:rowOff>50800</xdr:rowOff>
    </xdr:to>
    <xdr:sp macro="" textlink="">
      <xdr:nvSpPr>
        <xdr:cNvPr id="699" name="楕円 698"/>
        <xdr:cNvSpPr/>
      </xdr:nvSpPr>
      <xdr:spPr>
        <a:xfrm>
          <a:off x="22110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143527</xdr:rowOff>
    </xdr:from>
    <xdr:ext cx="469744" cy="259045"/>
    <xdr:sp macro="" textlink="">
      <xdr:nvSpPr>
        <xdr:cNvPr id="700" name="【保健センター・保健所】&#10;一人当たり面積該当値テキスト"/>
        <xdr:cNvSpPr txBox="1"/>
      </xdr:nvSpPr>
      <xdr:spPr>
        <a:xfrm>
          <a:off x="22199600"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120650</xdr:rowOff>
    </xdr:from>
    <xdr:to>
      <xdr:col>112</xdr:col>
      <xdr:colOff>38100</xdr:colOff>
      <xdr:row>58</xdr:row>
      <xdr:rowOff>50800</xdr:rowOff>
    </xdr:to>
    <xdr:sp macro="" textlink="">
      <xdr:nvSpPr>
        <xdr:cNvPr id="701" name="楕円 700"/>
        <xdr:cNvSpPr/>
      </xdr:nvSpPr>
      <xdr:spPr>
        <a:xfrm>
          <a:off x="2127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0</xdr:rowOff>
    </xdr:from>
    <xdr:to>
      <xdr:col>116</xdr:col>
      <xdr:colOff>63500</xdr:colOff>
      <xdr:row>58</xdr:row>
      <xdr:rowOff>0</xdr:rowOff>
    </xdr:to>
    <xdr:cxnSp macro="">
      <xdr:nvCxnSpPr>
        <xdr:cNvPr id="702" name="直線コネクタ 701"/>
        <xdr:cNvCxnSpPr/>
      </xdr:nvCxnSpPr>
      <xdr:spPr>
        <a:xfrm>
          <a:off x="213233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120650</xdr:rowOff>
    </xdr:from>
    <xdr:to>
      <xdr:col>107</xdr:col>
      <xdr:colOff>101600</xdr:colOff>
      <xdr:row>58</xdr:row>
      <xdr:rowOff>50800</xdr:rowOff>
    </xdr:to>
    <xdr:sp macro="" textlink="">
      <xdr:nvSpPr>
        <xdr:cNvPr id="703" name="楕円 702"/>
        <xdr:cNvSpPr/>
      </xdr:nvSpPr>
      <xdr:spPr>
        <a:xfrm>
          <a:off x="2038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0</xdr:rowOff>
    </xdr:from>
    <xdr:to>
      <xdr:col>111</xdr:col>
      <xdr:colOff>177800</xdr:colOff>
      <xdr:row>58</xdr:row>
      <xdr:rowOff>0</xdr:rowOff>
    </xdr:to>
    <xdr:cxnSp macro="">
      <xdr:nvCxnSpPr>
        <xdr:cNvPr id="704" name="直線コネクタ 703"/>
        <xdr:cNvCxnSpPr/>
      </xdr:nvCxnSpPr>
      <xdr:spPr>
        <a:xfrm>
          <a:off x="204343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101600</xdr:rowOff>
    </xdr:from>
    <xdr:to>
      <xdr:col>102</xdr:col>
      <xdr:colOff>165100</xdr:colOff>
      <xdr:row>58</xdr:row>
      <xdr:rowOff>31750</xdr:rowOff>
    </xdr:to>
    <xdr:sp macro="" textlink="">
      <xdr:nvSpPr>
        <xdr:cNvPr id="705" name="楕円 704"/>
        <xdr:cNvSpPr/>
      </xdr:nvSpPr>
      <xdr:spPr>
        <a:xfrm>
          <a:off x="19494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152400</xdr:rowOff>
    </xdr:from>
    <xdr:to>
      <xdr:col>107</xdr:col>
      <xdr:colOff>50800</xdr:colOff>
      <xdr:row>58</xdr:row>
      <xdr:rowOff>0</xdr:rowOff>
    </xdr:to>
    <xdr:cxnSp macro="">
      <xdr:nvCxnSpPr>
        <xdr:cNvPr id="706" name="直線コネクタ 705"/>
        <xdr:cNvCxnSpPr/>
      </xdr:nvCxnSpPr>
      <xdr:spPr>
        <a:xfrm>
          <a:off x="19545300" y="9925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101600</xdr:rowOff>
    </xdr:from>
    <xdr:to>
      <xdr:col>98</xdr:col>
      <xdr:colOff>38100</xdr:colOff>
      <xdr:row>58</xdr:row>
      <xdr:rowOff>31750</xdr:rowOff>
    </xdr:to>
    <xdr:sp macro="" textlink="">
      <xdr:nvSpPr>
        <xdr:cNvPr id="707" name="楕円 706"/>
        <xdr:cNvSpPr/>
      </xdr:nvSpPr>
      <xdr:spPr>
        <a:xfrm>
          <a:off x="18605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152400</xdr:rowOff>
    </xdr:from>
    <xdr:to>
      <xdr:col>102</xdr:col>
      <xdr:colOff>114300</xdr:colOff>
      <xdr:row>57</xdr:row>
      <xdr:rowOff>152400</xdr:rowOff>
    </xdr:to>
    <xdr:cxnSp macro="">
      <xdr:nvCxnSpPr>
        <xdr:cNvPr id="708" name="直線コネクタ 707"/>
        <xdr:cNvCxnSpPr/>
      </xdr:nvCxnSpPr>
      <xdr:spPr>
        <a:xfrm>
          <a:off x="18656300" y="992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709" name="n_1aveValue【保健センター・保健所】&#10;一人当たり面積"/>
        <xdr:cNvSpPr txBox="1"/>
      </xdr:nvSpPr>
      <xdr:spPr>
        <a:xfrm>
          <a:off x="21075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710"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711"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80027</xdr:rowOff>
    </xdr:from>
    <xdr:ext cx="469744" cy="259045"/>
    <xdr:sp macro="" textlink="">
      <xdr:nvSpPr>
        <xdr:cNvPr id="712" name="n_4aveValue【保健センター・保健所】&#10;一人当たり面積"/>
        <xdr:cNvSpPr txBox="1"/>
      </xdr:nvSpPr>
      <xdr:spPr>
        <a:xfrm>
          <a:off x="184214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67327</xdr:rowOff>
    </xdr:from>
    <xdr:ext cx="469744" cy="259045"/>
    <xdr:sp macro="" textlink="">
      <xdr:nvSpPr>
        <xdr:cNvPr id="713" name="n_1mainValue【保健センター・保健所】&#10;一人当たり面積"/>
        <xdr:cNvSpPr txBox="1"/>
      </xdr:nvSpPr>
      <xdr:spPr>
        <a:xfrm>
          <a:off x="21075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67327</xdr:rowOff>
    </xdr:from>
    <xdr:ext cx="469744" cy="259045"/>
    <xdr:sp macro="" textlink="">
      <xdr:nvSpPr>
        <xdr:cNvPr id="714" name="n_2mainValue【保健センター・保健所】&#10;一人当たり面積"/>
        <xdr:cNvSpPr txBox="1"/>
      </xdr:nvSpPr>
      <xdr:spPr>
        <a:xfrm>
          <a:off x="20199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48277</xdr:rowOff>
    </xdr:from>
    <xdr:ext cx="469744" cy="259045"/>
    <xdr:sp macro="" textlink="">
      <xdr:nvSpPr>
        <xdr:cNvPr id="715" name="n_3mainValue【保健センター・保健所】&#10;一人当たり面積"/>
        <xdr:cNvSpPr txBox="1"/>
      </xdr:nvSpPr>
      <xdr:spPr>
        <a:xfrm>
          <a:off x="19310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48277</xdr:rowOff>
    </xdr:from>
    <xdr:ext cx="469744" cy="259045"/>
    <xdr:sp macro="" textlink="">
      <xdr:nvSpPr>
        <xdr:cNvPr id="716" name="n_4mainValue【保健センター・保健所】&#10;一人当たり面積"/>
        <xdr:cNvSpPr txBox="1"/>
      </xdr:nvSpPr>
      <xdr:spPr>
        <a:xfrm>
          <a:off x="18421427"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1" name="直線コネクタ 740"/>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2"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3" name="直線コネクタ 742"/>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4"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5" name="直線コネクタ 744"/>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46" name="【消防施設】&#10;有形固定資産減価償却率平均値テキスト"/>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7" name="フローチャート: 判断 746"/>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8" name="フローチャート: 判断 747"/>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49" name="フローチャート: 判断 748"/>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50" name="フローチャート: 判断 749"/>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51" name="フローチャート: 判断 750"/>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757" name="楕円 756"/>
        <xdr:cNvSpPr/>
      </xdr:nvSpPr>
      <xdr:spPr>
        <a:xfrm>
          <a:off x="16268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69232</xdr:rowOff>
    </xdr:from>
    <xdr:ext cx="405111" cy="259045"/>
    <xdr:sp macro="" textlink="">
      <xdr:nvSpPr>
        <xdr:cNvPr id="758" name="【消防施設】&#10;有形固定資産減価償却率該当値テキスト"/>
        <xdr:cNvSpPr txBox="1"/>
      </xdr:nvSpPr>
      <xdr:spPr>
        <a:xfrm>
          <a:off x="16357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170180</xdr:rowOff>
    </xdr:from>
    <xdr:to>
      <xdr:col>81</xdr:col>
      <xdr:colOff>101600</xdr:colOff>
      <xdr:row>80</xdr:row>
      <xdr:rowOff>100330</xdr:rowOff>
    </xdr:to>
    <xdr:sp macro="" textlink="">
      <xdr:nvSpPr>
        <xdr:cNvPr id="759" name="楕円 758"/>
        <xdr:cNvSpPr/>
      </xdr:nvSpPr>
      <xdr:spPr>
        <a:xfrm>
          <a:off x="15430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49530</xdr:rowOff>
    </xdr:from>
    <xdr:to>
      <xdr:col>85</xdr:col>
      <xdr:colOff>127000</xdr:colOff>
      <xdr:row>80</xdr:row>
      <xdr:rowOff>97155</xdr:rowOff>
    </xdr:to>
    <xdr:cxnSp macro="">
      <xdr:nvCxnSpPr>
        <xdr:cNvPr id="760" name="直線コネクタ 759"/>
        <xdr:cNvCxnSpPr/>
      </xdr:nvCxnSpPr>
      <xdr:spPr>
        <a:xfrm>
          <a:off x="15481300" y="137655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143511</xdr:rowOff>
    </xdr:from>
    <xdr:to>
      <xdr:col>76</xdr:col>
      <xdr:colOff>165100</xdr:colOff>
      <xdr:row>80</xdr:row>
      <xdr:rowOff>73661</xdr:rowOff>
    </xdr:to>
    <xdr:sp macro="" textlink="">
      <xdr:nvSpPr>
        <xdr:cNvPr id="761" name="楕円 760"/>
        <xdr:cNvSpPr/>
      </xdr:nvSpPr>
      <xdr:spPr>
        <a:xfrm>
          <a:off x="14541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22861</xdr:rowOff>
    </xdr:from>
    <xdr:to>
      <xdr:col>81</xdr:col>
      <xdr:colOff>50800</xdr:colOff>
      <xdr:row>80</xdr:row>
      <xdr:rowOff>49530</xdr:rowOff>
    </xdr:to>
    <xdr:cxnSp macro="">
      <xdr:nvCxnSpPr>
        <xdr:cNvPr id="762" name="直線コネクタ 761"/>
        <xdr:cNvCxnSpPr/>
      </xdr:nvCxnSpPr>
      <xdr:spPr>
        <a:xfrm>
          <a:off x="14592300" y="137388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154939</xdr:rowOff>
    </xdr:from>
    <xdr:to>
      <xdr:col>72</xdr:col>
      <xdr:colOff>38100</xdr:colOff>
      <xdr:row>80</xdr:row>
      <xdr:rowOff>85089</xdr:rowOff>
    </xdr:to>
    <xdr:sp macro="" textlink="">
      <xdr:nvSpPr>
        <xdr:cNvPr id="763" name="楕円 762"/>
        <xdr:cNvSpPr/>
      </xdr:nvSpPr>
      <xdr:spPr>
        <a:xfrm>
          <a:off x="13652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22861</xdr:rowOff>
    </xdr:from>
    <xdr:to>
      <xdr:col>76</xdr:col>
      <xdr:colOff>114300</xdr:colOff>
      <xdr:row>80</xdr:row>
      <xdr:rowOff>34289</xdr:rowOff>
    </xdr:to>
    <xdr:cxnSp macro="">
      <xdr:nvCxnSpPr>
        <xdr:cNvPr id="764" name="直線コネクタ 763"/>
        <xdr:cNvCxnSpPr/>
      </xdr:nvCxnSpPr>
      <xdr:spPr>
        <a:xfrm flipV="1">
          <a:off x="13703300" y="13738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124461</xdr:rowOff>
    </xdr:from>
    <xdr:to>
      <xdr:col>67</xdr:col>
      <xdr:colOff>101600</xdr:colOff>
      <xdr:row>80</xdr:row>
      <xdr:rowOff>54611</xdr:rowOff>
    </xdr:to>
    <xdr:sp macro="" textlink="">
      <xdr:nvSpPr>
        <xdr:cNvPr id="765" name="楕円 764"/>
        <xdr:cNvSpPr/>
      </xdr:nvSpPr>
      <xdr:spPr>
        <a:xfrm>
          <a:off x="12763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3811</xdr:rowOff>
    </xdr:from>
    <xdr:to>
      <xdr:col>71</xdr:col>
      <xdr:colOff>177800</xdr:colOff>
      <xdr:row>80</xdr:row>
      <xdr:rowOff>34289</xdr:rowOff>
    </xdr:to>
    <xdr:cxnSp macro="">
      <xdr:nvCxnSpPr>
        <xdr:cNvPr id="766" name="直線コネクタ 765"/>
        <xdr:cNvCxnSpPr/>
      </xdr:nvCxnSpPr>
      <xdr:spPr>
        <a:xfrm>
          <a:off x="12814300" y="137198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67"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768" name="n_2aveValue【消防施設】&#10;有形固定資産減価償却率"/>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69" name="n_3aveValue【消防施設】&#10;有形固定資産減価償却率"/>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770" name="n_4aveValue【消防施設】&#10;有形固定資産減価償却率"/>
        <xdr:cNvSpPr txBox="1"/>
      </xdr:nvSpPr>
      <xdr:spPr>
        <a:xfrm>
          <a:off x="12611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116857</xdr:rowOff>
    </xdr:from>
    <xdr:ext cx="405111" cy="259045"/>
    <xdr:sp macro="" textlink="">
      <xdr:nvSpPr>
        <xdr:cNvPr id="771" name="n_1mainValue【消防施設】&#10;有形固定資産減価償却率"/>
        <xdr:cNvSpPr txBox="1"/>
      </xdr:nvSpPr>
      <xdr:spPr>
        <a:xfrm>
          <a:off x="15266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90188</xdr:rowOff>
    </xdr:from>
    <xdr:ext cx="405111" cy="259045"/>
    <xdr:sp macro="" textlink="">
      <xdr:nvSpPr>
        <xdr:cNvPr id="772" name="n_2mainValue【消防施設】&#10;有形固定資産減価償却率"/>
        <xdr:cNvSpPr txBox="1"/>
      </xdr:nvSpPr>
      <xdr:spPr>
        <a:xfrm>
          <a:off x="14389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101616</xdr:rowOff>
    </xdr:from>
    <xdr:ext cx="405111" cy="259045"/>
    <xdr:sp macro="" textlink="">
      <xdr:nvSpPr>
        <xdr:cNvPr id="773" name="n_3mainValue【消防施設】&#10;有形固定資産減価償却率"/>
        <xdr:cNvSpPr txBox="1"/>
      </xdr:nvSpPr>
      <xdr:spPr>
        <a:xfrm>
          <a:off x="13500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71138</xdr:rowOff>
    </xdr:from>
    <xdr:ext cx="405111" cy="259045"/>
    <xdr:sp macro="" textlink="">
      <xdr:nvSpPr>
        <xdr:cNvPr id="774" name="n_4mainValue【消防施設】&#10;有形固定資産減価償却率"/>
        <xdr:cNvSpPr txBox="1"/>
      </xdr:nvSpPr>
      <xdr:spPr>
        <a:xfrm>
          <a:off x="12611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8" name="直線コネクタ 79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800" name="直線コネクタ 79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2" name="直線コネクタ 80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3"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4" name="フローチャート: 判断 80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5" name="フローチャート: 判断 80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06" name="フローチャート: 判断 80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7" name="フローチャート: 判断 80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8" name="フローチャート: 判断 80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107950</xdr:rowOff>
    </xdr:from>
    <xdr:to>
      <xdr:col>116</xdr:col>
      <xdr:colOff>114300</xdr:colOff>
      <xdr:row>82</xdr:row>
      <xdr:rowOff>38100</xdr:rowOff>
    </xdr:to>
    <xdr:sp macro="" textlink="">
      <xdr:nvSpPr>
        <xdr:cNvPr id="814" name="楕円 813"/>
        <xdr:cNvSpPr/>
      </xdr:nvSpPr>
      <xdr:spPr>
        <a:xfrm>
          <a:off x="221107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130827</xdr:rowOff>
    </xdr:from>
    <xdr:ext cx="469744" cy="259045"/>
    <xdr:sp macro="" textlink="">
      <xdr:nvSpPr>
        <xdr:cNvPr id="815" name="【消防施設】&#10;一人当たり面積該当値テキスト"/>
        <xdr:cNvSpPr txBox="1"/>
      </xdr:nvSpPr>
      <xdr:spPr>
        <a:xfrm>
          <a:off x="22199600"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95250</xdr:rowOff>
    </xdr:from>
    <xdr:to>
      <xdr:col>112</xdr:col>
      <xdr:colOff>38100</xdr:colOff>
      <xdr:row>82</xdr:row>
      <xdr:rowOff>25400</xdr:rowOff>
    </xdr:to>
    <xdr:sp macro="" textlink="">
      <xdr:nvSpPr>
        <xdr:cNvPr id="816" name="楕円 815"/>
        <xdr:cNvSpPr/>
      </xdr:nvSpPr>
      <xdr:spPr>
        <a:xfrm>
          <a:off x="21272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146050</xdr:rowOff>
    </xdr:from>
    <xdr:to>
      <xdr:col>116</xdr:col>
      <xdr:colOff>63500</xdr:colOff>
      <xdr:row>81</xdr:row>
      <xdr:rowOff>158750</xdr:rowOff>
    </xdr:to>
    <xdr:cxnSp macro="">
      <xdr:nvCxnSpPr>
        <xdr:cNvPr id="817" name="直線コネクタ 816"/>
        <xdr:cNvCxnSpPr/>
      </xdr:nvCxnSpPr>
      <xdr:spPr>
        <a:xfrm>
          <a:off x="21323300" y="14033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69850</xdr:rowOff>
    </xdr:from>
    <xdr:to>
      <xdr:col>107</xdr:col>
      <xdr:colOff>101600</xdr:colOff>
      <xdr:row>82</xdr:row>
      <xdr:rowOff>0</xdr:rowOff>
    </xdr:to>
    <xdr:sp macro="" textlink="">
      <xdr:nvSpPr>
        <xdr:cNvPr id="818" name="楕円 817"/>
        <xdr:cNvSpPr/>
      </xdr:nvSpPr>
      <xdr:spPr>
        <a:xfrm>
          <a:off x="20383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120650</xdr:rowOff>
    </xdr:from>
    <xdr:to>
      <xdr:col>111</xdr:col>
      <xdr:colOff>177800</xdr:colOff>
      <xdr:row>81</xdr:row>
      <xdr:rowOff>146050</xdr:rowOff>
    </xdr:to>
    <xdr:cxnSp macro="">
      <xdr:nvCxnSpPr>
        <xdr:cNvPr id="819" name="直線コネクタ 818"/>
        <xdr:cNvCxnSpPr/>
      </xdr:nvCxnSpPr>
      <xdr:spPr>
        <a:xfrm>
          <a:off x="20434300" y="1400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20" name="楕円 819"/>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120650</xdr:rowOff>
    </xdr:from>
    <xdr:to>
      <xdr:col>107</xdr:col>
      <xdr:colOff>50800</xdr:colOff>
      <xdr:row>82</xdr:row>
      <xdr:rowOff>0</xdr:rowOff>
    </xdr:to>
    <xdr:cxnSp macro="">
      <xdr:nvCxnSpPr>
        <xdr:cNvPr id="821" name="直線コネクタ 820"/>
        <xdr:cNvCxnSpPr/>
      </xdr:nvCxnSpPr>
      <xdr:spPr>
        <a:xfrm flipV="1">
          <a:off x="19545300" y="1400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822" name="楕円 821"/>
        <xdr:cNvSpPr/>
      </xdr:nvSpPr>
      <xdr:spPr>
        <a:xfrm>
          <a:off x="18605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0</xdr:rowOff>
    </xdr:to>
    <xdr:cxnSp macro="">
      <xdr:nvCxnSpPr>
        <xdr:cNvPr id="823" name="直線コネクタ 822"/>
        <xdr:cNvCxnSpPr/>
      </xdr:nvCxnSpPr>
      <xdr:spPr>
        <a:xfrm>
          <a:off x="18656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824"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825" name="n_2aveValue【消防施設】&#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826" name="n_3aveValue【消防施設】&#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827" name="n_4aveValue【消防施設】&#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41927</xdr:rowOff>
    </xdr:from>
    <xdr:ext cx="469744" cy="259045"/>
    <xdr:sp macro="" textlink="">
      <xdr:nvSpPr>
        <xdr:cNvPr id="828" name="n_1mainValue【消防施設】&#10;一人当たり面積"/>
        <xdr:cNvSpPr txBox="1"/>
      </xdr:nvSpPr>
      <xdr:spPr>
        <a:xfrm>
          <a:off x="210757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16527</xdr:rowOff>
    </xdr:from>
    <xdr:ext cx="469744" cy="259045"/>
    <xdr:sp macro="" textlink="">
      <xdr:nvSpPr>
        <xdr:cNvPr id="829" name="n_2mainValue【消防施設】&#10;一人当たり面積"/>
        <xdr:cNvSpPr txBox="1"/>
      </xdr:nvSpPr>
      <xdr:spPr>
        <a:xfrm>
          <a:off x="20199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0" name="n_3mainValue【消防施設】&#10;一人当たり面積"/>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831" name="n_4mainValue【消防施設】&#10;一人当たり面積"/>
        <xdr:cNvSpPr txBox="1"/>
      </xdr:nvSpPr>
      <xdr:spPr>
        <a:xfrm>
          <a:off x="18421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7" name="直線コネクタ 856"/>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8"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9" name="直線コネクタ 858"/>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60"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1" name="直線コネクタ 860"/>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2"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3" name="フローチャート: 判断 862"/>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4" name="フローチャート: 判断 863"/>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65" name="フローチャート: 判断 864"/>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66" name="フローチャート: 判断 865"/>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67" name="フローチャート: 判断 86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102144</xdr:rowOff>
    </xdr:from>
    <xdr:to>
      <xdr:col>85</xdr:col>
      <xdr:colOff>177800</xdr:colOff>
      <xdr:row>107</xdr:row>
      <xdr:rowOff>32294</xdr:rowOff>
    </xdr:to>
    <xdr:sp macro="" textlink="">
      <xdr:nvSpPr>
        <xdr:cNvPr id="873" name="楕円 872"/>
        <xdr:cNvSpPr/>
      </xdr:nvSpPr>
      <xdr:spPr>
        <a:xfrm>
          <a:off x="162687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80571</xdr:rowOff>
    </xdr:from>
    <xdr:ext cx="405111" cy="259045"/>
    <xdr:sp macro="" textlink="">
      <xdr:nvSpPr>
        <xdr:cNvPr id="874" name="【庁舎】&#10;有形固定資産減価償却率該当値テキスト"/>
        <xdr:cNvSpPr txBox="1"/>
      </xdr:nvSpPr>
      <xdr:spPr>
        <a:xfrm>
          <a:off x="16357600"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27032</xdr:rowOff>
    </xdr:from>
    <xdr:to>
      <xdr:col>81</xdr:col>
      <xdr:colOff>101600</xdr:colOff>
      <xdr:row>106</xdr:row>
      <xdr:rowOff>128632</xdr:rowOff>
    </xdr:to>
    <xdr:sp macro="" textlink="">
      <xdr:nvSpPr>
        <xdr:cNvPr id="875" name="楕円 874"/>
        <xdr:cNvSpPr/>
      </xdr:nvSpPr>
      <xdr:spPr>
        <a:xfrm>
          <a:off x="15430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77832</xdr:rowOff>
    </xdr:from>
    <xdr:to>
      <xdr:col>85</xdr:col>
      <xdr:colOff>127000</xdr:colOff>
      <xdr:row>106</xdr:row>
      <xdr:rowOff>152944</xdr:rowOff>
    </xdr:to>
    <xdr:cxnSp macro="">
      <xdr:nvCxnSpPr>
        <xdr:cNvPr id="876" name="直線コネクタ 875"/>
        <xdr:cNvCxnSpPr/>
      </xdr:nvCxnSpPr>
      <xdr:spPr>
        <a:xfrm>
          <a:off x="15481300" y="18251532"/>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33564</xdr:rowOff>
    </xdr:from>
    <xdr:to>
      <xdr:col>76</xdr:col>
      <xdr:colOff>165100</xdr:colOff>
      <xdr:row>106</xdr:row>
      <xdr:rowOff>135164</xdr:rowOff>
    </xdr:to>
    <xdr:sp macro="" textlink="">
      <xdr:nvSpPr>
        <xdr:cNvPr id="877" name="楕円 876"/>
        <xdr:cNvSpPr/>
      </xdr:nvSpPr>
      <xdr:spPr>
        <a:xfrm>
          <a:off x="14541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77832</xdr:rowOff>
    </xdr:from>
    <xdr:to>
      <xdr:col>81</xdr:col>
      <xdr:colOff>50800</xdr:colOff>
      <xdr:row>106</xdr:row>
      <xdr:rowOff>84364</xdr:rowOff>
    </xdr:to>
    <xdr:cxnSp macro="">
      <xdr:nvCxnSpPr>
        <xdr:cNvPr id="878" name="直線コネクタ 877"/>
        <xdr:cNvCxnSpPr/>
      </xdr:nvCxnSpPr>
      <xdr:spPr>
        <a:xfrm flipV="1">
          <a:off x="14592300" y="1825153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170724</xdr:rowOff>
    </xdr:from>
    <xdr:to>
      <xdr:col>72</xdr:col>
      <xdr:colOff>38100</xdr:colOff>
      <xdr:row>106</xdr:row>
      <xdr:rowOff>100874</xdr:rowOff>
    </xdr:to>
    <xdr:sp macro="" textlink="">
      <xdr:nvSpPr>
        <xdr:cNvPr id="879" name="楕円 878"/>
        <xdr:cNvSpPr/>
      </xdr:nvSpPr>
      <xdr:spPr>
        <a:xfrm>
          <a:off x="1365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84364</xdr:rowOff>
    </xdr:to>
    <xdr:cxnSp macro="">
      <xdr:nvCxnSpPr>
        <xdr:cNvPr id="880" name="直線コネクタ 879"/>
        <xdr:cNvCxnSpPr/>
      </xdr:nvCxnSpPr>
      <xdr:spPr>
        <a:xfrm>
          <a:off x="13703300" y="182237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134801</xdr:rowOff>
    </xdr:from>
    <xdr:to>
      <xdr:col>67</xdr:col>
      <xdr:colOff>101600</xdr:colOff>
      <xdr:row>106</xdr:row>
      <xdr:rowOff>64951</xdr:rowOff>
    </xdr:to>
    <xdr:sp macro="" textlink="">
      <xdr:nvSpPr>
        <xdr:cNvPr id="881" name="楕円 880"/>
        <xdr:cNvSpPr/>
      </xdr:nvSpPr>
      <xdr:spPr>
        <a:xfrm>
          <a:off x="12763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14151</xdr:rowOff>
    </xdr:from>
    <xdr:to>
      <xdr:col>71</xdr:col>
      <xdr:colOff>177800</xdr:colOff>
      <xdr:row>106</xdr:row>
      <xdr:rowOff>50074</xdr:rowOff>
    </xdr:to>
    <xdr:cxnSp macro="">
      <xdr:nvCxnSpPr>
        <xdr:cNvPr id="882" name="直線コネクタ 881"/>
        <xdr:cNvCxnSpPr/>
      </xdr:nvCxnSpPr>
      <xdr:spPr>
        <a:xfrm>
          <a:off x="12814300" y="181878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3"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84"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85"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86"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119759</xdr:rowOff>
    </xdr:from>
    <xdr:ext cx="405111" cy="259045"/>
    <xdr:sp macro="" textlink="">
      <xdr:nvSpPr>
        <xdr:cNvPr id="887" name="n_1mainValue【庁舎】&#10;有形固定資産減価償却率"/>
        <xdr:cNvSpPr txBox="1"/>
      </xdr:nvSpPr>
      <xdr:spPr>
        <a:xfrm>
          <a:off x="152660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126291</xdr:rowOff>
    </xdr:from>
    <xdr:ext cx="405111" cy="259045"/>
    <xdr:sp macro="" textlink="">
      <xdr:nvSpPr>
        <xdr:cNvPr id="888" name="n_2mainValue【庁舎】&#10;有形固定資産減価償却率"/>
        <xdr:cNvSpPr txBox="1"/>
      </xdr:nvSpPr>
      <xdr:spPr>
        <a:xfrm>
          <a:off x="14389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92001</xdr:rowOff>
    </xdr:from>
    <xdr:ext cx="405111" cy="259045"/>
    <xdr:sp macro="" textlink="">
      <xdr:nvSpPr>
        <xdr:cNvPr id="889" name="n_3mainValue【庁舎】&#10;有形固定資産減価償却率"/>
        <xdr:cNvSpPr txBox="1"/>
      </xdr:nvSpPr>
      <xdr:spPr>
        <a:xfrm>
          <a:off x="13500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56078</xdr:rowOff>
    </xdr:from>
    <xdr:ext cx="405111" cy="259045"/>
    <xdr:sp macro="" textlink="">
      <xdr:nvSpPr>
        <xdr:cNvPr id="890" name="n_4mainValue【庁舎】&#10;有形固定資産減価償却率"/>
        <xdr:cNvSpPr txBox="1"/>
      </xdr:nvSpPr>
      <xdr:spPr>
        <a:xfrm>
          <a:off x="12611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2" name="直線コネクタ 911"/>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3"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4" name="直線コネクタ 913"/>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5"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6" name="直線コネクタ 915"/>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917"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8" name="フローチャート: 判断 917"/>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9" name="フローチャート: 判断 918"/>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20" name="フローチャート: 判断 919"/>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1" name="フローチャート: 判断 920"/>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22" name="フローチャート: 判断 921"/>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43687</xdr:rowOff>
    </xdr:from>
    <xdr:to>
      <xdr:col>116</xdr:col>
      <xdr:colOff>114300</xdr:colOff>
      <xdr:row>104</xdr:row>
      <xdr:rowOff>145287</xdr:rowOff>
    </xdr:to>
    <xdr:sp macro="" textlink="">
      <xdr:nvSpPr>
        <xdr:cNvPr id="928" name="楕円 927"/>
        <xdr:cNvSpPr/>
      </xdr:nvSpPr>
      <xdr:spPr>
        <a:xfrm>
          <a:off x="221107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66564</xdr:rowOff>
    </xdr:from>
    <xdr:ext cx="469744" cy="259045"/>
    <xdr:sp macro="" textlink="">
      <xdr:nvSpPr>
        <xdr:cNvPr id="929" name="【庁舎】&#10;一人当たり面積該当値テキスト"/>
        <xdr:cNvSpPr txBox="1"/>
      </xdr:nvSpPr>
      <xdr:spPr>
        <a:xfrm>
          <a:off x="22199600" y="1772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34544</xdr:rowOff>
    </xdr:from>
    <xdr:to>
      <xdr:col>112</xdr:col>
      <xdr:colOff>38100</xdr:colOff>
      <xdr:row>104</xdr:row>
      <xdr:rowOff>136144</xdr:rowOff>
    </xdr:to>
    <xdr:sp macro="" textlink="">
      <xdr:nvSpPr>
        <xdr:cNvPr id="930" name="楕円 929"/>
        <xdr:cNvSpPr/>
      </xdr:nvSpPr>
      <xdr:spPr>
        <a:xfrm>
          <a:off x="21272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85344</xdr:rowOff>
    </xdr:from>
    <xdr:to>
      <xdr:col>116</xdr:col>
      <xdr:colOff>63500</xdr:colOff>
      <xdr:row>104</xdr:row>
      <xdr:rowOff>94487</xdr:rowOff>
    </xdr:to>
    <xdr:cxnSp macro="">
      <xdr:nvCxnSpPr>
        <xdr:cNvPr id="931" name="直線コネクタ 930"/>
        <xdr:cNvCxnSpPr/>
      </xdr:nvCxnSpPr>
      <xdr:spPr>
        <a:xfrm>
          <a:off x="21323300" y="179161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34544</xdr:rowOff>
    </xdr:from>
    <xdr:to>
      <xdr:col>107</xdr:col>
      <xdr:colOff>101600</xdr:colOff>
      <xdr:row>104</xdr:row>
      <xdr:rowOff>136144</xdr:rowOff>
    </xdr:to>
    <xdr:sp macro="" textlink="">
      <xdr:nvSpPr>
        <xdr:cNvPr id="932" name="楕円 931"/>
        <xdr:cNvSpPr/>
      </xdr:nvSpPr>
      <xdr:spPr>
        <a:xfrm>
          <a:off x="20383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85344</xdr:rowOff>
    </xdr:from>
    <xdr:to>
      <xdr:col>111</xdr:col>
      <xdr:colOff>177800</xdr:colOff>
      <xdr:row>104</xdr:row>
      <xdr:rowOff>85344</xdr:rowOff>
    </xdr:to>
    <xdr:cxnSp macro="">
      <xdr:nvCxnSpPr>
        <xdr:cNvPr id="933" name="直線コネクタ 932"/>
        <xdr:cNvCxnSpPr/>
      </xdr:nvCxnSpPr>
      <xdr:spPr>
        <a:xfrm>
          <a:off x="20434300" y="17916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29972</xdr:rowOff>
    </xdr:from>
    <xdr:to>
      <xdr:col>102</xdr:col>
      <xdr:colOff>165100</xdr:colOff>
      <xdr:row>104</xdr:row>
      <xdr:rowOff>131572</xdr:rowOff>
    </xdr:to>
    <xdr:sp macro="" textlink="">
      <xdr:nvSpPr>
        <xdr:cNvPr id="934" name="楕円 933"/>
        <xdr:cNvSpPr/>
      </xdr:nvSpPr>
      <xdr:spPr>
        <a:xfrm>
          <a:off x="19494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80772</xdr:rowOff>
    </xdr:from>
    <xdr:to>
      <xdr:col>107</xdr:col>
      <xdr:colOff>50800</xdr:colOff>
      <xdr:row>104</xdr:row>
      <xdr:rowOff>85344</xdr:rowOff>
    </xdr:to>
    <xdr:cxnSp macro="">
      <xdr:nvCxnSpPr>
        <xdr:cNvPr id="935" name="直線コネクタ 934"/>
        <xdr:cNvCxnSpPr/>
      </xdr:nvCxnSpPr>
      <xdr:spPr>
        <a:xfrm>
          <a:off x="19545300" y="1791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20828</xdr:rowOff>
    </xdr:from>
    <xdr:to>
      <xdr:col>98</xdr:col>
      <xdr:colOff>38100</xdr:colOff>
      <xdr:row>104</xdr:row>
      <xdr:rowOff>122428</xdr:rowOff>
    </xdr:to>
    <xdr:sp macro="" textlink="">
      <xdr:nvSpPr>
        <xdr:cNvPr id="936" name="楕円 935"/>
        <xdr:cNvSpPr/>
      </xdr:nvSpPr>
      <xdr:spPr>
        <a:xfrm>
          <a:off x="18605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71628</xdr:rowOff>
    </xdr:from>
    <xdr:to>
      <xdr:col>102</xdr:col>
      <xdr:colOff>114300</xdr:colOff>
      <xdr:row>104</xdr:row>
      <xdr:rowOff>80772</xdr:rowOff>
    </xdr:to>
    <xdr:cxnSp macro="">
      <xdr:nvCxnSpPr>
        <xdr:cNvPr id="937" name="直線コネクタ 936"/>
        <xdr:cNvCxnSpPr/>
      </xdr:nvCxnSpPr>
      <xdr:spPr>
        <a:xfrm>
          <a:off x="18656300" y="17902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938"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939"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940" name="n_3aveValue【庁舎】&#10;一人当たり面積"/>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33545</xdr:rowOff>
    </xdr:from>
    <xdr:ext cx="469744" cy="259045"/>
    <xdr:sp macro="" textlink="">
      <xdr:nvSpPr>
        <xdr:cNvPr id="941" name="n_4aveValue【庁舎】&#10;一人当たり面積"/>
        <xdr:cNvSpPr txBox="1"/>
      </xdr:nvSpPr>
      <xdr:spPr>
        <a:xfrm>
          <a:off x="18421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152671</xdr:rowOff>
    </xdr:from>
    <xdr:ext cx="469744" cy="259045"/>
    <xdr:sp macro="" textlink="">
      <xdr:nvSpPr>
        <xdr:cNvPr id="942" name="n_1mainValue【庁舎】&#10;一人当たり面積"/>
        <xdr:cNvSpPr txBox="1"/>
      </xdr:nvSpPr>
      <xdr:spPr>
        <a:xfrm>
          <a:off x="21075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152671</xdr:rowOff>
    </xdr:from>
    <xdr:ext cx="469744" cy="259045"/>
    <xdr:sp macro="" textlink="">
      <xdr:nvSpPr>
        <xdr:cNvPr id="943" name="n_2mainValue【庁舎】&#10;一人当たり面積"/>
        <xdr:cNvSpPr txBox="1"/>
      </xdr:nvSpPr>
      <xdr:spPr>
        <a:xfrm>
          <a:off x="20199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148099</xdr:rowOff>
    </xdr:from>
    <xdr:ext cx="469744" cy="259045"/>
    <xdr:sp macro="" textlink="">
      <xdr:nvSpPr>
        <xdr:cNvPr id="944" name="n_3mainValue【庁舎】&#10;一人当たり面積"/>
        <xdr:cNvSpPr txBox="1"/>
      </xdr:nvSpPr>
      <xdr:spPr>
        <a:xfrm>
          <a:off x="19310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138955</xdr:rowOff>
    </xdr:from>
    <xdr:ext cx="469744" cy="259045"/>
    <xdr:sp macro="" textlink="">
      <xdr:nvSpPr>
        <xdr:cNvPr id="945" name="n_4mainValue【庁舎】&#10;一人当たり面積"/>
        <xdr:cNvSpPr txBox="1"/>
      </xdr:nvSpPr>
      <xdr:spPr>
        <a:xfrm>
          <a:off x="18421427" y="176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有形固定資産減価償却率は、ほとんどの類型において類似団体平均を下回る、または同程度の水準であるが、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この理由として、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年に取得した中央図書館の減価償却率が年々増加しており、今後も増加が見込まれる。また、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は、市町村合併により取得した施設の減価償却率が平均を上回っており、全体の減価償却率を押し上げる要因になっている。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支所の建替えについては、平成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年度に藤岡支所の建替えを実施しており、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前述の施設を含むその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他の施設についても、公共施設等総合管理計画に基づき今後検討していく予定である。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425,145
406,559
918.32
202,379,593
187,267,580
7,381,430
131,208,145
51,359,326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自動車関連企業を中心とする法人市民税等の市税収入が多いため、本市は類似団体と比較して平均を大きく上回り、財政力指数の数値も類似団体平均を大きく上回っている。平成３０年度の企業業績により翌年度の基準財政収入額が増加したことから、令和元年度単年度の財政力指数は、０．３４１ポイント上昇した（Ｈ３０　１．１９７→Ｒ元　１．５３８）。３か年平均については、平成２８年度単年度の財政力指数が大きいため、前年度比として０．０２ポイント下降した。今後も、景気の変動、法人市民税の一部国税化により地方税が減少するため、引き続き財務体質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21872</xdr:rowOff>
    </xdr:from>
    <xdr:to>
      <xdr:col>23</xdr:col>
      <xdr:colOff>133350</xdr:colOff>
      <xdr:row>36</xdr:row>
      <xdr:rowOff>48683</xdr:rowOff>
    </xdr:to>
    <xdr:cxnSp macro="">
      <xdr:nvCxnSpPr>
        <xdr:cNvPr id="69" name="直線コネクタ 68"/>
        <xdr:cNvCxnSpPr/>
      </xdr:nvCxnSpPr>
      <xdr:spPr>
        <a:xfrm>
          <a:off x="4114800" y="61940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36</xdr:row>
      <xdr:rowOff>21872</xdr:rowOff>
    </xdr:to>
    <xdr:cxnSp macro="">
      <xdr:nvCxnSpPr>
        <xdr:cNvPr id="72" name="直線コネクタ 71"/>
        <xdr:cNvCxnSpPr/>
      </xdr:nvCxnSpPr>
      <xdr:spPr>
        <a:xfrm>
          <a:off x="3225800" y="61538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37</xdr:row>
      <xdr:rowOff>105128</xdr:rowOff>
    </xdr:to>
    <xdr:cxnSp macro="">
      <xdr:nvCxnSpPr>
        <xdr:cNvPr id="75" name="直線コネクタ 74"/>
        <xdr:cNvCxnSpPr/>
      </xdr:nvCxnSpPr>
      <xdr:spPr>
        <a:xfrm flipV="1">
          <a:off x="2336800" y="6153855"/>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105128</xdr:rowOff>
    </xdr:from>
    <xdr:to>
      <xdr:col>11</xdr:col>
      <xdr:colOff>31750</xdr:colOff>
      <xdr:row>39</xdr:row>
      <xdr:rowOff>16933</xdr:rowOff>
    </xdr:to>
    <xdr:cxnSp macro="">
      <xdr:nvCxnSpPr>
        <xdr:cNvPr id="78" name="直線コネクタ 77"/>
        <xdr:cNvCxnSpPr/>
      </xdr:nvCxnSpPr>
      <xdr:spPr>
        <a:xfrm flipV="1">
          <a:off x="1447800" y="6448778"/>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169333</xdr:rowOff>
    </xdr:from>
    <xdr:to>
      <xdr:col>23</xdr:col>
      <xdr:colOff>184150</xdr:colOff>
      <xdr:row>36</xdr:row>
      <xdr:rowOff>99483</xdr:rowOff>
    </xdr:to>
    <xdr:sp macro="" textlink="">
      <xdr:nvSpPr>
        <xdr:cNvPr id="88" name="楕円 87"/>
        <xdr:cNvSpPr/>
      </xdr:nvSpPr>
      <xdr:spPr>
        <a:xfrm>
          <a:off x="4902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90610</xdr:rowOff>
    </xdr:from>
    <xdr:ext cx="762000" cy="259045"/>
    <xdr:sp macro="" textlink="">
      <xdr:nvSpPr>
        <xdr:cNvPr id="89" name="財政力該当値テキスト"/>
        <xdr:cNvSpPr txBox="1"/>
      </xdr:nvSpPr>
      <xdr:spPr>
        <a:xfrm>
          <a:off x="5041900" y="60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142522</xdr:rowOff>
    </xdr:from>
    <xdr:to>
      <xdr:col>19</xdr:col>
      <xdr:colOff>184150</xdr:colOff>
      <xdr:row>36</xdr:row>
      <xdr:rowOff>72672</xdr:rowOff>
    </xdr:to>
    <xdr:sp macro="" textlink="">
      <xdr:nvSpPr>
        <xdr:cNvPr id="90" name="楕円 89"/>
        <xdr:cNvSpPr/>
      </xdr:nvSpPr>
      <xdr:spPr>
        <a:xfrm>
          <a:off x="40640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82849</xdr:rowOff>
    </xdr:from>
    <xdr:ext cx="736600" cy="259045"/>
    <xdr:sp macro="" textlink="">
      <xdr:nvSpPr>
        <xdr:cNvPr id="91" name="テキスト ボックス 90"/>
        <xdr:cNvSpPr txBox="1"/>
      </xdr:nvSpPr>
      <xdr:spPr>
        <a:xfrm>
          <a:off x="3733800" y="591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102305</xdr:rowOff>
    </xdr:from>
    <xdr:to>
      <xdr:col>15</xdr:col>
      <xdr:colOff>133350</xdr:colOff>
      <xdr:row>36</xdr:row>
      <xdr:rowOff>32455</xdr:rowOff>
    </xdr:to>
    <xdr:sp macro="" textlink="">
      <xdr:nvSpPr>
        <xdr:cNvPr id="92" name="楕円 91"/>
        <xdr:cNvSpPr/>
      </xdr:nvSpPr>
      <xdr:spPr>
        <a:xfrm>
          <a:off x="3175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42632</xdr:rowOff>
    </xdr:from>
    <xdr:ext cx="762000" cy="259045"/>
    <xdr:sp macro="" textlink="">
      <xdr:nvSpPr>
        <xdr:cNvPr id="93" name="テキスト ボックス 92"/>
        <xdr:cNvSpPr txBox="1"/>
      </xdr:nvSpPr>
      <xdr:spPr>
        <a:xfrm>
          <a:off x="2844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54328</xdr:rowOff>
    </xdr:from>
    <xdr:to>
      <xdr:col>11</xdr:col>
      <xdr:colOff>82550</xdr:colOff>
      <xdr:row>37</xdr:row>
      <xdr:rowOff>155928</xdr:rowOff>
    </xdr:to>
    <xdr:sp macro="" textlink="">
      <xdr:nvSpPr>
        <xdr:cNvPr id="94" name="楕円 93"/>
        <xdr:cNvSpPr/>
      </xdr:nvSpPr>
      <xdr:spPr>
        <a:xfrm>
          <a:off x="2286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166105</xdr:rowOff>
    </xdr:from>
    <xdr:ext cx="762000" cy="259045"/>
    <xdr:sp macro="" textlink="">
      <xdr:nvSpPr>
        <xdr:cNvPr id="95" name="テキスト ボックス 94"/>
        <xdr:cNvSpPr txBox="1"/>
      </xdr:nvSpPr>
      <xdr:spPr>
        <a:xfrm>
          <a:off x="1955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１年度決算から地方税の大幅な減収により悪化を続けていたが、自動車関連企業を中心とする製造業の業績が回復するなど、平成２６年度から地方税の大幅な増加により改善された。令和元年度は、固定資産税の増収等により、前年度から０．７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類似団体と比較しても依然高い水準を維持しているが、今後も、景気変動、法人市民税の一部国税化による地方税の減収が見込まれるため、経常一般財源を確保するのに厳しい状況が続くと予想される。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93769</xdr:rowOff>
    </xdr:from>
    <xdr:to>
      <xdr:col>23</xdr:col>
      <xdr:colOff>133350</xdr:colOff>
      <xdr:row>68</xdr:row>
      <xdr:rowOff>37254</xdr:rowOff>
    </xdr:to>
    <xdr:cxnSp macro="">
      <xdr:nvCxnSpPr>
        <xdr:cNvPr id="127" name="直線コネクタ 126"/>
        <xdr:cNvCxnSpPr/>
      </xdr:nvCxnSpPr>
      <xdr:spPr>
        <a:xfrm flipV="1">
          <a:off x="4953000" y="10380769"/>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9331</xdr:rowOff>
    </xdr:from>
    <xdr:ext cx="762000" cy="259045"/>
    <xdr:sp macro="" textlink="">
      <xdr:nvSpPr>
        <xdr:cNvPr id="128" name="財政構造の弾力性最小値テキスト"/>
        <xdr:cNvSpPr txBox="1"/>
      </xdr:nvSpPr>
      <xdr:spPr>
        <a:xfrm>
          <a:off x="5041900" y="1166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37254</xdr:rowOff>
    </xdr:from>
    <xdr:to>
      <xdr:col>24</xdr:col>
      <xdr:colOff>12700</xdr:colOff>
      <xdr:row>68</xdr:row>
      <xdr:rowOff>37254</xdr:rowOff>
    </xdr:to>
    <xdr:cxnSp macro="">
      <xdr:nvCxnSpPr>
        <xdr:cNvPr id="129" name="直線コネクタ 128"/>
        <xdr:cNvCxnSpPr/>
      </xdr:nvCxnSpPr>
      <xdr:spPr>
        <a:xfrm>
          <a:off x="4864100" y="1169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8696</xdr:rowOff>
    </xdr:from>
    <xdr:ext cx="762000" cy="259045"/>
    <xdr:sp macro="" textlink="">
      <xdr:nvSpPr>
        <xdr:cNvPr id="130" name="財政構造の弾力性最大値テキスト"/>
        <xdr:cNvSpPr txBox="1"/>
      </xdr:nvSpPr>
      <xdr:spPr>
        <a:xfrm>
          <a:off x="5041900" y="1012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93769</xdr:rowOff>
    </xdr:from>
    <xdr:to>
      <xdr:col>24</xdr:col>
      <xdr:colOff>12700</xdr:colOff>
      <xdr:row>60</xdr:row>
      <xdr:rowOff>93769</xdr:rowOff>
    </xdr:to>
    <xdr:cxnSp macro="">
      <xdr:nvCxnSpPr>
        <xdr:cNvPr id="131" name="直線コネクタ 130"/>
        <xdr:cNvCxnSpPr/>
      </xdr:nvCxnSpPr>
      <xdr:spPr>
        <a:xfrm>
          <a:off x="4864100" y="1038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93769</xdr:rowOff>
    </xdr:from>
    <xdr:to>
      <xdr:col>23</xdr:col>
      <xdr:colOff>133350</xdr:colOff>
      <xdr:row>60</xdr:row>
      <xdr:rowOff>121920</xdr:rowOff>
    </xdr:to>
    <xdr:cxnSp macro="">
      <xdr:nvCxnSpPr>
        <xdr:cNvPr id="132" name="直線コネクタ 131"/>
        <xdr:cNvCxnSpPr/>
      </xdr:nvCxnSpPr>
      <xdr:spPr>
        <a:xfrm flipV="1">
          <a:off x="4114800" y="1038076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86800</xdr:rowOff>
    </xdr:from>
    <xdr:ext cx="762000" cy="259045"/>
    <xdr:sp macro="" textlink="">
      <xdr:nvSpPr>
        <xdr:cNvPr id="133" name="財政構造の弾力性平均値テキスト"/>
        <xdr:cNvSpPr txBox="1"/>
      </xdr:nvSpPr>
      <xdr:spPr>
        <a:xfrm>
          <a:off x="5041900" y="11231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114723</xdr:rowOff>
    </xdr:from>
    <xdr:to>
      <xdr:col>23</xdr:col>
      <xdr:colOff>184150</xdr:colOff>
      <xdr:row>66</xdr:row>
      <xdr:rowOff>44873</xdr:rowOff>
    </xdr:to>
    <xdr:sp macro="" textlink="">
      <xdr:nvSpPr>
        <xdr:cNvPr id="134" name="フローチャート: 判断 133"/>
        <xdr:cNvSpPr/>
      </xdr:nvSpPr>
      <xdr:spPr>
        <a:xfrm>
          <a:off x="4902200" y="1125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62</xdr:row>
      <xdr:rowOff>20320</xdr:rowOff>
    </xdr:to>
    <xdr:cxnSp macro="">
      <xdr:nvCxnSpPr>
        <xdr:cNvPr id="135" name="直線コネクタ 134"/>
        <xdr:cNvCxnSpPr/>
      </xdr:nvCxnSpPr>
      <xdr:spPr>
        <a:xfrm flipV="1">
          <a:off x="3225800" y="104089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90594</xdr:rowOff>
    </xdr:from>
    <xdr:to>
      <xdr:col>19</xdr:col>
      <xdr:colOff>184150</xdr:colOff>
      <xdr:row>66</xdr:row>
      <xdr:rowOff>20744</xdr:rowOff>
    </xdr:to>
    <xdr:sp macro="" textlink="">
      <xdr:nvSpPr>
        <xdr:cNvPr id="136" name="フローチャート: 判断 135"/>
        <xdr:cNvSpPr/>
      </xdr:nvSpPr>
      <xdr:spPr>
        <a:xfrm>
          <a:off x="4064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5521</xdr:rowOff>
    </xdr:from>
    <xdr:ext cx="736600" cy="259045"/>
    <xdr:sp macro="" textlink="">
      <xdr:nvSpPr>
        <xdr:cNvPr id="137" name="テキスト ボックス 136"/>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136525</xdr:rowOff>
    </xdr:from>
    <xdr:to>
      <xdr:col>15</xdr:col>
      <xdr:colOff>82550</xdr:colOff>
      <xdr:row>62</xdr:row>
      <xdr:rowOff>20320</xdr:rowOff>
    </xdr:to>
    <xdr:cxnSp macro="">
      <xdr:nvCxnSpPr>
        <xdr:cNvPr id="138" name="直線コネクタ 137"/>
        <xdr:cNvCxnSpPr/>
      </xdr:nvCxnSpPr>
      <xdr:spPr>
        <a:xfrm>
          <a:off x="2336800" y="1025207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90594</xdr:rowOff>
    </xdr:from>
    <xdr:to>
      <xdr:col>15</xdr:col>
      <xdr:colOff>133350</xdr:colOff>
      <xdr:row>66</xdr:row>
      <xdr:rowOff>20744</xdr:rowOff>
    </xdr:to>
    <xdr:sp macro="" textlink="">
      <xdr:nvSpPr>
        <xdr:cNvPr id="139" name="フローチャート: 判断 138"/>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40" name="テキスト ボックス 139"/>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136525</xdr:rowOff>
    </xdr:from>
    <xdr:to>
      <xdr:col>11</xdr:col>
      <xdr:colOff>31750</xdr:colOff>
      <xdr:row>59</xdr:row>
      <xdr:rowOff>136525</xdr:rowOff>
    </xdr:to>
    <xdr:cxnSp macro="">
      <xdr:nvCxnSpPr>
        <xdr:cNvPr id="141" name="直線コネクタ 140"/>
        <xdr:cNvCxnSpPr/>
      </xdr:nvCxnSpPr>
      <xdr:spPr>
        <a:xfrm>
          <a:off x="1447800" y="10252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78529</xdr:rowOff>
    </xdr:from>
    <xdr:to>
      <xdr:col>11</xdr:col>
      <xdr:colOff>82550</xdr:colOff>
      <xdr:row>66</xdr:row>
      <xdr:rowOff>8679</xdr:rowOff>
    </xdr:to>
    <xdr:sp macro="" textlink="">
      <xdr:nvSpPr>
        <xdr:cNvPr id="142" name="フローチャート: 判断 141"/>
        <xdr:cNvSpPr/>
      </xdr:nvSpPr>
      <xdr:spPr>
        <a:xfrm>
          <a:off x="22860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164906</xdr:rowOff>
    </xdr:from>
    <xdr:ext cx="762000" cy="259045"/>
    <xdr:sp macro="" textlink="">
      <xdr:nvSpPr>
        <xdr:cNvPr id="143" name="テキスト ボックス 142"/>
        <xdr:cNvSpPr txBox="1"/>
      </xdr:nvSpPr>
      <xdr:spPr>
        <a:xfrm>
          <a:off x="1955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153458</xdr:rowOff>
    </xdr:from>
    <xdr:to>
      <xdr:col>7</xdr:col>
      <xdr:colOff>31750</xdr:colOff>
      <xdr:row>65</xdr:row>
      <xdr:rowOff>83608</xdr:rowOff>
    </xdr:to>
    <xdr:sp macro="" textlink="">
      <xdr:nvSpPr>
        <xdr:cNvPr id="144" name="フローチャート: 判断 143"/>
        <xdr:cNvSpPr/>
      </xdr:nvSpPr>
      <xdr:spPr>
        <a:xfrm>
          <a:off x="1397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68385</xdr:rowOff>
    </xdr:from>
    <xdr:ext cx="762000" cy="259045"/>
    <xdr:sp macro="" textlink="">
      <xdr:nvSpPr>
        <xdr:cNvPr id="145" name="テキスト ボックス 144"/>
        <xdr:cNvSpPr txBox="1"/>
      </xdr:nvSpPr>
      <xdr:spPr>
        <a:xfrm>
          <a:off x="1066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42969</xdr:rowOff>
    </xdr:from>
    <xdr:to>
      <xdr:col>23</xdr:col>
      <xdr:colOff>184150</xdr:colOff>
      <xdr:row>60</xdr:row>
      <xdr:rowOff>144569</xdr:rowOff>
    </xdr:to>
    <xdr:sp macro="" textlink="">
      <xdr:nvSpPr>
        <xdr:cNvPr id="151" name="楕円 150"/>
        <xdr:cNvSpPr/>
      </xdr:nvSpPr>
      <xdr:spPr>
        <a:xfrm>
          <a:off x="4902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135696</xdr:rowOff>
    </xdr:from>
    <xdr:ext cx="762000" cy="259045"/>
    <xdr:sp macro="" textlink="">
      <xdr:nvSpPr>
        <xdr:cNvPr id="152" name="財政構造の弾力性該当値テキスト"/>
        <xdr:cNvSpPr txBox="1"/>
      </xdr:nvSpPr>
      <xdr:spPr>
        <a:xfrm>
          <a:off x="5041900" y="1025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3" name="楕円 152"/>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4" name="テキスト ボックス 153"/>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6" name="テキスト ボックス 155"/>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85725</xdr:rowOff>
    </xdr:from>
    <xdr:to>
      <xdr:col>11</xdr:col>
      <xdr:colOff>82550</xdr:colOff>
      <xdr:row>60</xdr:row>
      <xdr:rowOff>15875</xdr:rowOff>
    </xdr:to>
    <xdr:sp macro="" textlink="">
      <xdr:nvSpPr>
        <xdr:cNvPr id="157" name="楕円 156"/>
        <xdr:cNvSpPr/>
      </xdr:nvSpPr>
      <xdr:spPr>
        <a:xfrm>
          <a:off x="2286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26052</xdr:rowOff>
    </xdr:from>
    <xdr:ext cx="762000" cy="259045"/>
    <xdr:sp macro="" textlink="">
      <xdr:nvSpPr>
        <xdr:cNvPr id="158" name="テキスト ボックス 157"/>
        <xdr:cNvSpPr txBox="1"/>
      </xdr:nvSpPr>
      <xdr:spPr>
        <a:xfrm>
          <a:off x="1955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85725</xdr:rowOff>
    </xdr:from>
    <xdr:to>
      <xdr:col>7</xdr:col>
      <xdr:colOff>31750</xdr:colOff>
      <xdr:row>60</xdr:row>
      <xdr:rowOff>15875</xdr:rowOff>
    </xdr:to>
    <xdr:sp macro="" textlink="">
      <xdr:nvSpPr>
        <xdr:cNvPr id="159" name="楕円 158"/>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26052</xdr:rowOff>
    </xdr:from>
    <xdr:ext cx="762000" cy="259045"/>
    <xdr:sp macro="" textlink="">
      <xdr:nvSpPr>
        <xdr:cNvPr id="160" name="テキスト ボックス 159"/>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人口１人当たり人件費は６８，０４４円となり、類似団体平均の５５，５３８円を上回っている。前年度と比較すると９０６円増加した（Ｈ３０　６７，１３８円→Ｒ元　６８，０４４円）。人口１人当たり物件費は７４，４７７円となり、類似団体の５１，６１４円及び全国平均の６１，３２６円を大きく上回っている。この要因としては市域が広いことにより公共施設が多く、施設の維持管理費が多く必要となるためと考えられる。なかでも、教育費が２３，４５６円で類似団体の１４，１９５円及び全国平均の１７，０５３円を大幅に上回っている。</a:t>
          </a:r>
        </a:p>
        <a:p>
          <a:r>
            <a:rPr kumimoji="1" lang="ja-JP" altLang="en-US" sz="1300">
              <a:latin typeface="ＭＳ Ｐゴシック" panose="020B0600070205080204" pitchFamily="50" charset="-128"/>
              <a:ea typeface="ＭＳ Ｐゴシック" panose="020B0600070205080204" pitchFamily="50" charset="-128"/>
            </a:rPr>
            <a:t>　これを踏まえ、引き続き効率的な施設管理と経費削減に取り組む。</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2" name="直線コネクタ 191"/>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3"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4" name="直線コネクタ 193"/>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5"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6" name="直線コネクタ 195"/>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55564</xdr:rowOff>
    </xdr:from>
    <xdr:to>
      <xdr:col>23</xdr:col>
      <xdr:colOff>133350</xdr:colOff>
      <xdr:row>86</xdr:row>
      <xdr:rowOff>144844</xdr:rowOff>
    </xdr:to>
    <xdr:cxnSp macro="">
      <xdr:nvCxnSpPr>
        <xdr:cNvPr id="197" name="直線コネクタ 196"/>
        <xdr:cNvCxnSpPr/>
      </xdr:nvCxnSpPr>
      <xdr:spPr>
        <a:xfrm>
          <a:off x="4114800" y="14800264"/>
          <a:ext cx="838200" cy="8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8"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9" name="フローチャート: 判断 198"/>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21455</xdr:rowOff>
    </xdr:from>
    <xdr:to>
      <xdr:col>19</xdr:col>
      <xdr:colOff>133350</xdr:colOff>
      <xdr:row>86</xdr:row>
      <xdr:rowOff>55564</xdr:rowOff>
    </xdr:to>
    <xdr:cxnSp macro="">
      <xdr:nvCxnSpPr>
        <xdr:cNvPr id="200" name="直線コネクタ 199"/>
        <xdr:cNvCxnSpPr/>
      </xdr:nvCxnSpPr>
      <xdr:spPr>
        <a:xfrm>
          <a:off x="3225800" y="14766155"/>
          <a:ext cx="889000" cy="3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201" name="フローチャート: 判断 200"/>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2" name="テキスト ボックス 201"/>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21455</xdr:rowOff>
    </xdr:from>
    <xdr:to>
      <xdr:col>15</xdr:col>
      <xdr:colOff>82550</xdr:colOff>
      <xdr:row>86</xdr:row>
      <xdr:rowOff>30899</xdr:rowOff>
    </xdr:to>
    <xdr:cxnSp macro="">
      <xdr:nvCxnSpPr>
        <xdr:cNvPr id="203" name="直線コネクタ 202"/>
        <xdr:cNvCxnSpPr/>
      </xdr:nvCxnSpPr>
      <xdr:spPr>
        <a:xfrm flipV="1">
          <a:off x="2336800" y="14766155"/>
          <a:ext cx="889000" cy="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4" name="フローチャート: 判断 203"/>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5" name="テキスト ボックス 204"/>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150729</xdr:rowOff>
    </xdr:from>
    <xdr:to>
      <xdr:col>11</xdr:col>
      <xdr:colOff>31750</xdr:colOff>
      <xdr:row>86</xdr:row>
      <xdr:rowOff>30899</xdr:rowOff>
    </xdr:to>
    <xdr:cxnSp macro="">
      <xdr:nvCxnSpPr>
        <xdr:cNvPr id="206" name="直線コネクタ 205"/>
        <xdr:cNvCxnSpPr/>
      </xdr:nvCxnSpPr>
      <xdr:spPr>
        <a:xfrm>
          <a:off x="1447800" y="14723979"/>
          <a:ext cx="889000" cy="5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7" name="フローチャート: 判断 206"/>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8" name="テキスト ボックス 207"/>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9" name="フローチャート: 判断 208"/>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10" name="テキスト ボックス 209"/>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94044</xdr:rowOff>
    </xdr:from>
    <xdr:to>
      <xdr:col>23</xdr:col>
      <xdr:colOff>184150</xdr:colOff>
      <xdr:row>87</xdr:row>
      <xdr:rowOff>24194</xdr:rowOff>
    </xdr:to>
    <xdr:sp macro="" textlink="">
      <xdr:nvSpPr>
        <xdr:cNvPr id="216" name="楕円 215"/>
        <xdr:cNvSpPr/>
      </xdr:nvSpPr>
      <xdr:spPr>
        <a:xfrm>
          <a:off x="4902200" y="148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66121</xdr:rowOff>
    </xdr:from>
    <xdr:ext cx="762000" cy="259045"/>
    <xdr:sp macro="" textlink="">
      <xdr:nvSpPr>
        <xdr:cNvPr id="217" name="人件費・物件費等の状況該当値テキスト"/>
        <xdr:cNvSpPr txBox="1"/>
      </xdr:nvSpPr>
      <xdr:spPr>
        <a:xfrm>
          <a:off x="5041900" y="1481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4764</xdr:rowOff>
    </xdr:from>
    <xdr:to>
      <xdr:col>19</xdr:col>
      <xdr:colOff>184150</xdr:colOff>
      <xdr:row>86</xdr:row>
      <xdr:rowOff>106364</xdr:rowOff>
    </xdr:to>
    <xdr:sp macro="" textlink="">
      <xdr:nvSpPr>
        <xdr:cNvPr id="218" name="楕円 217"/>
        <xdr:cNvSpPr/>
      </xdr:nvSpPr>
      <xdr:spPr>
        <a:xfrm>
          <a:off x="4064000" y="147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91141</xdr:rowOff>
    </xdr:from>
    <xdr:ext cx="736600" cy="259045"/>
    <xdr:sp macro="" textlink="">
      <xdr:nvSpPr>
        <xdr:cNvPr id="219" name="テキスト ボックス 218"/>
        <xdr:cNvSpPr txBox="1"/>
      </xdr:nvSpPr>
      <xdr:spPr>
        <a:xfrm>
          <a:off x="3733800" y="1483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142105</xdr:rowOff>
    </xdr:from>
    <xdr:to>
      <xdr:col>15</xdr:col>
      <xdr:colOff>133350</xdr:colOff>
      <xdr:row>86</xdr:row>
      <xdr:rowOff>72255</xdr:rowOff>
    </xdr:to>
    <xdr:sp macro="" textlink="">
      <xdr:nvSpPr>
        <xdr:cNvPr id="220" name="楕円 219"/>
        <xdr:cNvSpPr/>
      </xdr:nvSpPr>
      <xdr:spPr>
        <a:xfrm>
          <a:off x="3175000" y="147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57032</xdr:rowOff>
    </xdr:from>
    <xdr:ext cx="762000" cy="259045"/>
    <xdr:sp macro="" textlink="">
      <xdr:nvSpPr>
        <xdr:cNvPr id="221" name="テキスト ボックス 220"/>
        <xdr:cNvSpPr txBox="1"/>
      </xdr:nvSpPr>
      <xdr:spPr>
        <a:xfrm>
          <a:off x="2844800" y="1480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151549</xdr:rowOff>
    </xdr:from>
    <xdr:to>
      <xdr:col>11</xdr:col>
      <xdr:colOff>82550</xdr:colOff>
      <xdr:row>86</xdr:row>
      <xdr:rowOff>81699</xdr:rowOff>
    </xdr:to>
    <xdr:sp macro="" textlink="">
      <xdr:nvSpPr>
        <xdr:cNvPr id="222" name="楕円 221"/>
        <xdr:cNvSpPr/>
      </xdr:nvSpPr>
      <xdr:spPr>
        <a:xfrm>
          <a:off x="2286000" y="147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66476</xdr:rowOff>
    </xdr:from>
    <xdr:ext cx="762000" cy="259045"/>
    <xdr:sp macro="" textlink="">
      <xdr:nvSpPr>
        <xdr:cNvPr id="223" name="テキスト ボックス 222"/>
        <xdr:cNvSpPr txBox="1"/>
      </xdr:nvSpPr>
      <xdr:spPr>
        <a:xfrm>
          <a:off x="1955800" y="1481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99929</xdr:rowOff>
    </xdr:from>
    <xdr:to>
      <xdr:col>7</xdr:col>
      <xdr:colOff>31750</xdr:colOff>
      <xdr:row>86</xdr:row>
      <xdr:rowOff>30079</xdr:rowOff>
    </xdr:to>
    <xdr:sp macro="" textlink="">
      <xdr:nvSpPr>
        <xdr:cNvPr id="224" name="楕円 223"/>
        <xdr:cNvSpPr/>
      </xdr:nvSpPr>
      <xdr:spPr>
        <a:xfrm>
          <a:off x="1397000" y="146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14856</xdr:rowOff>
    </xdr:from>
    <xdr:ext cx="762000" cy="259045"/>
    <xdr:sp macro="" textlink="">
      <xdr:nvSpPr>
        <xdr:cNvPr id="225" name="テキスト ボックス 224"/>
        <xdr:cNvSpPr txBox="1"/>
      </xdr:nvSpPr>
      <xdr:spPr>
        <a:xfrm>
          <a:off x="1066800" y="1475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ラスパイレス指数は９９．９であり、国と同等の水準となっている。</a:t>
          </a:r>
        </a:p>
        <a:p>
          <a:r>
            <a:rPr kumimoji="1" lang="ja-JP" altLang="en-US" sz="1300">
              <a:latin typeface="ＭＳ Ｐゴシック" panose="020B0600070205080204" pitchFamily="50" charset="-128"/>
              <a:ea typeface="ＭＳ Ｐゴシック" panose="020B0600070205080204" pitchFamily="50" charset="-128"/>
            </a:rPr>
            <a:t>　これは、平成２５年度以降実施している本市独自の給与構造改革及び平成２７年度の給与制度の総合的見直しにおいて、国を上回る給料表の引下げを行った成果が表れているものと分析している。</a:t>
          </a:r>
        </a:p>
        <a:p>
          <a:r>
            <a:rPr kumimoji="1" lang="ja-JP" altLang="en-US" sz="1300">
              <a:latin typeface="ＭＳ Ｐゴシック" panose="020B0600070205080204" pitchFamily="50" charset="-128"/>
              <a:ea typeface="ＭＳ Ｐゴシック" panose="020B0600070205080204" pitchFamily="50" charset="-128"/>
            </a:rPr>
            <a:t>　今後も適正水準が維持できるよう、引き続きラスパイレス指数の動向に注視していく。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4" name="直線コネクタ 253"/>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5"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6" name="直線コネクタ 255"/>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7"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8" name="直線コネクタ 257"/>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92075</xdr:rowOff>
    </xdr:to>
    <xdr:cxnSp macro="">
      <xdr:nvCxnSpPr>
        <xdr:cNvPr id="259" name="直線コネクタ 258"/>
        <xdr:cNvCxnSpPr/>
      </xdr:nvCxnSpPr>
      <xdr:spPr>
        <a:xfrm flipV="1">
          <a:off x="16179800" y="1458489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0"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1" name="フローチャート: 判断 260"/>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92075</xdr:rowOff>
    </xdr:to>
    <xdr:cxnSp macro="">
      <xdr:nvCxnSpPr>
        <xdr:cNvPr id="262" name="直線コネクタ 261"/>
        <xdr:cNvCxnSpPr/>
      </xdr:nvCxnSpPr>
      <xdr:spPr>
        <a:xfrm>
          <a:off x="15290800" y="146251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3" name="フローチャート: 判断 26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4" name="テキスト ボックス 263"/>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92075</xdr:rowOff>
    </xdr:to>
    <xdr:cxnSp macro="">
      <xdr:nvCxnSpPr>
        <xdr:cNvPr id="265" name="直線コネクタ 264"/>
        <xdr:cNvCxnSpPr/>
      </xdr:nvCxnSpPr>
      <xdr:spPr>
        <a:xfrm flipV="1">
          <a:off x="14401800" y="146251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6" name="フローチャート: 判断 265"/>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7" name="テキスト ボックス 266"/>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132291</xdr:rowOff>
    </xdr:to>
    <xdr:cxnSp macro="">
      <xdr:nvCxnSpPr>
        <xdr:cNvPr id="268" name="直線コネクタ 267"/>
        <xdr:cNvCxnSpPr/>
      </xdr:nvCxnSpPr>
      <xdr:spPr>
        <a:xfrm flipV="1">
          <a:off x="13512800" y="146653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9" name="フローチャート: 判断 268"/>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0" name="テキスト ボックス 269"/>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71" name="フローチャート: 判断 270"/>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2" name="テキスト ボックス 271"/>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8" name="楕円 277"/>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9" name="給与水準   （国との比較）該当値テキスト"/>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80" name="楕円 279"/>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81" name="テキスト ボックス 280"/>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2" name="楕円 281"/>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83" name="テキスト ボックス 28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4" name="楕円 283"/>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85" name="テキスト ボックス 284"/>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6" name="楕円 285"/>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7" name="テキスト ボックス 286"/>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職員数全体で大幅な増員とならないように抑制していく。行政職について行政改革の取組や働き方改革によって生み出した労働力を活用することとし、現状の規模を維持する。消防職は市域特性や消防需要を加味した新たな整備指針を定め、段階的に増員する。教育保育職は現場力を確保するために任期付採用職員を活用し、定員は現状維持とする。技能労務職については一律的な退職補充は行わず、市直営で実施すべき業務を精査し、一部業務の民間委託化を図るとともに、必要最小限の直営体制の維持に向けた適正化を進めていく。　</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7" name="直線コネクタ 316"/>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8"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9" name="直線コネクタ 318"/>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20"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21" name="直線コネクタ 320"/>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114300</xdr:rowOff>
    </xdr:from>
    <xdr:to>
      <xdr:col>81</xdr:col>
      <xdr:colOff>44450</xdr:colOff>
      <xdr:row>63</xdr:row>
      <xdr:rowOff>154517</xdr:rowOff>
    </xdr:to>
    <xdr:cxnSp macro="">
      <xdr:nvCxnSpPr>
        <xdr:cNvPr id="322" name="直線コネクタ 321"/>
        <xdr:cNvCxnSpPr/>
      </xdr:nvCxnSpPr>
      <xdr:spPr>
        <a:xfrm>
          <a:off x="16179800" y="1091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3"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4" name="フローチャート: 判断 323"/>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114300</xdr:rowOff>
    </xdr:from>
    <xdr:to>
      <xdr:col>77</xdr:col>
      <xdr:colOff>44450</xdr:colOff>
      <xdr:row>63</xdr:row>
      <xdr:rowOff>122344</xdr:rowOff>
    </xdr:to>
    <xdr:cxnSp macro="">
      <xdr:nvCxnSpPr>
        <xdr:cNvPr id="325" name="直線コネクタ 324"/>
        <xdr:cNvCxnSpPr/>
      </xdr:nvCxnSpPr>
      <xdr:spPr>
        <a:xfrm flipV="1">
          <a:off x="15290800" y="109156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6" name="フローチャート: 判断 325"/>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7" name="テキスト ボックス 326"/>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90170</xdr:rowOff>
    </xdr:from>
    <xdr:to>
      <xdr:col>72</xdr:col>
      <xdr:colOff>203200</xdr:colOff>
      <xdr:row>63</xdr:row>
      <xdr:rowOff>122344</xdr:rowOff>
    </xdr:to>
    <xdr:cxnSp macro="">
      <xdr:nvCxnSpPr>
        <xdr:cNvPr id="328" name="直線コネクタ 327"/>
        <xdr:cNvCxnSpPr/>
      </xdr:nvCxnSpPr>
      <xdr:spPr>
        <a:xfrm>
          <a:off x="14401800" y="1089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9" name="フローチャート: 判断 328"/>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30" name="テキスト ボックス 329"/>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70062</xdr:rowOff>
    </xdr:from>
    <xdr:to>
      <xdr:col>68</xdr:col>
      <xdr:colOff>152400</xdr:colOff>
      <xdr:row>63</xdr:row>
      <xdr:rowOff>90170</xdr:rowOff>
    </xdr:to>
    <xdr:cxnSp macro="">
      <xdr:nvCxnSpPr>
        <xdr:cNvPr id="331" name="直線コネクタ 330"/>
        <xdr:cNvCxnSpPr/>
      </xdr:nvCxnSpPr>
      <xdr:spPr>
        <a:xfrm>
          <a:off x="13512800" y="1087141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2" name="フローチャート: 判断 331"/>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3" name="テキスト ボックス 332"/>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4" name="フローチャート: 判断 333"/>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5" name="テキスト ボックス 334"/>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103717</xdr:rowOff>
    </xdr:from>
    <xdr:to>
      <xdr:col>81</xdr:col>
      <xdr:colOff>95250</xdr:colOff>
      <xdr:row>64</xdr:row>
      <xdr:rowOff>33867</xdr:rowOff>
    </xdr:to>
    <xdr:sp macro="" textlink="">
      <xdr:nvSpPr>
        <xdr:cNvPr id="341" name="楕円 340"/>
        <xdr:cNvSpPr/>
      </xdr:nvSpPr>
      <xdr:spPr>
        <a:xfrm>
          <a:off x="16967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75794</xdr:rowOff>
    </xdr:from>
    <xdr:ext cx="762000" cy="259045"/>
    <xdr:sp macro="" textlink="">
      <xdr:nvSpPr>
        <xdr:cNvPr id="342" name="定員管理の状況該当値テキスト"/>
        <xdr:cNvSpPr txBox="1"/>
      </xdr:nvSpPr>
      <xdr:spPr>
        <a:xfrm>
          <a:off x="17106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63500</xdr:rowOff>
    </xdr:from>
    <xdr:to>
      <xdr:col>77</xdr:col>
      <xdr:colOff>95250</xdr:colOff>
      <xdr:row>63</xdr:row>
      <xdr:rowOff>165100</xdr:rowOff>
    </xdr:to>
    <xdr:sp macro="" textlink="">
      <xdr:nvSpPr>
        <xdr:cNvPr id="343" name="楕円 342"/>
        <xdr:cNvSpPr/>
      </xdr:nvSpPr>
      <xdr:spPr>
        <a:xfrm>
          <a:off x="16129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149877</xdr:rowOff>
    </xdr:from>
    <xdr:ext cx="736600" cy="259045"/>
    <xdr:sp macro="" textlink="">
      <xdr:nvSpPr>
        <xdr:cNvPr id="344" name="テキスト ボックス 343"/>
        <xdr:cNvSpPr txBox="1"/>
      </xdr:nvSpPr>
      <xdr:spPr>
        <a:xfrm>
          <a:off x="15798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71544</xdr:rowOff>
    </xdr:from>
    <xdr:to>
      <xdr:col>73</xdr:col>
      <xdr:colOff>44450</xdr:colOff>
      <xdr:row>64</xdr:row>
      <xdr:rowOff>1694</xdr:rowOff>
    </xdr:to>
    <xdr:sp macro="" textlink="">
      <xdr:nvSpPr>
        <xdr:cNvPr id="345" name="楕円 344"/>
        <xdr:cNvSpPr/>
      </xdr:nvSpPr>
      <xdr:spPr>
        <a:xfrm>
          <a:off x="15240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157921</xdr:rowOff>
    </xdr:from>
    <xdr:ext cx="762000" cy="259045"/>
    <xdr:sp macro="" textlink="">
      <xdr:nvSpPr>
        <xdr:cNvPr id="346" name="テキスト ボックス 345"/>
        <xdr:cNvSpPr txBox="1"/>
      </xdr:nvSpPr>
      <xdr:spPr>
        <a:xfrm>
          <a:off x="14909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39370</xdr:rowOff>
    </xdr:from>
    <xdr:to>
      <xdr:col>68</xdr:col>
      <xdr:colOff>203200</xdr:colOff>
      <xdr:row>63</xdr:row>
      <xdr:rowOff>140970</xdr:rowOff>
    </xdr:to>
    <xdr:sp macro="" textlink="">
      <xdr:nvSpPr>
        <xdr:cNvPr id="347" name="楕円 346"/>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125747</xdr:rowOff>
    </xdr:from>
    <xdr:ext cx="762000" cy="259045"/>
    <xdr:sp macro="" textlink="">
      <xdr:nvSpPr>
        <xdr:cNvPr id="348" name="テキスト ボックス 347"/>
        <xdr:cNvSpPr txBox="1"/>
      </xdr:nvSpPr>
      <xdr:spPr>
        <a:xfrm>
          <a:off x="14020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49" name="楕円 348"/>
        <xdr:cNvSpPr/>
      </xdr:nvSpPr>
      <xdr:spPr>
        <a:xfrm>
          <a:off x="13462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50" name="テキスト ボックス 349"/>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前年度から０．３ポイント改善し、２．８％となった。現状では類似団体や全国平均を下回っているが、今後は地方債借入額の増加を見込んでいるため、公債費の増加により数値が下降する可能性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7" name="直線コネクタ 376"/>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8"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9" name="直線コネクタ 378"/>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16256</xdr:rowOff>
    </xdr:from>
    <xdr:to>
      <xdr:col>81</xdr:col>
      <xdr:colOff>44450</xdr:colOff>
      <xdr:row>38</xdr:row>
      <xdr:rowOff>45212</xdr:rowOff>
    </xdr:to>
    <xdr:cxnSp macro="">
      <xdr:nvCxnSpPr>
        <xdr:cNvPr id="382" name="直線コネクタ 381"/>
        <xdr:cNvCxnSpPr/>
      </xdr:nvCxnSpPr>
      <xdr:spPr>
        <a:xfrm flipV="1">
          <a:off x="16179800" y="653135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3"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4" name="フローチャート: 判断 383"/>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45212</xdr:rowOff>
    </xdr:from>
    <xdr:to>
      <xdr:col>77</xdr:col>
      <xdr:colOff>44450</xdr:colOff>
      <xdr:row>38</xdr:row>
      <xdr:rowOff>74168</xdr:rowOff>
    </xdr:to>
    <xdr:cxnSp macro="">
      <xdr:nvCxnSpPr>
        <xdr:cNvPr id="385" name="直線コネクタ 384"/>
        <xdr:cNvCxnSpPr/>
      </xdr:nvCxnSpPr>
      <xdr:spPr>
        <a:xfrm flipV="1">
          <a:off x="15290800" y="65603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6" name="フローチャート: 判断 385"/>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7" name="テキスト ボックス 386"/>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74168</xdr:rowOff>
    </xdr:from>
    <xdr:to>
      <xdr:col>72</xdr:col>
      <xdr:colOff>203200</xdr:colOff>
      <xdr:row>38</xdr:row>
      <xdr:rowOff>122428</xdr:rowOff>
    </xdr:to>
    <xdr:cxnSp macro="">
      <xdr:nvCxnSpPr>
        <xdr:cNvPr id="388" name="直線コネクタ 387"/>
        <xdr:cNvCxnSpPr/>
      </xdr:nvCxnSpPr>
      <xdr:spPr>
        <a:xfrm flipV="1">
          <a:off x="14401800" y="65892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9" name="フローチャート: 判断 388"/>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90" name="テキスト ボックス 389"/>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38</xdr:row>
      <xdr:rowOff>161036</xdr:rowOff>
    </xdr:to>
    <xdr:cxnSp macro="">
      <xdr:nvCxnSpPr>
        <xdr:cNvPr id="391" name="直線コネクタ 390"/>
        <xdr:cNvCxnSpPr/>
      </xdr:nvCxnSpPr>
      <xdr:spPr>
        <a:xfrm flipV="1">
          <a:off x="13512800" y="66375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2" name="フローチャート: 判断 391"/>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3" name="テキスト ボックス 392"/>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4" name="フローチャート: 判断 393"/>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5" name="テキスト ボックス 394"/>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136906</xdr:rowOff>
    </xdr:from>
    <xdr:to>
      <xdr:col>81</xdr:col>
      <xdr:colOff>95250</xdr:colOff>
      <xdr:row>38</xdr:row>
      <xdr:rowOff>67056</xdr:rowOff>
    </xdr:to>
    <xdr:sp macro="" textlink="">
      <xdr:nvSpPr>
        <xdr:cNvPr id="401" name="楕円 400"/>
        <xdr:cNvSpPr/>
      </xdr:nvSpPr>
      <xdr:spPr>
        <a:xfrm>
          <a:off x="169672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153433</xdr:rowOff>
    </xdr:from>
    <xdr:ext cx="762000" cy="259045"/>
    <xdr:sp macro="" textlink="">
      <xdr:nvSpPr>
        <xdr:cNvPr id="402" name="公債費負担の状況該当値テキスト"/>
        <xdr:cNvSpPr txBox="1"/>
      </xdr:nvSpPr>
      <xdr:spPr>
        <a:xfrm>
          <a:off x="17106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165862</xdr:rowOff>
    </xdr:from>
    <xdr:to>
      <xdr:col>77</xdr:col>
      <xdr:colOff>95250</xdr:colOff>
      <xdr:row>38</xdr:row>
      <xdr:rowOff>96012</xdr:rowOff>
    </xdr:to>
    <xdr:sp macro="" textlink="">
      <xdr:nvSpPr>
        <xdr:cNvPr id="403" name="楕円 402"/>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106189</xdr:rowOff>
    </xdr:from>
    <xdr:ext cx="736600" cy="259045"/>
    <xdr:sp macro="" textlink="">
      <xdr:nvSpPr>
        <xdr:cNvPr id="404" name="テキスト ボックス 403"/>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23368</xdr:rowOff>
    </xdr:from>
    <xdr:to>
      <xdr:col>73</xdr:col>
      <xdr:colOff>44450</xdr:colOff>
      <xdr:row>38</xdr:row>
      <xdr:rowOff>124968</xdr:rowOff>
    </xdr:to>
    <xdr:sp macro="" textlink="">
      <xdr:nvSpPr>
        <xdr:cNvPr id="405" name="楕円 404"/>
        <xdr:cNvSpPr/>
      </xdr:nvSpPr>
      <xdr:spPr>
        <a:xfrm>
          <a:off x="15240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135145</xdr:rowOff>
    </xdr:from>
    <xdr:ext cx="762000" cy="259045"/>
    <xdr:sp macro="" textlink="">
      <xdr:nvSpPr>
        <xdr:cNvPr id="406" name="テキスト ボックス 405"/>
        <xdr:cNvSpPr txBox="1"/>
      </xdr:nvSpPr>
      <xdr:spPr>
        <a:xfrm>
          <a:off x="14909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7" name="楕円 406"/>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8" name="テキスト ボックス 407"/>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9" name="楕円 408"/>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10" name="テキスト ボックス 409"/>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充当可能財源等が将来負担額を上回るため将来負担比率はない。</a:t>
          </a:r>
        </a:p>
        <a:p>
          <a:r>
            <a:rPr kumimoji="1" lang="ja-JP" altLang="en-US" sz="1300">
              <a:latin typeface="ＭＳ Ｐゴシック" panose="020B0600070205080204" pitchFamily="50" charset="-128"/>
              <a:ea typeface="ＭＳ Ｐゴシック" panose="020B0600070205080204" pitchFamily="50" charset="-128"/>
            </a:rPr>
            <a:t>　しかし、今後は、地方税の減収に伴う数値の悪化も懸念されるため、引き続き健全な財政運営の強化に向けた取組を進めていく。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9" name="直線コネクタ 438"/>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40"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41" name="直線コネクタ 440"/>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4"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5" name="フローチャート: 判断 444"/>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8" name="フローチャート: 判断 447"/>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9" name="テキスト ボックス 448"/>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50" name="フローチャート: 判断 449"/>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1" name="テキスト ボックス 450"/>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2" name="フローチャート: 判断 451"/>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3" name="テキスト ボックス 452"/>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425,145
406,559
918.32
202,379,593
187,267,580
7,381,430
131,208,145
51,359,326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いては、大規模償却資産の県課税が発生しなかったことによる固定資産税の増等による経常一般財源の増加により、前年度比０．７ポイント改善した。また類似団体の平均を３．２ポイント下回っている。</a:t>
          </a:r>
        </a:p>
        <a:p>
          <a:r>
            <a:rPr kumimoji="1" lang="ja-JP" altLang="en-US" sz="1300">
              <a:latin typeface="ＭＳ Ｐゴシック" panose="020B0600070205080204" pitchFamily="50" charset="-128"/>
              <a:ea typeface="ＭＳ Ｐゴシック" panose="020B0600070205080204" pitchFamily="50" charset="-128"/>
            </a:rPr>
            <a:t>　しかし、今後は法人市民税の一部国税化による地方税の減収により、経常一般財源の確保が難しいと予想されるため、職員の定員適正化計画に基づく適切な定員管理が必要となる。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107950</xdr:rowOff>
    </xdr:to>
    <xdr:cxnSp macro="">
      <xdr:nvCxnSpPr>
        <xdr:cNvPr id="66" name="直線コネクタ 65"/>
        <xdr:cNvCxnSpPr/>
      </xdr:nvCxnSpPr>
      <xdr:spPr>
        <a:xfrm flipV="1">
          <a:off x="3987800" y="6055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36</xdr:row>
      <xdr:rowOff>58420</xdr:rowOff>
    </xdr:to>
    <xdr:cxnSp macro="">
      <xdr:nvCxnSpPr>
        <xdr:cNvPr id="69" name="直線コネクタ 68"/>
        <xdr:cNvCxnSpPr/>
      </xdr:nvCxnSpPr>
      <xdr:spPr>
        <a:xfrm flipV="1">
          <a:off x="3098800" y="6108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36</xdr:row>
      <xdr:rowOff>58420</xdr:rowOff>
    </xdr:to>
    <xdr:cxnSp macro="">
      <xdr:nvCxnSpPr>
        <xdr:cNvPr id="72" name="直線コネクタ 71"/>
        <xdr:cNvCxnSpPr/>
      </xdr:nvCxnSpPr>
      <xdr:spPr>
        <a:xfrm>
          <a:off x="2209800" y="59715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34</xdr:row>
      <xdr:rowOff>157480</xdr:rowOff>
    </xdr:to>
    <xdr:cxnSp macro="">
      <xdr:nvCxnSpPr>
        <xdr:cNvPr id="75" name="直線コネクタ 74"/>
        <xdr:cNvCxnSpPr/>
      </xdr:nvCxnSpPr>
      <xdr:spPr>
        <a:xfrm flipV="1">
          <a:off x="1320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令和元年度決算においては、物件費自体が増加しているため、前年度比０．５ポイント悪化となった。市域が広く公共施設が多いことから維持管理費が膨らみ類似団体に比べて多い状況にある。</a:t>
          </a:r>
        </a:p>
        <a:p>
          <a:r>
            <a:rPr kumimoji="1" lang="ja-JP" altLang="en-US" sz="1300">
              <a:latin typeface="ＭＳ Ｐゴシック" panose="020B0600070205080204" pitchFamily="50" charset="-128"/>
              <a:ea typeface="ＭＳ Ｐゴシック" panose="020B0600070205080204" pitchFamily="50" charset="-128"/>
            </a:rPr>
            <a:t>　今後も、効率的な施設管理と経費削減を進める必要がある。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18</xdr:row>
      <xdr:rowOff>94343</xdr:rowOff>
    </xdr:to>
    <xdr:cxnSp macro="">
      <xdr:nvCxnSpPr>
        <xdr:cNvPr id="129" name="直線コネクタ 128"/>
        <xdr:cNvCxnSpPr/>
      </xdr:nvCxnSpPr>
      <xdr:spPr>
        <a:xfrm>
          <a:off x="15671800" y="31260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170543</xdr:rowOff>
    </xdr:to>
    <xdr:cxnSp macro="">
      <xdr:nvCxnSpPr>
        <xdr:cNvPr id="132" name="直線コネクタ 131"/>
        <xdr:cNvCxnSpPr/>
      </xdr:nvCxnSpPr>
      <xdr:spPr>
        <a:xfrm flipV="1">
          <a:off x="14782800" y="3126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18</xdr:row>
      <xdr:rowOff>170543</xdr:rowOff>
    </xdr:to>
    <xdr:cxnSp macro="">
      <xdr:nvCxnSpPr>
        <xdr:cNvPr id="135" name="直線コネクタ 134"/>
        <xdr:cNvCxnSpPr/>
      </xdr:nvCxnSpPr>
      <xdr:spPr>
        <a:xfrm>
          <a:off x="13893800" y="2962729"/>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48079</xdr:rowOff>
    </xdr:to>
    <xdr:cxnSp macro="">
      <xdr:nvCxnSpPr>
        <xdr:cNvPr id="138" name="直線コネクタ 137"/>
        <xdr:cNvCxnSpPr/>
      </xdr:nvCxnSpPr>
      <xdr:spPr>
        <a:xfrm>
          <a:off x="13004800" y="2908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50" name="楕円 149"/>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51" name="テキスト ボックス 150"/>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119743</xdr:rowOff>
    </xdr:from>
    <xdr:to>
      <xdr:col>74</xdr:col>
      <xdr:colOff>31750</xdr:colOff>
      <xdr:row>19</xdr:row>
      <xdr:rowOff>49893</xdr:rowOff>
    </xdr:to>
    <xdr:sp macro="" textlink="">
      <xdr:nvSpPr>
        <xdr:cNvPr id="152" name="楕円 151"/>
        <xdr:cNvSpPr/>
      </xdr:nvSpPr>
      <xdr:spPr>
        <a:xfrm>
          <a:off x="14732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34670</xdr:rowOff>
    </xdr:from>
    <xdr:ext cx="762000" cy="259045"/>
    <xdr:sp macro="" textlink="">
      <xdr:nvSpPr>
        <xdr:cNvPr id="153" name="テキスト ボックス 152"/>
        <xdr:cNvSpPr txBox="1"/>
      </xdr:nvSpPr>
      <xdr:spPr>
        <a:xfrm>
          <a:off x="14401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4" name="楕円 153"/>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5" name="テキスト ボックス 154"/>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7" name="テキスト ボックス 156"/>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令和元年度決算においては、扶助費自体は増加しているものの、経常一般財源の増加により、数値は前年度比０．１ポイント悪化したが、依然として類似団体及び全国平均よりも良好な水準を維持している。</a:t>
          </a:r>
        </a:p>
        <a:p>
          <a:r>
            <a:rPr kumimoji="1" lang="ja-JP" altLang="en-US" sz="1300">
              <a:latin typeface="ＭＳ Ｐゴシック" panose="020B0600070205080204" pitchFamily="50" charset="-128"/>
              <a:ea typeface="ＭＳ Ｐゴシック" panose="020B0600070205080204" pitchFamily="50" charset="-128"/>
            </a:rPr>
            <a:t>　今後は地方税の減収が予想されるとともに、高齢者に伴う社会保障関連経費が増加する見込みであることから、扶助費は増加することが予想される。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121557</xdr:rowOff>
    </xdr:from>
    <xdr:to>
      <xdr:col>24</xdr:col>
      <xdr:colOff>25400</xdr:colOff>
      <xdr:row>52</xdr:row>
      <xdr:rowOff>132443</xdr:rowOff>
    </xdr:to>
    <xdr:cxnSp macro="">
      <xdr:nvCxnSpPr>
        <xdr:cNvPr id="192" name="直線コネクタ 191"/>
        <xdr:cNvCxnSpPr/>
      </xdr:nvCxnSpPr>
      <xdr:spPr>
        <a:xfrm flipV="1">
          <a:off x="3987800" y="9036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132443</xdr:rowOff>
    </xdr:from>
    <xdr:to>
      <xdr:col>19</xdr:col>
      <xdr:colOff>187325</xdr:colOff>
      <xdr:row>52</xdr:row>
      <xdr:rowOff>165100</xdr:rowOff>
    </xdr:to>
    <xdr:cxnSp macro="">
      <xdr:nvCxnSpPr>
        <xdr:cNvPr id="195" name="直線コネクタ 194"/>
        <xdr:cNvCxnSpPr/>
      </xdr:nvCxnSpPr>
      <xdr:spPr>
        <a:xfrm flipV="1">
          <a:off x="3098800" y="9047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xdr:rowOff>
    </xdr:from>
    <xdr:to>
      <xdr:col>15</xdr:col>
      <xdr:colOff>98425</xdr:colOff>
      <xdr:row>52</xdr:row>
      <xdr:rowOff>165100</xdr:rowOff>
    </xdr:to>
    <xdr:cxnSp macro="">
      <xdr:nvCxnSpPr>
        <xdr:cNvPr id="198" name="直線コネクタ 197"/>
        <xdr:cNvCxnSpPr/>
      </xdr:nvCxnSpPr>
      <xdr:spPr>
        <a:xfrm>
          <a:off x="2209800" y="8928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xdr:rowOff>
    </xdr:from>
    <xdr:to>
      <xdr:col>11</xdr:col>
      <xdr:colOff>9525</xdr:colOff>
      <xdr:row>52</xdr:row>
      <xdr:rowOff>12700</xdr:rowOff>
    </xdr:to>
    <xdr:cxnSp macro="">
      <xdr:nvCxnSpPr>
        <xdr:cNvPr id="201" name="直線コネクタ 200"/>
        <xdr:cNvCxnSpPr/>
      </xdr:nvCxnSpPr>
      <xdr:spPr>
        <a:xfrm>
          <a:off x="1320800" y="892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70757</xdr:rowOff>
    </xdr:from>
    <xdr:to>
      <xdr:col>24</xdr:col>
      <xdr:colOff>76200</xdr:colOff>
      <xdr:row>53</xdr:row>
      <xdr:rowOff>907</xdr:rowOff>
    </xdr:to>
    <xdr:sp macro="" textlink="">
      <xdr:nvSpPr>
        <xdr:cNvPr id="211" name="楕円 210"/>
        <xdr:cNvSpPr/>
      </xdr:nvSpPr>
      <xdr:spPr>
        <a:xfrm>
          <a:off x="47752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150784</xdr:rowOff>
    </xdr:from>
    <xdr:ext cx="762000" cy="259045"/>
    <xdr:sp macro="" textlink="">
      <xdr:nvSpPr>
        <xdr:cNvPr id="212" name="扶助費該当値テキスト"/>
        <xdr:cNvSpPr txBox="1"/>
      </xdr:nvSpPr>
      <xdr:spPr>
        <a:xfrm>
          <a:off x="4914900" y="889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81643</xdr:rowOff>
    </xdr:from>
    <xdr:to>
      <xdr:col>20</xdr:col>
      <xdr:colOff>38100</xdr:colOff>
      <xdr:row>53</xdr:row>
      <xdr:rowOff>11793</xdr:rowOff>
    </xdr:to>
    <xdr:sp macro="" textlink="">
      <xdr:nvSpPr>
        <xdr:cNvPr id="213" name="楕円 212"/>
        <xdr:cNvSpPr/>
      </xdr:nvSpPr>
      <xdr:spPr>
        <a:xfrm>
          <a:off x="3937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21970</xdr:rowOff>
    </xdr:from>
    <xdr:ext cx="736600" cy="259045"/>
    <xdr:sp macro="" textlink="">
      <xdr:nvSpPr>
        <xdr:cNvPr id="214" name="テキスト ボックス 213"/>
        <xdr:cNvSpPr txBox="1"/>
      </xdr:nvSpPr>
      <xdr:spPr>
        <a:xfrm>
          <a:off x="3606800" y="876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15" name="楕円 214"/>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16" name="テキスト ボックス 215"/>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51</xdr:row>
      <xdr:rowOff>133350</xdr:rowOff>
    </xdr:from>
    <xdr:to>
      <xdr:col>11</xdr:col>
      <xdr:colOff>60325</xdr:colOff>
      <xdr:row>52</xdr:row>
      <xdr:rowOff>63500</xdr:rowOff>
    </xdr:to>
    <xdr:sp macro="" textlink="">
      <xdr:nvSpPr>
        <xdr:cNvPr id="217" name="楕円 216"/>
        <xdr:cNvSpPr/>
      </xdr:nvSpPr>
      <xdr:spPr>
        <a:xfrm>
          <a:off x="2159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73677</xdr:rowOff>
    </xdr:from>
    <xdr:ext cx="762000" cy="259045"/>
    <xdr:sp macro="" textlink="">
      <xdr:nvSpPr>
        <xdr:cNvPr id="218" name="テキスト ボックス 217"/>
        <xdr:cNvSpPr txBox="1"/>
      </xdr:nvSpPr>
      <xdr:spPr>
        <a:xfrm>
          <a:off x="1828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51</xdr:row>
      <xdr:rowOff>133350</xdr:rowOff>
    </xdr:from>
    <xdr:to>
      <xdr:col>6</xdr:col>
      <xdr:colOff>171450</xdr:colOff>
      <xdr:row>52</xdr:row>
      <xdr:rowOff>63500</xdr:rowOff>
    </xdr:to>
    <xdr:sp macro="" textlink="">
      <xdr:nvSpPr>
        <xdr:cNvPr id="219" name="楕円 218"/>
        <xdr:cNvSpPr/>
      </xdr:nvSpPr>
      <xdr:spPr>
        <a:xfrm>
          <a:off x="1270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73677</xdr:rowOff>
    </xdr:from>
    <xdr:ext cx="762000" cy="259045"/>
    <xdr:sp macro="" textlink="">
      <xdr:nvSpPr>
        <xdr:cNvPr id="220" name="テキスト ボックス 219"/>
        <xdr:cNvSpPr txBox="1"/>
      </xdr:nvSpPr>
      <xdr:spPr>
        <a:xfrm>
          <a:off x="939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その他の内訳は、維持補修費、投資及び出資金・貸付金と繰出金である。令和元年度決算においては、前年度比０．５ポイント悪化となった。</a:t>
          </a:r>
        </a:p>
        <a:p>
          <a:r>
            <a:rPr kumimoji="1" lang="ja-JP" altLang="en-US" sz="1300">
              <a:latin typeface="ＭＳ Ｐゴシック" panose="020B0600070205080204" pitchFamily="50" charset="-128"/>
              <a:ea typeface="ＭＳ Ｐゴシック" panose="020B0600070205080204" pitchFamily="50" charset="-128"/>
            </a:rPr>
            <a:t>　今後は公共施設の老朽化に伴い維持補修費が増加することが予想される。社会資本の適切な維持管理に努め、計画的な施設改修が行えるよう、基金等の活用も検討する必要がある。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127000</xdr:rowOff>
    </xdr:from>
    <xdr:to>
      <xdr:col>82</xdr:col>
      <xdr:colOff>107950</xdr:colOff>
      <xdr:row>53</xdr:row>
      <xdr:rowOff>19050</xdr:rowOff>
    </xdr:to>
    <xdr:cxnSp macro="">
      <xdr:nvCxnSpPr>
        <xdr:cNvPr id="253" name="直線コネクタ 252"/>
        <xdr:cNvCxnSpPr/>
      </xdr:nvCxnSpPr>
      <xdr:spPr>
        <a:xfrm>
          <a:off x="15671800" y="9042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127000</xdr:rowOff>
    </xdr:from>
    <xdr:to>
      <xdr:col>78</xdr:col>
      <xdr:colOff>69850</xdr:colOff>
      <xdr:row>52</xdr:row>
      <xdr:rowOff>152400</xdr:rowOff>
    </xdr:to>
    <xdr:cxnSp macro="">
      <xdr:nvCxnSpPr>
        <xdr:cNvPr id="256" name="直線コネクタ 255"/>
        <xdr:cNvCxnSpPr/>
      </xdr:nvCxnSpPr>
      <xdr:spPr>
        <a:xfrm flipV="1">
          <a:off x="14782800" y="904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88900</xdr:rowOff>
    </xdr:from>
    <xdr:to>
      <xdr:col>73</xdr:col>
      <xdr:colOff>180975</xdr:colOff>
      <xdr:row>52</xdr:row>
      <xdr:rowOff>152400</xdr:rowOff>
    </xdr:to>
    <xdr:cxnSp macro="">
      <xdr:nvCxnSpPr>
        <xdr:cNvPr id="259" name="直線コネクタ 258"/>
        <xdr:cNvCxnSpPr/>
      </xdr:nvCxnSpPr>
      <xdr:spPr>
        <a:xfrm>
          <a:off x="13893800" y="900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76200</xdr:rowOff>
    </xdr:from>
    <xdr:to>
      <xdr:col>69</xdr:col>
      <xdr:colOff>92075</xdr:colOff>
      <xdr:row>52</xdr:row>
      <xdr:rowOff>88900</xdr:rowOff>
    </xdr:to>
    <xdr:cxnSp macro="">
      <xdr:nvCxnSpPr>
        <xdr:cNvPr id="262" name="直線コネクタ 261"/>
        <xdr:cNvCxnSpPr/>
      </xdr:nvCxnSpPr>
      <xdr:spPr>
        <a:xfrm>
          <a:off x="13004800" y="899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139700</xdr:rowOff>
    </xdr:from>
    <xdr:to>
      <xdr:col>82</xdr:col>
      <xdr:colOff>158750</xdr:colOff>
      <xdr:row>53</xdr:row>
      <xdr:rowOff>69850</xdr:rowOff>
    </xdr:to>
    <xdr:sp macro="" textlink="">
      <xdr:nvSpPr>
        <xdr:cNvPr id="272" name="楕円 271"/>
        <xdr:cNvSpPr/>
      </xdr:nvSpPr>
      <xdr:spPr>
        <a:xfrm>
          <a:off x="164592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48277</xdr:rowOff>
    </xdr:from>
    <xdr:ext cx="762000" cy="259045"/>
    <xdr:sp macro="" textlink="">
      <xdr:nvSpPr>
        <xdr:cNvPr id="273" name="その他該当値テキスト"/>
        <xdr:cNvSpPr txBox="1"/>
      </xdr:nvSpPr>
      <xdr:spPr>
        <a:xfrm>
          <a:off x="16598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76200</xdr:rowOff>
    </xdr:from>
    <xdr:to>
      <xdr:col>78</xdr:col>
      <xdr:colOff>120650</xdr:colOff>
      <xdr:row>53</xdr:row>
      <xdr:rowOff>6350</xdr:rowOff>
    </xdr:to>
    <xdr:sp macro="" textlink="">
      <xdr:nvSpPr>
        <xdr:cNvPr id="274" name="楕円 273"/>
        <xdr:cNvSpPr/>
      </xdr:nvSpPr>
      <xdr:spPr>
        <a:xfrm>
          <a:off x="15621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16527</xdr:rowOff>
    </xdr:from>
    <xdr:ext cx="736600" cy="259045"/>
    <xdr:sp macro="" textlink="">
      <xdr:nvSpPr>
        <xdr:cNvPr id="275" name="テキスト ボックス 274"/>
        <xdr:cNvSpPr txBox="1"/>
      </xdr:nvSpPr>
      <xdr:spPr>
        <a:xfrm>
          <a:off x="15290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101600</xdr:rowOff>
    </xdr:from>
    <xdr:to>
      <xdr:col>74</xdr:col>
      <xdr:colOff>31750</xdr:colOff>
      <xdr:row>53</xdr:row>
      <xdr:rowOff>31750</xdr:rowOff>
    </xdr:to>
    <xdr:sp macro="" textlink="">
      <xdr:nvSpPr>
        <xdr:cNvPr id="276" name="楕円 275"/>
        <xdr:cNvSpPr/>
      </xdr:nvSpPr>
      <xdr:spPr>
        <a:xfrm>
          <a:off x="14732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41927</xdr:rowOff>
    </xdr:from>
    <xdr:ext cx="762000" cy="259045"/>
    <xdr:sp macro="" textlink="">
      <xdr:nvSpPr>
        <xdr:cNvPr id="277" name="テキスト ボックス 276"/>
        <xdr:cNvSpPr txBox="1"/>
      </xdr:nvSpPr>
      <xdr:spPr>
        <a:xfrm>
          <a:off x="14401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38100</xdr:rowOff>
    </xdr:from>
    <xdr:to>
      <xdr:col>69</xdr:col>
      <xdr:colOff>142875</xdr:colOff>
      <xdr:row>52</xdr:row>
      <xdr:rowOff>139700</xdr:rowOff>
    </xdr:to>
    <xdr:sp macro="" textlink="">
      <xdr:nvSpPr>
        <xdr:cNvPr id="278" name="楕円 277"/>
        <xdr:cNvSpPr/>
      </xdr:nvSpPr>
      <xdr:spPr>
        <a:xfrm>
          <a:off x="13843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79" name="テキスト ボックス 278"/>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25400</xdr:rowOff>
    </xdr:from>
    <xdr:to>
      <xdr:col>65</xdr:col>
      <xdr:colOff>53975</xdr:colOff>
      <xdr:row>52</xdr:row>
      <xdr:rowOff>127000</xdr:rowOff>
    </xdr:to>
    <xdr:sp macro="" textlink="">
      <xdr:nvSpPr>
        <xdr:cNvPr id="280" name="楕円 279"/>
        <xdr:cNvSpPr/>
      </xdr:nvSpPr>
      <xdr:spPr>
        <a:xfrm>
          <a:off x="12954000" y="89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137177</xdr:rowOff>
    </xdr:from>
    <xdr:ext cx="762000" cy="259045"/>
    <xdr:sp macro="" textlink="">
      <xdr:nvSpPr>
        <xdr:cNvPr id="281" name="テキスト ボックス 280"/>
        <xdr:cNvSpPr txBox="1"/>
      </xdr:nvSpPr>
      <xdr:spPr>
        <a:xfrm>
          <a:off x="126238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いては、補助費等自体は増加しているものの、経常一般財源の増加により、前年度比０．１ポイント改善した。依然として全国平均よりも高い水準であるが、類似団体と比較するとやや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今後も補助金の見直しや適正化を図る。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111760</xdr:rowOff>
    </xdr:from>
    <xdr:to>
      <xdr:col>82</xdr:col>
      <xdr:colOff>107950</xdr:colOff>
      <xdr:row>34</xdr:row>
      <xdr:rowOff>119380</xdr:rowOff>
    </xdr:to>
    <xdr:cxnSp macro="">
      <xdr:nvCxnSpPr>
        <xdr:cNvPr id="314" name="直線コネクタ 313"/>
        <xdr:cNvCxnSpPr/>
      </xdr:nvCxnSpPr>
      <xdr:spPr>
        <a:xfrm flipV="1">
          <a:off x="15671800" y="594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5"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119380</xdr:rowOff>
    </xdr:from>
    <xdr:to>
      <xdr:col>78</xdr:col>
      <xdr:colOff>69850</xdr:colOff>
      <xdr:row>34</xdr:row>
      <xdr:rowOff>142240</xdr:rowOff>
    </xdr:to>
    <xdr:cxnSp macro="">
      <xdr:nvCxnSpPr>
        <xdr:cNvPr id="317" name="直線コネクタ 316"/>
        <xdr:cNvCxnSpPr/>
      </xdr:nvCxnSpPr>
      <xdr:spPr>
        <a:xfrm flipV="1">
          <a:off x="14782800" y="594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157497</xdr:rowOff>
    </xdr:from>
    <xdr:ext cx="736600" cy="259045"/>
    <xdr:sp macro="" textlink="">
      <xdr:nvSpPr>
        <xdr:cNvPr id="319" name="テキスト ボックス 318"/>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142240</xdr:rowOff>
    </xdr:to>
    <xdr:cxnSp macro="">
      <xdr:nvCxnSpPr>
        <xdr:cNvPr id="320" name="直線コネクタ 319"/>
        <xdr:cNvCxnSpPr/>
      </xdr:nvCxnSpPr>
      <xdr:spPr>
        <a:xfrm>
          <a:off x="13893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22" name="テキスト ボックス 321"/>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66040</xdr:rowOff>
    </xdr:to>
    <xdr:cxnSp macro="">
      <xdr:nvCxnSpPr>
        <xdr:cNvPr id="323" name="直線コネクタ 322"/>
        <xdr:cNvCxnSpPr/>
      </xdr:nvCxnSpPr>
      <xdr:spPr>
        <a:xfrm flipV="1">
          <a:off x="13004800" y="588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127017</xdr:rowOff>
    </xdr:from>
    <xdr:ext cx="762000" cy="259045"/>
    <xdr:sp macro="" textlink="">
      <xdr:nvSpPr>
        <xdr:cNvPr id="327" name="テキスト ボックス 326"/>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60960</xdr:rowOff>
    </xdr:from>
    <xdr:to>
      <xdr:col>82</xdr:col>
      <xdr:colOff>158750</xdr:colOff>
      <xdr:row>34</xdr:row>
      <xdr:rowOff>162560</xdr:rowOff>
    </xdr:to>
    <xdr:sp macro="" textlink="">
      <xdr:nvSpPr>
        <xdr:cNvPr id="333" name="楕円 332"/>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33037</xdr:rowOff>
    </xdr:from>
    <xdr:ext cx="762000" cy="259045"/>
    <xdr:sp macro="" textlink="">
      <xdr:nvSpPr>
        <xdr:cNvPr id="334" name="補助費等該当値テキスト"/>
        <xdr:cNvSpPr txBox="1"/>
      </xdr:nvSpPr>
      <xdr:spPr>
        <a:xfrm>
          <a:off x="16598900" y="586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68580</xdr:rowOff>
    </xdr:from>
    <xdr:to>
      <xdr:col>78</xdr:col>
      <xdr:colOff>120650</xdr:colOff>
      <xdr:row>34</xdr:row>
      <xdr:rowOff>170180</xdr:rowOff>
    </xdr:to>
    <xdr:sp macro="" textlink="">
      <xdr:nvSpPr>
        <xdr:cNvPr id="335" name="楕円 334"/>
        <xdr:cNvSpPr/>
      </xdr:nvSpPr>
      <xdr:spPr>
        <a:xfrm>
          <a:off x="15621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154957</xdr:rowOff>
    </xdr:from>
    <xdr:ext cx="736600" cy="259045"/>
    <xdr:sp macro="" textlink="">
      <xdr:nvSpPr>
        <xdr:cNvPr id="336" name="テキスト ボックス 335"/>
        <xdr:cNvSpPr txBox="1"/>
      </xdr:nvSpPr>
      <xdr:spPr>
        <a:xfrm>
          <a:off x="15290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91440</xdr:rowOff>
    </xdr:from>
    <xdr:to>
      <xdr:col>74</xdr:col>
      <xdr:colOff>31750</xdr:colOff>
      <xdr:row>35</xdr:row>
      <xdr:rowOff>21590</xdr:rowOff>
    </xdr:to>
    <xdr:sp macro="" textlink="">
      <xdr:nvSpPr>
        <xdr:cNvPr id="337" name="楕円 336"/>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6367</xdr:rowOff>
    </xdr:from>
    <xdr:ext cx="762000" cy="259045"/>
    <xdr:sp macro="" textlink="">
      <xdr:nvSpPr>
        <xdr:cNvPr id="338" name="テキスト ボックス 337"/>
        <xdr:cNvSpPr txBox="1"/>
      </xdr:nvSpPr>
      <xdr:spPr>
        <a:xfrm>
          <a:off x="14401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9" name="楕円 338"/>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40" name="テキスト ボックス 339"/>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41" name="楕円 340"/>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42" name="テキスト ボックス 341"/>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令和元年度決算においては、前年度比０．８ポイント改善した。類似団体の平均を９．０ポイントと大幅に下回っており、安定した数値を維持している。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146050</xdr:rowOff>
    </xdr:from>
    <xdr:to>
      <xdr:col>24</xdr:col>
      <xdr:colOff>25400</xdr:colOff>
      <xdr:row>74</xdr:row>
      <xdr:rowOff>35560</xdr:rowOff>
    </xdr:to>
    <xdr:cxnSp macro="">
      <xdr:nvCxnSpPr>
        <xdr:cNvPr id="375" name="直線コネクタ 374"/>
        <xdr:cNvCxnSpPr/>
      </xdr:nvCxnSpPr>
      <xdr:spPr>
        <a:xfrm flipV="1">
          <a:off x="3987800" y="12661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75</xdr:row>
      <xdr:rowOff>46990</xdr:rowOff>
    </xdr:to>
    <xdr:cxnSp macro="">
      <xdr:nvCxnSpPr>
        <xdr:cNvPr id="378" name="直線コネクタ 377"/>
        <xdr:cNvCxnSpPr/>
      </xdr:nvCxnSpPr>
      <xdr:spPr>
        <a:xfrm flipV="1">
          <a:off x="3098800" y="12722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46990</xdr:rowOff>
    </xdr:to>
    <xdr:cxnSp macro="">
      <xdr:nvCxnSpPr>
        <xdr:cNvPr id="381" name="直線コネクタ 380"/>
        <xdr:cNvCxnSpPr/>
      </xdr:nvCxnSpPr>
      <xdr:spPr>
        <a:xfrm>
          <a:off x="2209800" y="12852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8890</xdr:rowOff>
    </xdr:to>
    <xdr:cxnSp macro="">
      <xdr:nvCxnSpPr>
        <xdr:cNvPr id="384" name="直線コネクタ 383"/>
        <xdr:cNvCxnSpPr/>
      </xdr:nvCxnSpPr>
      <xdr:spPr>
        <a:xfrm flipV="1">
          <a:off x="1320800" y="12852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95250</xdr:rowOff>
    </xdr:from>
    <xdr:to>
      <xdr:col>24</xdr:col>
      <xdr:colOff>76200</xdr:colOff>
      <xdr:row>74</xdr:row>
      <xdr:rowOff>25400</xdr:rowOff>
    </xdr:to>
    <xdr:sp macro="" textlink="">
      <xdr:nvSpPr>
        <xdr:cNvPr id="394" name="楕円 393"/>
        <xdr:cNvSpPr/>
      </xdr:nvSpPr>
      <xdr:spPr>
        <a:xfrm>
          <a:off x="4775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3827</xdr:rowOff>
    </xdr:from>
    <xdr:ext cx="762000" cy="259045"/>
    <xdr:sp macro="" textlink="">
      <xdr:nvSpPr>
        <xdr:cNvPr id="395" name="公債費該当値テキスト"/>
        <xdr:cNvSpPr txBox="1"/>
      </xdr:nvSpPr>
      <xdr:spPr>
        <a:xfrm>
          <a:off x="4914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96" name="楕円 395"/>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97" name="テキスト ボックス 396"/>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8" name="楕円 397"/>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9" name="テキスト ボックス 398"/>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400" name="楕円 399"/>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401" name="テキスト ボックス 400"/>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402" name="楕円 401"/>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403" name="テキスト ボックス 402"/>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いては、経常一般財源は増加しているものの、物件費をはじめとする経費の増により、前年度比０．１ポイント悪化となった。全国平均と比較すると大幅に上回っており、類似団体でも上位の水準を維持している。　今後は法人市民税の一部国税化等による地方税の減収が見込まれ、経常一般財源を確保するのに厳しい状況が続くと予想されることから、財務体質の強化に取り組む必要がある。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134620</xdr:rowOff>
    </xdr:from>
    <xdr:to>
      <xdr:col>82</xdr:col>
      <xdr:colOff>107950</xdr:colOff>
      <xdr:row>80</xdr:row>
      <xdr:rowOff>157480</xdr:rowOff>
    </xdr:to>
    <xdr:cxnSp macro="">
      <xdr:nvCxnSpPr>
        <xdr:cNvPr id="431" name="直線コネクタ 430"/>
        <xdr:cNvCxnSpPr/>
      </xdr:nvCxnSpPr>
      <xdr:spPr>
        <a:xfrm flipV="1">
          <a:off x="16510000" y="12993370"/>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2"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3" name="直線コネクタ 432"/>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49547</xdr:rowOff>
    </xdr:from>
    <xdr:ext cx="762000" cy="259045"/>
    <xdr:sp macro="" textlink="">
      <xdr:nvSpPr>
        <xdr:cNvPr id="434" name="公債費以外最大値テキスト"/>
        <xdr:cNvSpPr txBox="1"/>
      </xdr:nvSpPr>
      <xdr:spPr>
        <a:xfrm>
          <a:off x="16598900" y="1273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134620</xdr:rowOff>
    </xdr:from>
    <xdr:to>
      <xdr:col>82</xdr:col>
      <xdr:colOff>196850</xdr:colOff>
      <xdr:row>75</xdr:row>
      <xdr:rowOff>134620</xdr:rowOff>
    </xdr:to>
    <xdr:cxnSp macro="">
      <xdr:nvCxnSpPr>
        <xdr:cNvPr id="435" name="直線コネクタ 434"/>
        <xdr:cNvCxnSpPr/>
      </xdr:nvCxnSpPr>
      <xdr:spPr>
        <a:xfrm>
          <a:off x="16421100" y="12993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130810</xdr:rowOff>
    </xdr:from>
    <xdr:to>
      <xdr:col>82</xdr:col>
      <xdr:colOff>107950</xdr:colOff>
      <xdr:row>75</xdr:row>
      <xdr:rowOff>134620</xdr:rowOff>
    </xdr:to>
    <xdr:cxnSp macro="">
      <xdr:nvCxnSpPr>
        <xdr:cNvPr id="436" name="直線コネクタ 435"/>
        <xdr:cNvCxnSpPr/>
      </xdr:nvCxnSpPr>
      <xdr:spPr>
        <a:xfrm>
          <a:off x="15671800" y="12989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78757</xdr:rowOff>
    </xdr:from>
    <xdr:ext cx="762000" cy="259045"/>
    <xdr:sp macro="" textlink="">
      <xdr:nvSpPr>
        <xdr:cNvPr id="437" name="公債費以外平均値テキスト"/>
        <xdr:cNvSpPr txBox="1"/>
      </xdr:nvSpPr>
      <xdr:spPr>
        <a:xfrm>
          <a:off x="16598900" y="1345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106680</xdr:rowOff>
    </xdr:from>
    <xdr:to>
      <xdr:col>82</xdr:col>
      <xdr:colOff>158750</xdr:colOff>
      <xdr:row>79</xdr:row>
      <xdr:rowOff>36830</xdr:rowOff>
    </xdr:to>
    <xdr:sp macro="" textlink="">
      <xdr:nvSpPr>
        <xdr:cNvPr id="438" name="フローチャート: 判断 437"/>
        <xdr:cNvSpPr/>
      </xdr:nvSpPr>
      <xdr:spPr>
        <a:xfrm>
          <a:off x="164592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130810</xdr:rowOff>
    </xdr:from>
    <xdr:to>
      <xdr:col>78</xdr:col>
      <xdr:colOff>69850</xdr:colOff>
      <xdr:row>76</xdr:row>
      <xdr:rowOff>96520</xdr:rowOff>
    </xdr:to>
    <xdr:cxnSp macro="">
      <xdr:nvCxnSpPr>
        <xdr:cNvPr id="439" name="直線コネクタ 438"/>
        <xdr:cNvCxnSpPr/>
      </xdr:nvCxnSpPr>
      <xdr:spPr>
        <a:xfrm flipV="1">
          <a:off x="14782800" y="12989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0" name="フローチャート: 判断 439"/>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1" name="テキスト ボックス 440"/>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88900</xdr:rowOff>
    </xdr:from>
    <xdr:to>
      <xdr:col>73</xdr:col>
      <xdr:colOff>180975</xdr:colOff>
      <xdr:row>76</xdr:row>
      <xdr:rowOff>96520</xdr:rowOff>
    </xdr:to>
    <xdr:cxnSp macro="">
      <xdr:nvCxnSpPr>
        <xdr:cNvPr id="442" name="直線コネクタ 441"/>
        <xdr:cNvCxnSpPr/>
      </xdr:nvCxnSpPr>
      <xdr:spPr>
        <a:xfrm>
          <a:off x="13893800" y="1277620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43" name="フローチャート: 判断 442"/>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44" name="テキスト ボックス 443"/>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74</xdr:row>
      <xdr:rowOff>88900</xdr:rowOff>
    </xdr:to>
    <xdr:cxnSp macro="">
      <xdr:nvCxnSpPr>
        <xdr:cNvPr id="445" name="直線コネクタ 444"/>
        <xdr:cNvCxnSpPr/>
      </xdr:nvCxnSpPr>
      <xdr:spPr>
        <a:xfrm>
          <a:off x="13004800" y="12768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34289</xdr:rowOff>
    </xdr:from>
    <xdr:to>
      <xdr:col>69</xdr:col>
      <xdr:colOff>142875</xdr:colOff>
      <xdr:row>78</xdr:row>
      <xdr:rowOff>135889</xdr:rowOff>
    </xdr:to>
    <xdr:sp macro="" textlink="">
      <xdr:nvSpPr>
        <xdr:cNvPr id="446" name="フローチャート: 判断 445"/>
        <xdr:cNvSpPr/>
      </xdr:nvSpPr>
      <xdr:spPr>
        <a:xfrm>
          <a:off x="13843000" y="134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120666</xdr:rowOff>
    </xdr:from>
    <xdr:ext cx="762000" cy="259045"/>
    <xdr:sp macro="" textlink="">
      <xdr:nvSpPr>
        <xdr:cNvPr id="447" name="テキスト ボックス 446"/>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48" name="フローチャート: 判断 447"/>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40657</xdr:rowOff>
    </xdr:from>
    <xdr:ext cx="762000" cy="259045"/>
    <xdr:sp macro="" textlink="">
      <xdr:nvSpPr>
        <xdr:cNvPr id="449" name="テキスト ボックス 448"/>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83820</xdr:rowOff>
    </xdr:from>
    <xdr:to>
      <xdr:col>82</xdr:col>
      <xdr:colOff>158750</xdr:colOff>
      <xdr:row>76</xdr:row>
      <xdr:rowOff>13970</xdr:rowOff>
    </xdr:to>
    <xdr:sp macro="" textlink="">
      <xdr:nvSpPr>
        <xdr:cNvPr id="455" name="楕円 454"/>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163847</xdr:rowOff>
    </xdr:from>
    <xdr:ext cx="762000" cy="259045"/>
    <xdr:sp macro="" textlink="">
      <xdr:nvSpPr>
        <xdr:cNvPr id="456" name="公債費以外該当値テキスト"/>
        <xdr:cNvSpPr txBox="1"/>
      </xdr:nvSpPr>
      <xdr:spPr>
        <a:xfrm>
          <a:off x="16598900" y="1285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80010</xdr:rowOff>
    </xdr:from>
    <xdr:to>
      <xdr:col>78</xdr:col>
      <xdr:colOff>120650</xdr:colOff>
      <xdr:row>76</xdr:row>
      <xdr:rowOff>10161</xdr:rowOff>
    </xdr:to>
    <xdr:sp macro="" textlink="">
      <xdr:nvSpPr>
        <xdr:cNvPr id="457" name="楕円 456"/>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20337</xdr:rowOff>
    </xdr:from>
    <xdr:ext cx="736600" cy="259045"/>
    <xdr:sp macro="" textlink="">
      <xdr:nvSpPr>
        <xdr:cNvPr id="458" name="テキスト ボックス 457"/>
        <xdr:cNvSpPr txBox="1"/>
      </xdr:nvSpPr>
      <xdr:spPr>
        <a:xfrm>
          <a:off x="15290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45720</xdr:rowOff>
    </xdr:from>
    <xdr:to>
      <xdr:col>74</xdr:col>
      <xdr:colOff>31750</xdr:colOff>
      <xdr:row>76</xdr:row>
      <xdr:rowOff>147320</xdr:rowOff>
    </xdr:to>
    <xdr:sp macro="" textlink="">
      <xdr:nvSpPr>
        <xdr:cNvPr id="459" name="楕円 458"/>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157497</xdr:rowOff>
    </xdr:from>
    <xdr:ext cx="762000" cy="259045"/>
    <xdr:sp macro="" textlink="">
      <xdr:nvSpPr>
        <xdr:cNvPr id="460" name="テキスト ボックス 459"/>
        <xdr:cNvSpPr txBox="1"/>
      </xdr:nvSpPr>
      <xdr:spPr>
        <a:xfrm>
          <a:off x="14401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38100</xdr:rowOff>
    </xdr:from>
    <xdr:to>
      <xdr:col>69</xdr:col>
      <xdr:colOff>142875</xdr:colOff>
      <xdr:row>74</xdr:row>
      <xdr:rowOff>139700</xdr:rowOff>
    </xdr:to>
    <xdr:sp macro="" textlink="">
      <xdr:nvSpPr>
        <xdr:cNvPr id="461" name="楕円 460"/>
        <xdr:cNvSpPr/>
      </xdr:nvSpPr>
      <xdr:spPr>
        <a:xfrm>
          <a:off x="13843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149877</xdr:rowOff>
    </xdr:from>
    <xdr:ext cx="762000" cy="259045"/>
    <xdr:sp macro="" textlink="">
      <xdr:nvSpPr>
        <xdr:cNvPr id="462" name="テキスト ボックス 461"/>
        <xdr:cNvSpPr txBox="1"/>
      </xdr:nvSpPr>
      <xdr:spPr>
        <a:xfrm>
          <a:off x="13512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30480</xdr:rowOff>
    </xdr:from>
    <xdr:to>
      <xdr:col>65</xdr:col>
      <xdr:colOff>53975</xdr:colOff>
      <xdr:row>74</xdr:row>
      <xdr:rowOff>132080</xdr:rowOff>
    </xdr:to>
    <xdr:sp macro="" textlink="">
      <xdr:nvSpPr>
        <xdr:cNvPr id="463" name="楕円 462"/>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142257</xdr:rowOff>
    </xdr:from>
    <xdr:ext cx="762000" cy="259045"/>
    <xdr:sp macro="" textlink="">
      <xdr:nvSpPr>
        <xdr:cNvPr id="464" name="テキスト ボックス 463"/>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95804</xdr:rowOff>
    </xdr:from>
    <xdr:to>
      <xdr:col>29</xdr:col>
      <xdr:colOff>127000</xdr:colOff>
      <xdr:row>14</xdr:row>
      <xdr:rowOff>137043</xdr:rowOff>
    </xdr:to>
    <xdr:cxnSp macro="">
      <xdr:nvCxnSpPr>
        <xdr:cNvPr id="48" name="直線コネクタ 47"/>
        <xdr:cNvCxnSpPr/>
      </xdr:nvCxnSpPr>
      <xdr:spPr bwMode="auto">
        <a:xfrm flipV="1">
          <a:off x="5003800" y="2543729"/>
          <a:ext cx="647700" cy="4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130048</xdr:rowOff>
    </xdr:from>
    <xdr:to>
      <xdr:col>26</xdr:col>
      <xdr:colOff>50800</xdr:colOff>
      <xdr:row>14</xdr:row>
      <xdr:rowOff>137043</xdr:rowOff>
    </xdr:to>
    <xdr:cxnSp macro="">
      <xdr:nvCxnSpPr>
        <xdr:cNvPr id="51" name="直線コネクタ 50"/>
        <xdr:cNvCxnSpPr/>
      </xdr:nvCxnSpPr>
      <xdr:spPr bwMode="auto">
        <a:xfrm>
          <a:off x="4305300" y="2577973"/>
          <a:ext cx="698500" cy="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130048</xdr:rowOff>
    </xdr:from>
    <xdr:to>
      <xdr:col>22</xdr:col>
      <xdr:colOff>114300</xdr:colOff>
      <xdr:row>14</xdr:row>
      <xdr:rowOff>137500</xdr:rowOff>
    </xdr:to>
    <xdr:cxnSp macro="">
      <xdr:nvCxnSpPr>
        <xdr:cNvPr id="54" name="直線コネクタ 53"/>
        <xdr:cNvCxnSpPr/>
      </xdr:nvCxnSpPr>
      <xdr:spPr bwMode="auto">
        <a:xfrm flipV="1">
          <a:off x="3606800" y="2577973"/>
          <a:ext cx="698500" cy="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137500</xdr:rowOff>
    </xdr:from>
    <xdr:to>
      <xdr:col>18</xdr:col>
      <xdr:colOff>177800</xdr:colOff>
      <xdr:row>14</xdr:row>
      <xdr:rowOff>154508</xdr:rowOff>
    </xdr:to>
    <xdr:cxnSp macro="">
      <xdr:nvCxnSpPr>
        <xdr:cNvPr id="57" name="直線コネクタ 56"/>
        <xdr:cNvCxnSpPr/>
      </xdr:nvCxnSpPr>
      <xdr:spPr bwMode="auto">
        <a:xfrm flipV="1">
          <a:off x="2908300" y="2585425"/>
          <a:ext cx="6985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45004</xdr:rowOff>
    </xdr:from>
    <xdr:to>
      <xdr:col>29</xdr:col>
      <xdr:colOff>177800</xdr:colOff>
      <xdr:row>14</xdr:row>
      <xdr:rowOff>146604</xdr:rowOff>
    </xdr:to>
    <xdr:sp macro="" textlink="">
      <xdr:nvSpPr>
        <xdr:cNvPr id="67" name="楕円 66"/>
        <xdr:cNvSpPr/>
      </xdr:nvSpPr>
      <xdr:spPr bwMode="auto">
        <a:xfrm>
          <a:off x="5600700" y="2492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61531</xdr:rowOff>
    </xdr:from>
    <xdr:ext cx="762000" cy="259045"/>
    <xdr:sp macro="" textlink="">
      <xdr:nvSpPr>
        <xdr:cNvPr id="68" name="人口1人当たり決算額の推移該当値テキスト130"/>
        <xdr:cNvSpPr txBox="1"/>
      </xdr:nvSpPr>
      <xdr:spPr>
        <a:xfrm>
          <a:off x="5740400" y="233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86243</xdr:rowOff>
    </xdr:from>
    <xdr:to>
      <xdr:col>26</xdr:col>
      <xdr:colOff>101600</xdr:colOff>
      <xdr:row>15</xdr:row>
      <xdr:rowOff>16393</xdr:rowOff>
    </xdr:to>
    <xdr:sp macro="" textlink="">
      <xdr:nvSpPr>
        <xdr:cNvPr id="69" name="楕円 68"/>
        <xdr:cNvSpPr/>
      </xdr:nvSpPr>
      <xdr:spPr bwMode="auto">
        <a:xfrm>
          <a:off x="4953000" y="253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26570</xdr:rowOff>
    </xdr:from>
    <xdr:ext cx="736600" cy="259045"/>
    <xdr:sp macro="" textlink="">
      <xdr:nvSpPr>
        <xdr:cNvPr id="70" name="テキスト ボックス 69"/>
        <xdr:cNvSpPr txBox="1"/>
      </xdr:nvSpPr>
      <xdr:spPr>
        <a:xfrm>
          <a:off x="4622800" y="230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79248</xdr:rowOff>
    </xdr:from>
    <xdr:to>
      <xdr:col>22</xdr:col>
      <xdr:colOff>165100</xdr:colOff>
      <xdr:row>15</xdr:row>
      <xdr:rowOff>9398</xdr:rowOff>
    </xdr:to>
    <xdr:sp macro="" textlink="">
      <xdr:nvSpPr>
        <xdr:cNvPr id="71" name="楕円 70"/>
        <xdr:cNvSpPr/>
      </xdr:nvSpPr>
      <xdr:spPr bwMode="auto">
        <a:xfrm>
          <a:off x="4254500" y="252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19575</xdr:rowOff>
    </xdr:from>
    <xdr:ext cx="762000" cy="259045"/>
    <xdr:sp macro="" textlink="">
      <xdr:nvSpPr>
        <xdr:cNvPr id="72" name="テキスト ボックス 71"/>
        <xdr:cNvSpPr txBox="1"/>
      </xdr:nvSpPr>
      <xdr:spPr>
        <a:xfrm>
          <a:off x="3924300" y="229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86700</xdr:rowOff>
    </xdr:from>
    <xdr:to>
      <xdr:col>19</xdr:col>
      <xdr:colOff>38100</xdr:colOff>
      <xdr:row>15</xdr:row>
      <xdr:rowOff>16850</xdr:rowOff>
    </xdr:to>
    <xdr:sp macro="" textlink="">
      <xdr:nvSpPr>
        <xdr:cNvPr id="73" name="楕円 72"/>
        <xdr:cNvSpPr/>
      </xdr:nvSpPr>
      <xdr:spPr bwMode="auto">
        <a:xfrm>
          <a:off x="3556000" y="253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27027</xdr:rowOff>
    </xdr:from>
    <xdr:ext cx="762000" cy="259045"/>
    <xdr:sp macro="" textlink="">
      <xdr:nvSpPr>
        <xdr:cNvPr id="74" name="テキスト ボックス 73"/>
        <xdr:cNvSpPr txBox="1"/>
      </xdr:nvSpPr>
      <xdr:spPr>
        <a:xfrm>
          <a:off x="3225800" y="230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103708</xdr:rowOff>
    </xdr:from>
    <xdr:to>
      <xdr:col>15</xdr:col>
      <xdr:colOff>101600</xdr:colOff>
      <xdr:row>15</xdr:row>
      <xdr:rowOff>33858</xdr:rowOff>
    </xdr:to>
    <xdr:sp macro="" textlink="">
      <xdr:nvSpPr>
        <xdr:cNvPr id="75" name="楕円 74"/>
        <xdr:cNvSpPr/>
      </xdr:nvSpPr>
      <xdr:spPr bwMode="auto">
        <a:xfrm>
          <a:off x="2857500" y="2551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44035</xdr:rowOff>
    </xdr:from>
    <xdr:ext cx="762000" cy="259045"/>
    <xdr:sp macro="" textlink="">
      <xdr:nvSpPr>
        <xdr:cNvPr id="76" name="テキスト ボックス 75"/>
        <xdr:cNvSpPr txBox="1"/>
      </xdr:nvSpPr>
      <xdr:spPr>
        <a:xfrm>
          <a:off x="2527300" y="232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163988</xdr:rowOff>
    </xdr:from>
    <xdr:to>
      <xdr:col>29</xdr:col>
      <xdr:colOff>127000</xdr:colOff>
      <xdr:row>37</xdr:row>
      <xdr:rowOff>34417</xdr:rowOff>
    </xdr:to>
    <xdr:cxnSp macro="">
      <xdr:nvCxnSpPr>
        <xdr:cNvPr id="108" name="直線コネクタ 107"/>
        <xdr:cNvCxnSpPr/>
      </xdr:nvCxnSpPr>
      <xdr:spPr bwMode="auto">
        <a:xfrm flipV="1">
          <a:off x="5003800" y="7117238"/>
          <a:ext cx="647700" cy="4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109307</xdr:rowOff>
    </xdr:from>
    <xdr:to>
      <xdr:col>26</xdr:col>
      <xdr:colOff>50800</xdr:colOff>
      <xdr:row>37</xdr:row>
      <xdr:rowOff>34417</xdr:rowOff>
    </xdr:to>
    <xdr:cxnSp macro="">
      <xdr:nvCxnSpPr>
        <xdr:cNvPr id="111" name="直線コネクタ 110"/>
        <xdr:cNvCxnSpPr/>
      </xdr:nvCxnSpPr>
      <xdr:spPr bwMode="auto">
        <a:xfrm>
          <a:off x="4305300" y="7062557"/>
          <a:ext cx="698500" cy="9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340695</xdr:rowOff>
    </xdr:from>
    <xdr:to>
      <xdr:col>22</xdr:col>
      <xdr:colOff>114300</xdr:colOff>
      <xdr:row>36</xdr:row>
      <xdr:rowOff>109307</xdr:rowOff>
    </xdr:to>
    <xdr:cxnSp macro="">
      <xdr:nvCxnSpPr>
        <xdr:cNvPr id="114" name="直線コネクタ 113"/>
        <xdr:cNvCxnSpPr/>
      </xdr:nvCxnSpPr>
      <xdr:spPr bwMode="auto">
        <a:xfrm>
          <a:off x="3606800" y="6951045"/>
          <a:ext cx="698500" cy="11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340695</xdr:rowOff>
    </xdr:from>
    <xdr:to>
      <xdr:col>18</xdr:col>
      <xdr:colOff>177800</xdr:colOff>
      <xdr:row>36</xdr:row>
      <xdr:rowOff>80411</xdr:rowOff>
    </xdr:to>
    <xdr:cxnSp macro="">
      <xdr:nvCxnSpPr>
        <xdr:cNvPr id="117" name="直線コネクタ 116"/>
        <xdr:cNvCxnSpPr/>
      </xdr:nvCxnSpPr>
      <xdr:spPr bwMode="auto">
        <a:xfrm flipV="1">
          <a:off x="2908300" y="6951045"/>
          <a:ext cx="698500" cy="8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113188</xdr:rowOff>
    </xdr:from>
    <xdr:to>
      <xdr:col>29</xdr:col>
      <xdr:colOff>177800</xdr:colOff>
      <xdr:row>37</xdr:row>
      <xdr:rowOff>43338</xdr:rowOff>
    </xdr:to>
    <xdr:sp macro="" textlink="">
      <xdr:nvSpPr>
        <xdr:cNvPr id="127" name="楕円 126"/>
        <xdr:cNvSpPr/>
      </xdr:nvSpPr>
      <xdr:spPr bwMode="auto">
        <a:xfrm>
          <a:off x="5600700" y="7066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85265</xdr:rowOff>
    </xdr:from>
    <xdr:ext cx="762000" cy="259045"/>
    <xdr:sp macro="" textlink="">
      <xdr:nvSpPr>
        <xdr:cNvPr id="128" name="人口1人当たり決算額の推移該当値テキスト445"/>
        <xdr:cNvSpPr txBox="1"/>
      </xdr:nvSpPr>
      <xdr:spPr>
        <a:xfrm>
          <a:off x="5740400" y="703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155067</xdr:rowOff>
    </xdr:from>
    <xdr:to>
      <xdr:col>26</xdr:col>
      <xdr:colOff>101600</xdr:colOff>
      <xdr:row>37</xdr:row>
      <xdr:rowOff>85217</xdr:rowOff>
    </xdr:to>
    <xdr:sp macro="" textlink="">
      <xdr:nvSpPr>
        <xdr:cNvPr id="129" name="楕円 128"/>
        <xdr:cNvSpPr/>
      </xdr:nvSpPr>
      <xdr:spPr bwMode="auto">
        <a:xfrm>
          <a:off x="4953000" y="7108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69994</xdr:rowOff>
    </xdr:from>
    <xdr:ext cx="736600" cy="259045"/>
    <xdr:sp macro="" textlink="">
      <xdr:nvSpPr>
        <xdr:cNvPr id="130" name="テキスト ボックス 129"/>
        <xdr:cNvSpPr txBox="1"/>
      </xdr:nvSpPr>
      <xdr:spPr>
        <a:xfrm>
          <a:off x="4622800" y="719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58507</xdr:rowOff>
    </xdr:from>
    <xdr:to>
      <xdr:col>22</xdr:col>
      <xdr:colOff>165100</xdr:colOff>
      <xdr:row>36</xdr:row>
      <xdr:rowOff>160107</xdr:rowOff>
    </xdr:to>
    <xdr:sp macro="" textlink="">
      <xdr:nvSpPr>
        <xdr:cNvPr id="131" name="楕円 130"/>
        <xdr:cNvSpPr/>
      </xdr:nvSpPr>
      <xdr:spPr bwMode="auto">
        <a:xfrm>
          <a:off x="4254500" y="701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144884</xdr:rowOff>
    </xdr:from>
    <xdr:ext cx="762000" cy="259045"/>
    <xdr:sp macro="" textlink="">
      <xdr:nvSpPr>
        <xdr:cNvPr id="132" name="テキスト ボックス 131"/>
        <xdr:cNvSpPr txBox="1"/>
      </xdr:nvSpPr>
      <xdr:spPr>
        <a:xfrm>
          <a:off x="3924300" y="709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289895</xdr:rowOff>
    </xdr:from>
    <xdr:to>
      <xdr:col>19</xdr:col>
      <xdr:colOff>38100</xdr:colOff>
      <xdr:row>36</xdr:row>
      <xdr:rowOff>48595</xdr:rowOff>
    </xdr:to>
    <xdr:sp macro="" textlink="">
      <xdr:nvSpPr>
        <xdr:cNvPr id="133" name="楕円 132"/>
        <xdr:cNvSpPr/>
      </xdr:nvSpPr>
      <xdr:spPr bwMode="auto">
        <a:xfrm>
          <a:off x="3556000" y="6900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58772</xdr:rowOff>
    </xdr:from>
    <xdr:ext cx="762000" cy="259045"/>
    <xdr:sp macro="" textlink="">
      <xdr:nvSpPr>
        <xdr:cNvPr id="134" name="テキスト ボックス 133"/>
        <xdr:cNvSpPr txBox="1"/>
      </xdr:nvSpPr>
      <xdr:spPr>
        <a:xfrm>
          <a:off x="3225800" y="66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29611</xdr:rowOff>
    </xdr:from>
    <xdr:to>
      <xdr:col>15</xdr:col>
      <xdr:colOff>101600</xdr:colOff>
      <xdr:row>36</xdr:row>
      <xdr:rowOff>131211</xdr:rowOff>
    </xdr:to>
    <xdr:sp macro="" textlink="">
      <xdr:nvSpPr>
        <xdr:cNvPr id="135" name="楕円 134"/>
        <xdr:cNvSpPr/>
      </xdr:nvSpPr>
      <xdr:spPr bwMode="auto">
        <a:xfrm>
          <a:off x="2857500" y="6982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115988</xdr:rowOff>
    </xdr:from>
    <xdr:ext cx="762000" cy="259045"/>
    <xdr:sp macro="" textlink="">
      <xdr:nvSpPr>
        <xdr:cNvPr id="136" name="テキスト ボックス 135"/>
        <xdr:cNvSpPr txBox="1"/>
      </xdr:nvSpPr>
      <xdr:spPr>
        <a:xfrm>
          <a:off x="2527300" y="706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425,145
406,559
918.32
202,379,593
187,267,580
7,381,430
131,208,145
51,359,326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143282</xdr:rowOff>
    </xdr:from>
    <xdr:to>
      <xdr:col>24</xdr:col>
      <xdr:colOff>63500</xdr:colOff>
      <xdr:row>32</xdr:row>
      <xdr:rowOff>168504</xdr:rowOff>
    </xdr:to>
    <xdr:cxnSp macro="">
      <xdr:nvCxnSpPr>
        <xdr:cNvPr id="61" name="直線コネクタ 60"/>
        <xdr:cNvCxnSpPr/>
      </xdr:nvCxnSpPr>
      <xdr:spPr>
        <a:xfrm>
          <a:off x="3797300" y="5629682"/>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143282</xdr:rowOff>
    </xdr:from>
    <xdr:to>
      <xdr:col>19</xdr:col>
      <xdr:colOff>177800</xdr:colOff>
      <xdr:row>32</xdr:row>
      <xdr:rowOff>162217</xdr:rowOff>
    </xdr:to>
    <xdr:cxnSp macro="">
      <xdr:nvCxnSpPr>
        <xdr:cNvPr id="64" name="直線コネクタ 63"/>
        <xdr:cNvCxnSpPr/>
      </xdr:nvCxnSpPr>
      <xdr:spPr>
        <a:xfrm flipV="1">
          <a:off x="2908300" y="5629682"/>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162217</xdr:rowOff>
    </xdr:from>
    <xdr:to>
      <xdr:col>15</xdr:col>
      <xdr:colOff>50800</xdr:colOff>
      <xdr:row>33</xdr:row>
      <xdr:rowOff>26810</xdr:rowOff>
    </xdr:to>
    <xdr:cxnSp macro="">
      <xdr:nvCxnSpPr>
        <xdr:cNvPr id="67" name="直線コネクタ 66"/>
        <xdr:cNvCxnSpPr/>
      </xdr:nvCxnSpPr>
      <xdr:spPr>
        <a:xfrm flipV="1">
          <a:off x="2019300" y="5648617"/>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93997</xdr:rowOff>
    </xdr:from>
    <xdr:ext cx="534377" cy="259045"/>
    <xdr:sp macro="" textlink="">
      <xdr:nvSpPr>
        <xdr:cNvPr id="69" name="テキスト ボックス 68"/>
        <xdr:cNvSpPr txBox="1"/>
      </xdr:nvSpPr>
      <xdr:spPr>
        <a:xfrm>
          <a:off x="2641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131699</xdr:rowOff>
    </xdr:from>
    <xdr:to>
      <xdr:col>10</xdr:col>
      <xdr:colOff>114300</xdr:colOff>
      <xdr:row>33</xdr:row>
      <xdr:rowOff>26810</xdr:rowOff>
    </xdr:to>
    <xdr:cxnSp macro="">
      <xdr:nvCxnSpPr>
        <xdr:cNvPr id="70" name="直線コネクタ 69"/>
        <xdr:cNvCxnSpPr/>
      </xdr:nvCxnSpPr>
      <xdr:spPr>
        <a:xfrm>
          <a:off x="1130300" y="5618099"/>
          <a:ext cx="8890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101388</xdr:rowOff>
    </xdr:from>
    <xdr:ext cx="534377" cy="259045"/>
    <xdr:sp macro="" textlink="">
      <xdr:nvSpPr>
        <xdr:cNvPr id="72" name="テキスト ボックス 71"/>
        <xdr:cNvSpPr txBox="1"/>
      </xdr:nvSpPr>
      <xdr:spPr>
        <a:xfrm>
          <a:off x="1752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117704</xdr:rowOff>
    </xdr:from>
    <xdr:to>
      <xdr:col>24</xdr:col>
      <xdr:colOff>114300</xdr:colOff>
      <xdr:row>33</xdr:row>
      <xdr:rowOff>47854</xdr:rowOff>
    </xdr:to>
    <xdr:sp macro="" textlink="">
      <xdr:nvSpPr>
        <xdr:cNvPr id="80" name="楕円 79"/>
        <xdr:cNvSpPr/>
      </xdr:nvSpPr>
      <xdr:spPr>
        <a:xfrm>
          <a:off x="4584700" y="560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140581</xdr:rowOff>
    </xdr:from>
    <xdr:ext cx="534377" cy="259045"/>
    <xdr:sp macro="" textlink="">
      <xdr:nvSpPr>
        <xdr:cNvPr id="81" name="人件費該当値テキスト"/>
        <xdr:cNvSpPr txBox="1"/>
      </xdr:nvSpPr>
      <xdr:spPr>
        <a:xfrm>
          <a:off x="4686300" y="545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92482</xdr:rowOff>
    </xdr:from>
    <xdr:to>
      <xdr:col>20</xdr:col>
      <xdr:colOff>38100</xdr:colOff>
      <xdr:row>33</xdr:row>
      <xdr:rowOff>22632</xdr:rowOff>
    </xdr:to>
    <xdr:sp macro="" textlink="">
      <xdr:nvSpPr>
        <xdr:cNvPr id="82" name="楕円 81"/>
        <xdr:cNvSpPr/>
      </xdr:nvSpPr>
      <xdr:spPr>
        <a:xfrm>
          <a:off x="3746500" y="55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39159</xdr:rowOff>
    </xdr:from>
    <xdr:ext cx="534377" cy="259045"/>
    <xdr:sp macro="" textlink="">
      <xdr:nvSpPr>
        <xdr:cNvPr id="83" name="テキスト ボックス 82"/>
        <xdr:cNvSpPr txBox="1"/>
      </xdr:nvSpPr>
      <xdr:spPr>
        <a:xfrm>
          <a:off x="3530111" y="535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111417</xdr:rowOff>
    </xdr:from>
    <xdr:to>
      <xdr:col>15</xdr:col>
      <xdr:colOff>101600</xdr:colOff>
      <xdr:row>33</xdr:row>
      <xdr:rowOff>41567</xdr:rowOff>
    </xdr:to>
    <xdr:sp macro="" textlink="">
      <xdr:nvSpPr>
        <xdr:cNvPr id="84" name="楕円 83"/>
        <xdr:cNvSpPr/>
      </xdr:nvSpPr>
      <xdr:spPr>
        <a:xfrm>
          <a:off x="2857500" y="55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58094</xdr:rowOff>
    </xdr:from>
    <xdr:ext cx="534377" cy="259045"/>
    <xdr:sp macro="" textlink="">
      <xdr:nvSpPr>
        <xdr:cNvPr id="85" name="テキスト ボックス 84"/>
        <xdr:cNvSpPr txBox="1"/>
      </xdr:nvSpPr>
      <xdr:spPr>
        <a:xfrm>
          <a:off x="2641111" y="537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147460</xdr:rowOff>
    </xdr:from>
    <xdr:to>
      <xdr:col>10</xdr:col>
      <xdr:colOff>165100</xdr:colOff>
      <xdr:row>33</xdr:row>
      <xdr:rowOff>77610</xdr:rowOff>
    </xdr:to>
    <xdr:sp macro="" textlink="">
      <xdr:nvSpPr>
        <xdr:cNvPr id="86" name="楕円 85"/>
        <xdr:cNvSpPr/>
      </xdr:nvSpPr>
      <xdr:spPr>
        <a:xfrm>
          <a:off x="1968500" y="56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94137</xdr:rowOff>
    </xdr:from>
    <xdr:ext cx="534377" cy="259045"/>
    <xdr:sp macro="" textlink="">
      <xdr:nvSpPr>
        <xdr:cNvPr id="87" name="テキスト ボックス 86"/>
        <xdr:cNvSpPr txBox="1"/>
      </xdr:nvSpPr>
      <xdr:spPr>
        <a:xfrm>
          <a:off x="1752111" y="540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80899</xdr:rowOff>
    </xdr:from>
    <xdr:to>
      <xdr:col>6</xdr:col>
      <xdr:colOff>38100</xdr:colOff>
      <xdr:row>33</xdr:row>
      <xdr:rowOff>11049</xdr:rowOff>
    </xdr:to>
    <xdr:sp macro="" textlink="">
      <xdr:nvSpPr>
        <xdr:cNvPr id="88" name="楕円 87"/>
        <xdr:cNvSpPr/>
      </xdr:nvSpPr>
      <xdr:spPr>
        <a:xfrm>
          <a:off x="1079500" y="55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27576</xdr:rowOff>
    </xdr:from>
    <xdr:ext cx="534377" cy="259045"/>
    <xdr:sp macro="" textlink="">
      <xdr:nvSpPr>
        <xdr:cNvPr id="89" name="テキスト ボックス 88"/>
        <xdr:cNvSpPr txBox="1"/>
      </xdr:nvSpPr>
      <xdr:spPr>
        <a:xfrm>
          <a:off x="863111" y="53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35363</xdr:rowOff>
    </xdr:from>
    <xdr:to>
      <xdr:col>24</xdr:col>
      <xdr:colOff>63500</xdr:colOff>
      <xdr:row>53</xdr:row>
      <xdr:rowOff>98361</xdr:rowOff>
    </xdr:to>
    <xdr:cxnSp macro="">
      <xdr:nvCxnSpPr>
        <xdr:cNvPr id="119" name="直線コネクタ 118"/>
        <xdr:cNvCxnSpPr/>
      </xdr:nvCxnSpPr>
      <xdr:spPr>
        <a:xfrm flipV="1">
          <a:off x="3797300" y="9122213"/>
          <a:ext cx="838200" cy="6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98361</xdr:rowOff>
    </xdr:from>
    <xdr:to>
      <xdr:col>19</xdr:col>
      <xdr:colOff>177800</xdr:colOff>
      <xdr:row>53</xdr:row>
      <xdr:rowOff>130670</xdr:rowOff>
    </xdr:to>
    <xdr:cxnSp macro="">
      <xdr:nvCxnSpPr>
        <xdr:cNvPr id="122" name="直線コネクタ 121"/>
        <xdr:cNvCxnSpPr/>
      </xdr:nvCxnSpPr>
      <xdr:spPr>
        <a:xfrm flipV="1">
          <a:off x="2908300" y="9185211"/>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130670</xdr:rowOff>
    </xdr:from>
    <xdr:to>
      <xdr:col>15</xdr:col>
      <xdr:colOff>50800</xdr:colOff>
      <xdr:row>53</xdr:row>
      <xdr:rowOff>133585</xdr:rowOff>
    </xdr:to>
    <xdr:cxnSp macro="">
      <xdr:nvCxnSpPr>
        <xdr:cNvPr id="125" name="直線コネクタ 124"/>
        <xdr:cNvCxnSpPr/>
      </xdr:nvCxnSpPr>
      <xdr:spPr>
        <a:xfrm flipV="1">
          <a:off x="2019300" y="9217520"/>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133585</xdr:rowOff>
    </xdr:from>
    <xdr:to>
      <xdr:col>10</xdr:col>
      <xdr:colOff>114300</xdr:colOff>
      <xdr:row>54</xdr:row>
      <xdr:rowOff>5359</xdr:rowOff>
    </xdr:to>
    <xdr:cxnSp macro="">
      <xdr:nvCxnSpPr>
        <xdr:cNvPr id="128" name="直線コネクタ 127"/>
        <xdr:cNvCxnSpPr/>
      </xdr:nvCxnSpPr>
      <xdr:spPr>
        <a:xfrm flipV="1">
          <a:off x="1130300" y="9220435"/>
          <a:ext cx="8890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156013</xdr:rowOff>
    </xdr:from>
    <xdr:to>
      <xdr:col>24</xdr:col>
      <xdr:colOff>114300</xdr:colOff>
      <xdr:row>53</xdr:row>
      <xdr:rowOff>86163</xdr:rowOff>
    </xdr:to>
    <xdr:sp macro="" textlink="">
      <xdr:nvSpPr>
        <xdr:cNvPr id="138" name="楕円 137"/>
        <xdr:cNvSpPr/>
      </xdr:nvSpPr>
      <xdr:spPr>
        <a:xfrm>
          <a:off x="4584700" y="907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7440</xdr:rowOff>
    </xdr:from>
    <xdr:ext cx="534377" cy="259045"/>
    <xdr:sp macro="" textlink="">
      <xdr:nvSpPr>
        <xdr:cNvPr id="139" name="物件費該当値テキスト"/>
        <xdr:cNvSpPr txBox="1"/>
      </xdr:nvSpPr>
      <xdr:spPr>
        <a:xfrm>
          <a:off x="4686300" y="89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47561</xdr:rowOff>
    </xdr:from>
    <xdr:to>
      <xdr:col>20</xdr:col>
      <xdr:colOff>38100</xdr:colOff>
      <xdr:row>53</xdr:row>
      <xdr:rowOff>149161</xdr:rowOff>
    </xdr:to>
    <xdr:sp macro="" textlink="">
      <xdr:nvSpPr>
        <xdr:cNvPr id="140" name="楕円 139"/>
        <xdr:cNvSpPr/>
      </xdr:nvSpPr>
      <xdr:spPr>
        <a:xfrm>
          <a:off x="3746500" y="91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165688</xdr:rowOff>
    </xdr:from>
    <xdr:ext cx="534377" cy="259045"/>
    <xdr:sp macro="" textlink="">
      <xdr:nvSpPr>
        <xdr:cNvPr id="141" name="テキスト ボックス 140"/>
        <xdr:cNvSpPr txBox="1"/>
      </xdr:nvSpPr>
      <xdr:spPr>
        <a:xfrm>
          <a:off x="3530111" y="890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79870</xdr:rowOff>
    </xdr:from>
    <xdr:to>
      <xdr:col>15</xdr:col>
      <xdr:colOff>101600</xdr:colOff>
      <xdr:row>54</xdr:row>
      <xdr:rowOff>10020</xdr:rowOff>
    </xdr:to>
    <xdr:sp macro="" textlink="">
      <xdr:nvSpPr>
        <xdr:cNvPr id="142" name="楕円 141"/>
        <xdr:cNvSpPr/>
      </xdr:nvSpPr>
      <xdr:spPr>
        <a:xfrm>
          <a:off x="2857500" y="91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26547</xdr:rowOff>
    </xdr:from>
    <xdr:ext cx="534377" cy="259045"/>
    <xdr:sp macro="" textlink="">
      <xdr:nvSpPr>
        <xdr:cNvPr id="143" name="テキスト ボックス 142"/>
        <xdr:cNvSpPr txBox="1"/>
      </xdr:nvSpPr>
      <xdr:spPr>
        <a:xfrm>
          <a:off x="2641111" y="89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82785</xdr:rowOff>
    </xdr:from>
    <xdr:to>
      <xdr:col>10</xdr:col>
      <xdr:colOff>165100</xdr:colOff>
      <xdr:row>54</xdr:row>
      <xdr:rowOff>12935</xdr:rowOff>
    </xdr:to>
    <xdr:sp macro="" textlink="">
      <xdr:nvSpPr>
        <xdr:cNvPr id="144" name="楕円 143"/>
        <xdr:cNvSpPr/>
      </xdr:nvSpPr>
      <xdr:spPr>
        <a:xfrm>
          <a:off x="1968500" y="91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29462</xdr:rowOff>
    </xdr:from>
    <xdr:ext cx="534377" cy="259045"/>
    <xdr:sp macro="" textlink="">
      <xdr:nvSpPr>
        <xdr:cNvPr id="145" name="テキスト ボックス 144"/>
        <xdr:cNvSpPr txBox="1"/>
      </xdr:nvSpPr>
      <xdr:spPr>
        <a:xfrm>
          <a:off x="1752111" y="89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126009</xdr:rowOff>
    </xdr:from>
    <xdr:to>
      <xdr:col>6</xdr:col>
      <xdr:colOff>38100</xdr:colOff>
      <xdr:row>54</xdr:row>
      <xdr:rowOff>56159</xdr:rowOff>
    </xdr:to>
    <xdr:sp macro="" textlink="">
      <xdr:nvSpPr>
        <xdr:cNvPr id="146" name="楕円 145"/>
        <xdr:cNvSpPr/>
      </xdr:nvSpPr>
      <xdr:spPr>
        <a:xfrm>
          <a:off x="1079500" y="92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72686</xdr:rowOff>
    </xdr:from>
    <xdr:ext cx="534377" cy="259045"/>
    <xdr:sp macro="" textlink="">
      <xdr:nvSpPr>
        <xdr:cNvPr id="147" name="テキスト ボックス 146"/>
        <xdr:cNvSpPr txBox="1"/>
      </xdr:nvSpPr>
      <xdr:spPr>
        <a:xfrm>
          <a:off x="863111" y="898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52324</xdr:rowOff>
    </xdr:from>
    <xdr:to>
      <xdr:col>24</xdr:col>
      <xdr:colOff>63500</xdr:colOff>
      <xdr:row>77</xdr:row>
      <xdr:rowOff>3811</xdr:rowOff>
    </xdr:to>
    <xdr:cxnSp macro="">
      <xdr:nvCxnSpPr>
        <xdr:cNvPr id="176" name="直線コネクタ 175"/>
        <xdr:cNvCxnSpPr/>
      </xdr:nvCxnSpPr>
      <xdr:spPr>
        <a:xfrm flipV="1">
          <a:off x="3797300" y="13082524"/>
          <a:ext cx="838200" cy="1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3811</xdr:rowOff>
    </xdr:from>
    <xdr:to>
      <xdr:col>19</xdr:col>
      <xdr:colOff>177800</xdr:colOff>
      <xdr:row>77</xdr:row>
      <xdr:rowOff>41021</xdr:rowOff>
    </xdr:to>
    <xdr:cxnSp macro="">
      <xdr:nvCxnSpPr>
        <xdr:cNvPr id="179" name="直線コネクタ 178"/>
        <xdr:cNvCxnSpPr/>
      </xdr:nvCxnSpPr>
      <xdr:spPr>
        <a:xfrm flipV="1">
          <a:off x="2908300" y="13205461"/>
          <a:ext cx="889000" cy="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84328</xdr:rowOff>
    </xdr:from>
    <xdr:to>
      <xdr:col>15</xdr:col>
      <xdr:colOff>50800</xdr:colOff>
      <xdr:row>77</xdr:row>
      <xdr:rowOff>41021</xdr:rowOff>
    </xdr:to>
    <xdr:cxnSp macro="">
      <xdr:nvCxnSpPr>
        <xdr:cNvPr id="182" name="直線コネクタ 181"/>
        <xdr:cNvCxnSpPr/>
      </xdr:nvCxnSpPr>
      <xdr:spPr>
        <a:xfrm>
          <a:off x="2019300" y="13114528"/>
          <a:ext cx="889000" cy="12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84328</xdr:rowOff>
    </xdr:from>
    <xdr:to>
      <xdr:col>10</xdr:col>
      <xdr:colOff>114300</xdr:colOff>
      <xdr:row>76</xdr:row>
      <xdr:rowOff>127254</xdr:rowOff>
    </xdr:to>
    <xdr:cxnSp macro="">
      <xdr:nvCxnSpPr>
        <xdr:cNvPr id="185" name="直線コネクタ 184"/>
        <xdr:cNvCxnSpPr/>
      </xdr:nvCxnSpPr>
      <xdr:spPr>
        <a:xfrm flipV="1">
          <a:off x="1130300" y="13114528"/>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1524</xdr:rowOff>
    </xdr:from>
    <xdr:to>
      <xdr:col>24</xdr:col>
      <xdr:colOff>114300</xdr:colOff>
      <xdr:row>76</xdr:row>
      <xdr:rowOff>103124</xdr:rowOff>
    </xdr:to>
    <xdr:sp macro="" textlink="">
      <xdr:nvSpPr>
        <xdr:cNvPr id="195" name="楕円 194"/>
        <xdr:cNvSpPr/>
      </xdr:nvSpPr>
      <xdr:spPr>
        <a:xfrm>
          <a:off x="4584700" y="130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151401</xdr:rowOff>
    </xdr:from>
    <xdr:ext cx="469744" cy="259045"/>
    <xdr:sp macro="" textlink="">
      <xdr:nvSpPr>
        <xdr:cNvPr id="196" name="維持補修費該当値テキスト"/>
        <xdr:cNvSpPr txBox="1"/>
      </xdr:nvSpPr>
      <xdr:spPr>
        <a:xfrm>
          <a:off x="4686300" y="1301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124461</xdr:rowOff>
    </xdr:from>
    <xdr:to>
      <xdr:col>20</xdr:col>
      <xdr:colOff>38100</xdr:colOff>
      <xdr:row>77</xdr:row>
      <xdr:rowOff>54611</xdr:rowOff>
    </xdr:to>
    <xdr:sp macro="" textlink="">
      <xdr:nvSpPr>
        <xdr:cNvPr id="197" name="楕円 196"/>
        <xdr:cNvSpPr/>
      </xdr:nvSpPr>
      <xdr:spPr>
        <a:xfrm>
          <a:off x="3746500" y="131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45738</xdr:rowOff>
    </xdr:from>
    <xdr:ext cx="469744" cy="259045"/>
    <xdr:sp macro="" textlink="">
      <xdr:nvSpPr>
        <xdr:cNvPr id="198" name="テキスト ボックス 197"/>
        <xdr:cNvSpPr txBox="1"/>
      </xdr:nvSpPr>
      <xdr:spPr>
        <a:xfrm>
          <a:off x="3562428" y="1324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161671</xdr:rowOff>
    </xdr:from>
    <xdr:to>
      <xdr:col>15</xdr:col>
      <xdr:colOff>101600</xdr:colOff>
      <xdr:row>77</xdr:row>
      <xdr:rowOff>91821</xdr:rowOff>
    </xdr:to>
    <xdr:sp macro="" textlink="">
      <xdr:nvSpPr>
        <xdr:cNvPr id="199" name="楕円 198"/>
        <xdr:cNvSpPr/>
      </xdr:nvSpPr>
      <xdr:spPr>
        <a:xfrm>
          <a:off x="2857500" y="131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82948</xdr:rowOff>
    </xdr:from>
    <xdr:ext cx="469744" cy="259045"/>
    <xdr:sp macro="" textlink="">
      <xdr:nvSpPr>
        <xdr:cNvPr id="200" name="テキスト ボックス 199"/>
        <xdr:cNvSpPr txBox="1"/>
      </xdr:nvSpPr>
      <xdr:spPr>
        <a:xfrm>
          <a:off x="2673428" y="132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33528</xdr:rowOff>
    </xdr:from>
    <xdr:to>
      <xdr:col>10</xdr:col>
      <xdr:colOff>165100</xdr:colOff>
      <xdr:row>76</xdr:row>
      <xdr:rowOff>135128</xdr:rowOff>
    </xdr:to>
    <xdr:sp macro="" textlink="">
      <xdr:nvSpPr>
        <xdr:cNvPr id="201" name="楕円 200"/>
        <xdr:cNvSpPr/>
      </xdr:nvSpPr>
      <xdr:spPr>
        <a:xfrm>
          <a:off x="1968500" y="130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126255</xdr:rowOff>
    </xdr:from>
    <xdr:ext cx="469744" cy="259045"/>
    <xdr:sp macro="" textlink="">
      <xdr:nvSpPr>
        <xdr:cNvPr id="202" name="テキスト ボックス 201"/>
        <xdr:cNvSpPr txBox="1"/>
      </xdr:nvSpPr>
      <xdr:spPr>
        <a:xfrm>
          <a:off x="1784428" y="131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76454</xdr:rowOff>
    </xdr:from>
    <xdr:to>
      <xdr:col>6</xdr:col>
      <xdr:colOff>38100</xdr:colOff>
      <xdr:row>77</xdr:row>
      <xdr:rowOff>6604</xdr:rowOff>
    </xdr:to>
    <xdr:sp macro="" textlink="">
      <xdr:nvSpPr>
        <xdr:cNvPr id="203" name="楕円 202"/>
        <xdr:cNvSpPr/>
      </xdr:nvSpPr>
      <xdr:spPr>
        <a:xfrm>
          <a:off x="1079500" y="131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169181</xdr:rowOff>
    </xdr:from>
    <xdr:ext cx="469744" cy="259045"/>
    <xdr:sp macro="" textlink="">
      <xdr:nvSpPr>
        <xdr:cNvPr id="204" name="テキスト ボックス 203"/>
        <xdr:cNvSpPr txBox="1"/>
      </xdr:nvSpPr>
      <xdr:spPr>
        <a:xfrm>
          <a:off x="895428" y="1319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48082</xdr:rowOff>
    </xdr:from>
    <xdr:to>
      <xdr:col>24</xdr:col>
      <xdr:colOff>63500</xdr:colOff>
      <xdr:row>98</xdr:row>
      <xdr:rowOff>102527</xdr:rowOff>
    </xdr:to>
    <xdr:cxnSp macro="">
      <xdr:nvCxnSpPr>
        <xdr:cNvPr id="234" name="直線コネクタ 233"/>
        <xdr:cNvCxnSpPr/>
      </xdr:nvCxnSpPr>
      <xdr:spPr>
        <a:xfrm flipV="1">
          <a:off x="3797300" y="16850182"/>
          <a:ext cx="8382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102527</xdr:rowOff>
    </xdr:from>
    <xdr:to>
      <xdr:col>19</xdr:col>
      <xdr:colOff>177800</xdr:colOff>
      <xdr:row>98</xdr:row>
      <xdr:rowOff>105778</xdr:rowOff>
    </xdr:to>
    <xdr:cxnSp macro="">
      <xdr:nvCxnSpPr>
        <xdr:cNvPr id="237" name="直線コネクタ 236"/>
        <xdr:cNvCxnSpPr/>
      </xdr:nvCxnSpPr>
      <xdr:spPr>
        <a:xfrm flipV="1">
          <a:off x="2908300" y="16904627"/>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105778</xdr:rowOff>
    </xdr:from>
    <xdr:to>
      <xdr:col>15</xdr:col>
      <xdr:colOff>50800</xdr:colOff>
      <xdr:row>98</xdr:row>
      <xdr:rowOff>132017</xdr:rowOff>
    </xdr:to>
    <xdr:cxnSp macro="">
      <xdr:nvCxnSpPr>
        <xdr:cNvPr id="240" name="直線コネクタ 239"/>
        <xdr:cNvCxnSpPr/>
      </xdr:nvCxnSpPr>
      <xdr:spPr>
        <a:xfrm flipV="1">
          <a:off x="2019300" y="16907878"/>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132017</xdr:rowOff>
    </xdr:from>
    <xdr:to>
      <xdr:col>10</xdr:col>
      <xdr:colOff>114300</xdr:colOff>
      <xdr:row>99</xdr:row>
      <xdr:rowOff>7086</xdr:rowOff>
    </xdr:to>
    <xdr:cxnSp macro="">
      <xdr:nvCxnSpPr>
        <xdr:cNvPr id="243" name="直線コネクタ 242"/>
        <xdr:cNvCxnSpPr/>
      </xdr:nvCxnSpPr>
      <xdr:spPr>
        <a:xfrm flipV="1">
          <a:off x="1130300" y="16934117"/>
          <a:ext cx="889000" cy="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168732</xdr:rowOff>
    </xdr:from>
    <xdr:to>
      <xdr:col>24</xdr:col>
      <xdr:colOff>114300</xdr:colOff>
      <xdr:row>98</xdr:row>
      <xdr:rowOff>98882</xdr:rowOff>
    </xdr:to>
    <xdr:sp macro="" textlink="">
      <xdr:nvSpPr>
        <xdr:cNvPr id="253" name="楕円 252"/>
        <xdr:cNvSpPr/>
      </xdr:nvSpPr>
      <xdr:spPr>
        <a:xfrm>
          <a:off x="4584700" y="167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83659</xdr:rowOff>
    </xdr:from>
    <xdr:ext cx="534377" cy="259045"/>
    <xdr:sp macro="" textlink="">
      <xdr:nvSpPr>
        <xdr:cNvPr id="254" name="扶助費該当値テキスト"/>
        <xdr:cNvSpPr txBox="1"/>
      </xdr:nvSpPr>
      <xdr:spPr>
        <a:xfrm>
          <a:off x="4686300" y="167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51727</xdr:rowOff>
    </xdr:from>
    <xdr:to>
      <xdr:col>20</xdr:col>
      <xdr:colOff>38100</xdr:colOff>
      <xdr:row>98</xdr:row>
      <xdr:rowOff>153327</xdr:rowOff>
    </xdr:to>
    <xdr:sp macro="" textlink="">
      <xdr:nvSpPr>
        <xdr:cNvPr id="255" name="楕円 254"/>
        <xdr:cNvSpPr/>
      </xdr:nvSpPr>
      <xdr:spPr>
        <a:xfrm>
          <a:off x="3746500" y="168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144454</xdr:rowOff>
    </xdr:from>
    <xdr:ext cx="534377" cy="259045"/>
    <xdr:sp macro="" textlink="">
      <xdr:nvSpPr>
        <xdr:cNvPr id="256" name="テキスト ボックス 255"/>
        <xdr:cNvSpPr txBox="1"/>
      </xdr:nvSpPr>
      <xdr:spPr>
        <a:xfrm>
          <a:off x="3530111" y="1694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54978</xdr:rowOff>
    </xdr:from>
    <xdr:to>
      <xdr:col>15</xdr:col>
      <xdr:colOff>101600</xdr:colOff>
      <xdr:row>98</xdr:row>
      <xdr:rowOff>156578</xdr:rowOff>
    </xdr:to>
    <xdr:sp macro="" textlink="">
      <xdr:nvSpPr>
        <xdr:cNvPr id="257" name="楕円 256"/>
        <xdr:cNvSpPr/>
      </xdr:nvSpPr>
      <xdr:spPr>
        <a:xfrm>
          <a:off x="2857500" y="16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147705</xdr:rowOff>
    </xdr:from>
    <xdr:ext cx="534377" cy="259045"/>
    <xdr:sp macro="" textlink="">
      <xdr:nvSpPr>
        <xdr:cNvPr id="258" name="テキスト ボックス 257"/>
        <xdr:cNvSpPr txBox="1"/>
      </xdr:nvSpPr>
      <xdr:spPr>
        <a:xfrm>
          <a:off x="2641111" y="169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81217</xdr:rowOff>
    </xdr:from>
    <xdr:to>
      <xdr:col>10</xdr:col>
      <xdr:colOff>165100</xdr:colOff>
      <xdr:row>99</xdr:row>
      <xdr:rowOff>11367</xdr:rowOff>
    </xdr:to>
    <xdr:sp macro="" textlink="">
      <xdr:nvSpPr>
        <xdr:cNvPr id="259" name="楕円 258"/>
        <xdr:cNvSpPr/>
      </xdr:nvSpPr>
      <xdr:spPr>
        <a:xfrm>
          <a:off x="1968500" y="168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2494</xdr:rowOff>
    </xdr:from>
    <xdr:ext cx="534377" cy="259045"/>
    <xdr:sp macro="" textlink="">
      <xdr:nvSpPr>
        <xdr:cNvPr id="260" name="テキスト ボックス 259"/>
        <xdr:cNvSpPr txBox="1"/>
      </xdr:nvSpPr>
      <xdr:spPr>
        <a:xfrm>
          <a:off x="1752111" y="169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127736</xdr:rowOff>
    </xdr:from>
    <xdr:to>
      <xdr:col>6</xdr:col>
      <xdr:colOff>38100</xdr:colOff>
      <xdr:row>99</xdr:row>
      <xdr:rowOff>57886</xdr:rowOff>
    </xdr:to>
    <xdr:sp macro="" textlink="">
      <xdr:nvSpPr>
        <xdr:cNvPr id="261" name="楕円 260"/>
        <xdr:cNvSpPr/>
      </xdr:nvSpPr>
      <xdr:spPr>
        <a:xfrm>
          <a:off x="1079500" y="169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49013</xdr:rowOff>
    </xdr:from>
    <xdr:ext cx="534377" cy="259045"/>
    <xdr:sp macro="" textlink="">
      <xdr:nvSpPr>
        <xdr:cNvPr id="262" name="テキスト ボックス 261"/>
        <xdr:cNvSpPr txBox="1"/>
      </xdr:nvSpPr>
      <xdr:spPr>
        <a:xfrm>
          <a:off x="863111" y="170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24303</xdr:rowOff>
    </xdr:from>
    <xdr:to>
      <xdr:col>55</xdr:col>
      <xdr:colOff>0</xdr:colOff>
      <xdr:row>36</xdr:row>
      <xdr:rowOff>55964</xdr:rowOff>
    </xdr:to>
    <xdr:cxnSp macro="">
      <xdr:nvCxnSpPr>
        <xdr:cNvPr id="290" name="直線コネクタ 289"/>
        <xdr:cNvCxnSpPr/>
      </xdr:nvCxnSpPr>
      <xdr:spPr>
        <a:xfrm flipV="1">
          <a:off x="9639300" y="6196503"/>
          <a:ext cx="8382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69497</xdr:rowOff>
    </xdr:from>
    <xdr:to>
      <xdr:col>50</xdr:col>
      <xdr:colOff>114300</xdr:colOff>
      <xdr:row>36</xdr:row>
      <xdr:rowOff>55964</xdr:rowOff>
    </xdr:to>
    <xdr:cxnSp macro="">
      <xdr:nvCxnSpPr>
        <xdr:cNvPr id="293" name="直線コネクタ 292"/>
        <xdr:cNvCxnSpPr/>
      </xdr:nvCxnSpPr>
      <xdr:spPr>
        <a:xfrm>
          <a:off x="8750300" y="6070247"/>
          <a:ext cx="889000" cy="15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69497</xdr:rowOff>
    </xdr:from>
    <xdr:to>
      <xdr:col>45</xdr:col>
      <xdr:colOff>177800</xdr:colOff>
      <xdr:row>36</xdr:row>
      <xdr:rowOff>115651</xdr:rowOff>
    </xdr:to>
    <xdr:cxnSp macro="">
      <xdr:nvCxnSpPr>
        <xdr:cNvPr id="296" name="直線コネクタ 295"/>
        <xdr:cNvCxnSpPr/>
      </xdr:nvCxnSpPr>
      <xdr:spPr>
        <a:xfrm flipV="1">
          <a:off x="7861300" y="6070247"/>
          <a:ext cx="889000" cy="21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99809</xdr:rowOff>
    </xdr:from>
    <xdr:to>
      <xdr:col>41</xdr:col>
      <xdr:colOff>50800</xdr:colOff>
      <xdr:row>36</xdr:row>
      <xdr:rowOff>115651</xdr:rowOff>
    </xdr:to>
    <xdr:cxnSp macro="">
      <xdr:nvCxnSpPr>
        <xdr:cNvPr id="299" name="直線コネクタ 298"/>
        <xdr:cNvCxnSpPr/>
      </xdr:nvCxnSpPr>
      <xdr:spPr>
        <a:xfrm>
          <a:off x="6972300" y="6272009"/>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152412</xdr:rowOff>
    </xdr:from>
    <xdr:ext cx="534377" cy="259045"/>
    <xdr:sp macro="" textlink="">
      <xdr:nvSpPr>
        <xdr:cNvPr id="303" name="テキスト ボックス 302"/>
        <xdr:cNvSpPr txBox="1"/>
      </xdr:nvSpPr>
      <xdr:spPr>
        <a:xfrm>
          <a:off x="6705111" y="64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144953</xdr:rowOff>
    </xdr:from>
    <xdr:to>
      <xdr:col>55</xdr:col>
      <xdr:colOff>50800</xdr:colOff>
      <xdr:row>36</xdr:row>
      <xdr:rowOff>75103</xdr:rowOff>
    </xdr:to>
    <xdr:sp macro="" textlink="">
      <xdr:nvSpPr>
        <xdr:cNvPr id="309" name="楕円 308"/>
        <xdr:cNvSpPr/>
      </xdr:nvSpPr>
      <xdr:spPr>
        <a:xfrm>
          <a:off x="10426700" y="61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167830</xdr:rowOff>
    </xdr:from>
    <xdr:ext cx="534377" cy="259045"/>
    <xdr:sp macro="" textlink="">
      <xdr:nvSpPr>
        <xdr:cNvPr id="310" name="補助費等該当値テキスト"/>
        <xdr:cNvSpPr txBox="1"/>
      </xdr:nvSpPr>
      <xdr:spPr>
        <a:xfrm>
          <a:off x="10528300" y="599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5164</xdr:rowOff>
    </xdr:from>
    <xdr:to>
      <xdr:col>50</xdr:col>
      <xdr:colOff>165100</xdr:colOff>
      <xdr:row>36</xdr:row>
      <xdr:rowOff>106764</xdr:rowOff>
    </xdr:to>
    <xdr:sp macro="" textlink="">
      <xdr:nvSpPr>
        <xdr:cNvPr id="311" name="楕円 310"/>
        <xdr:cNvSpPr/>
      </xdr:nvSpPr>
      <xdr:spPr>
        <a:xfrm>
          <a:off x="9588500" y="617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123291</xdr:rowOff>
    </xdr:from>
    <xdr:ext cx="534377" cy="259045"/>
    <xdr:sp macro="" textlink="">
      <xdr:nvSpPr>
        <xdr:cNvPr id="312" name="テキスト ボックス 311"/>
        <xdr:cNvSpPr txBox="1"/>
      </xdr:nvSpPr>
      <xdr:spPr>
        <a:xfrm>
          <a:off x="9372111" y="595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18697</xdr:rowOff>
    </xdr:from>
    <xdr:to>
      <xdr:col>46</xdr:col>
      <xdr:colOff>38100</xdr:colOff>
      <xdr:row>35</xdr:row>
      <xdr:rowOff>120297</xdr:rowOff>
    </xdr:to>
    <xdr:sp macro="" textlink="">
      <xdr:nvSpPr>
        <xdr:cNvPr id="313" name="楕円 312"/>
        <xdr:cNvSpPr/>
      </xdr:nvSpPr>
      <xdr:spPr>
        <a:xfrm>
          <a:off x="8699500" y="601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136824</xdr:rowOff>
    </xdr:from>
    <xdr:ext cx="534377" cy="259045"/>
    <xdr:sp macro="" textlink="">
      <xdr:nvSpPr>
        <xdr:cNvPr id="314" name="テキスト ボックス 313"/>
        <xdr:cNvSpPr txBox="1"/>
      </xdr:nvSpPr>
      <xdr:spPr>
        <a:xfrm>
          <a:off x="8483111" y="57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64851</xdr:rowOff>
    </xdr:from>
    <xdr:to>
      <xdr:col>41</xdr:col>
      <xdr:colOff>101600</xdr:colOff>
      <xdr:row>36</xdr:row>
      <xdr:rowOff>166451</xdr:rowOff>
    </xdr:to>
    <xdr:sp macro="" textlink="">
      <xdr:nvSpPr>
        <xdr:cNvPr id="315" name="楕円 314"/>
        <xdr:cNvSpPr/>
      </xdr:nvSpPr>
      <xdr:spPr>
        <a:xfrm>
          <a:off x="7810500" y="62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11528</xdr:rowOff>
    </xdr:from>
    <xdr:ext cx="534377" cy="259045"/>
    <xdr:sp macro="" textlink="">
      <xdr:nvSpPr>
        <xdr:cNvPr id="316" name="テキスト ボックス 315"/>
        <xdr:cNvSpPr txBox="1"/>
      </xdr:nvSpPr>
      <xdr:spPr>
        <a:xfrm>
          <a:off x="7594111" y="60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49009</xdr:rowOff>
    </xdr:from>
    <xdr:to>
      <xdr:col>36</xdr:col>
      <xdr:colOff>165100</xdr:colOff>
      <xdr:row>36</xdr:row>
      <xdr:rowOff>150609</xdr:rowOff>
    </xdr:to>
    <xdr:sp macro="" textlink="">
      <xdr:nvSpPr>
        <xdr:cNvPr id="317" name="楕円 316"/>
        <xdr:cNvSpPr/>
      </xdr:nvSpPr>
      <xdr:spPr>
        <a:xfrm>
          <a:off x="6921500" y="62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167136</xdr:rowOff>
    </xdr:from>
    <xdr:ext cx="534377" cy="259045"/>
    <xdr:sp macro="" textlink="">
      <xdr:nvSpPr>
        <xdr:cNvPr id="318" name="テキスト ボックス 317"/>
        <xdr:cNvSpPr txBox="1"/>
      </xdr:nvSpPr>
      <xdr:spPr>
        <a:xfrm>
          <a:off x="6705111" y="59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130246</xdr:rowOff>
    </xdr:from>
    <xdr:to>
      <xdr:col>55</xdr:col>
      <xdr:colOff>0</xdr:colOff>
      <xdr:row>52</xdr:row>
      <xdr:rowOff>153400</xdr:rowOff>
    </xdr:to>
    <xdr:cxnSp macro="">
      <xdr:nvCxnSpPr>
        <xdr:cNvPr id="350" name="直線コネクタ 349"/>
        <xdr:cNvCxnSpPr/>
      </xdr:nvCxnSpPr>
      <xdr:spPr>
        <a:xfrm flipV="1">
          <a:off x="9639300" y="8702746"/>
          <a:ext cx="838200" cy="3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30690</xdr:rowOff>
    </xdr:from>
    <xdr:to>
      <xdr:col>50</xdr:col>
      <xdr:colOff>114300</xdr:colOff>
      <xdr:row>52</xdr:row>
      <xdr:rowOff>153400</xdr:rowOff>
    </xdr:to>
    <xdr:cxnSp macro="">
      <xdr:nvCxnSpPr>
        <xdr:cNvPr id="353" name="直線コネクタ 352"/>
        <xdr:cNvCxnSpPr/>
      </xdr:nvCxnSpPr>
      <xdr:spPr>
        <a:xfrm>
          <a:off x="8750300" y="8946090"/>
          <a:ext cx="889000" cy="12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30690</xdr:rowOff>
    </xdr:from>
    <xdr:to>
      <xdr:col>45</xdr:col>
      <xdr:colOff>177800</xdr:colOff>
      <xdr:row>52</xdr:row>
      <xdr:rowOff>140010</xdr:rowOff>
    </xdr:to>
    <xdr:cxnSp macro="">
      <xdr:nvCxnSpPr>
        <xdr:cNvPr id="356" name="直線コネクタ 355"/>
        <xdr:cNvCxnSpPr/>
      </xdr:nvCxnSpPr>
      <xdr:spPr>
        <a:xfrm flipV="1">
          <a:off x="7861300" y="8946090"/>
          <a:ext cx="889000" cy="10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94764</xdr:rowOff>
    </xdr:from>
    <xdr:to>
      <xdr:col>41</xdr:col>
      <xdr:colOff>50800</xdr:colOff>
      <xdr:row>52</xdr:row>
      <xdr:rowOff>140010</xdr:rowOff>
    </xdr:to>
    <xdr:cxnSp macro="">
      <xdr:nvCxnSpPr>
        <xdr:cNvPr id="359" name="直線コネクタ 358"/>
        <xdr:cNvCxnSpPr/>
      </xdr:nvCxnSpPr>
      <xdr:spPr>
        <a:xfrm>
          <a:off x="6972300" y="9010164"/>
          <a:ext cx="889000" cy="4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79446</xdr:rowOff>
    </xdr:from>
    <xdr:to>
      <xdr:col>55</xdr:col>
      <xdr:colOff>50800</xdr:colOff>
      <xdr:row>51</xdr:row>
      <xdr:rowOff>9596</xdr:rowOff>
    </xdr:to>
    <xdr:sp macro="" textlink="">
      <xdr:nvSpPr>
        <xdr:cNvPr id="369" name="楕円 368"/>
        <xdr:cNvSpPr/>
      </xdr:nvSpPr>
      <xdr:spPr>
        <a:xfrm>
          <a:off x="10426700" y="86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32473</xdr:rowOff>
    </xdr:from>
    <xdr:ext cx="599010" cy="259045"/>
    <xdr:sp macro="" textlink="">
      <xdr:nvSpPr>
        <xdr:cNvPr id="370" name="普通建設事業費該当値テキスト"/>
        <xdr:cNvSpPr txBox="1"/>
      </xdr:nvSpPr>
      <xdr:spPr>
        <a:xfrm>
          <a:off x="10528300" y="860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102600</xdr:rowOff>
    </xdr:from>
    <xdr:to>
      <xdr:col>50</xdr:col>
      <xdr:colOff>165100</xdr:colOff>
      <xdr:row>53</xdr:row>
      <xdr:rowOff>32750</xdr:rowOff>
    </xdr:to>
    <xdr:sp macro="" textlink="">
      <xdr:nvSpPr>
        <xdr:cNvPr id="371" name="楕円 370"/>
        <xdr:cNvSpPr/>
      </xdr:nvSpPr>
      <xdr:spPr>
        <a:xfrm>
          <a:off x="9588500" y="90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49277</xdr:rowOff>
    </xdr:from>
    <xdr:ext cx="534377" cy="259045"/>
    <xdr:sp macro="" textlink="">
      <xdr:nvSpPr>
        <xdr:cNvPr id="372" name="テキスト ボックス 371"/>
        <xdr:cNvSpPr txBox="1"/>
      </xdr:nvSpPr>
      <xdr:spPr>
        <a:xfrm>
          <a:off x="9372111" y="87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151340</xdr:rowOff>
    </xdr:from>
    <xdr:to>
      <xdr:col>46</xdr:col>
      <xdr:colOff>38100</xdr:colOff>
      <xdr:row>52</xdr:row>
      <xdr:rowOff>81490</xdr:rowOff>
    </xdr:to>
    <xdr:sp macro="" textlink="">
      <xdr:nvSpPr>
        <xdr:cNvPr id="373" name="楕円 372"/>
        <xdr:cNvSpPr/>
      </xdr:nvSpPr>
      <xdr:spPr>
        <a:xfrm>
          <a:off x="8699500" y="88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98017</xdr:rowOff>
    </xdr:from>
    <xdr:ext cx="534377" cy="259045"/>
    <xdr:sp macro="" textlink="">
      <xdr:nvSpPr>
        <xdr:cNvPr id="374" name="テキスト ボックス 373"/>
        <xdr:cNvSpPr txBox="1"/>
      </xdr:nvSpPr>
      <xdr:spPr>
        <a:xfrm>
          <a:off x="8483111" y="86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89210</xdr:rowOff>
    </xdr:from>
    <xdr:to>
      <xdr:col>41</xdr:col>
      <xdr:colOff>101600</xdr:colOff>
      <xdr:row>53</xdr:row>
      <xdr:rowOff>19360</xdr:rowOff>
    </xdr:to>
    <xdr:sp macro="" textlink="">
      <xdr:nvSpPr>
        <xdr:cNvPr id="375" name="楕円 374"/>
        <xdr:cNvSpPr/>
      </xdr:nvSpPr>
      <xdr:spPr>
        <a:xfrm>
          <a:off x="7810500" y="90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35887</xdr:rowOff>
    </xdr:from>
    <xdr:ext cx="534377" cy="259045"/>
    <xdr:sp macro="" textlink="">
      <xdr:nvSpPr>
        <xdr:cNvPr id="376" name="テキスト ボックス 375"/>
        <xdr:cNvSpPr txBox="1"/>
      </xdr:nvSpPr>
      <xdr:spPr>
        <a:xfrm>
          <a:off x="7594111" y="87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43964</xdr:rowOff>
    </xdr:from>
    <xdr:to>
      <xdr:col>36</xdr:col>
      <xdr:colOff>165100</xdr:colOff>
      <xdr:row>52</xdr:row>
      <xdr:rowOff>145564</xdr:rowOff>
    </xdr:to>
    <xdr:sp macro="" textlink="">
      <xdr:nvSpPr>
        <xdr:cNvPr id="377" name="楕円 376"/>
        <xdr:cNvSpPr/>
      </xdr:nvSpPr>
      <xdr:spPr>
        <a:xfrm>
          <a:off x="6921500" y="89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162091</xdr:rowOff>
    </xdr:from>
    <xdr:ext cx="534377" cy="259045"/>
    <xdr:sp macro="" textlink="">
      <xdr:nvSpPr>
        <xdr:cNvPr id="378" name="テキスト ボックス 377"/>
        <xdr:cNvSpPr txBox="1"/>
      </xdr:nvSpPr>
      <xdr:spPr>
        <a:xfrm>
          <a:off x="6705111" y="873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148027</xdr:rowOff>
    </xdr:from>
    <xdr:to>
      <xdr:col>55</xdr:col>
      <xdr:colOff>0</xdr:colOff>
      <xdr:row>78</xdr:row>
      <xdr:rowOff>93588</xdr:rowOff>
    </xdr:to>
    <xdr:cxnSp macro="">
      <xdr:nvCxnSpPr>
        <xdr:cNvPr id="409" name="直線コネクタ 408"/>
        <xdr:cNvCxnSpPr/>
      </xdr:nvCxnSpPr>
      <xdr:spPr>
        <a:xfrm flipV="1">
          <a:off x="9639300" y="12663877"/>
          <a:ext cx="838200" cy="80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170235</xdr:rowOff>
    </xdr:from>
    <xdr:to>
      <xdr:col>50</xdr:col>
      <xdr:colOff>114300</xdr:colOff>
      <xdr:row>78</xdr:row>
      <xdr:rowOff>93588</xdr:rowOff>
    </xdr:to>
    <xdr:cxnSp macro="">
      <xdr:nvCxnSpPr>
        <xdr:cNvPr id="412" name="直線コネクタ 411"/>
        <xdr:cNvCxnSpPr/>
      </xdr:nvCxnSpPr>
      <xdr:spPr>
        <a:xfrm>
          <a:off x="8750300" y="13371885"/>
          <a:ext cx="889000" cy="9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170235</xdr:rowOff>
    </xdr:from>
    <xdr:to>
      <xdr:col>45</xdr:col>
      <xdr:colOff>177800</xdr:colOff>
      <xdr:row>78</xdr:row>
      <xdr:rowOff>40847</xdr:rowOff>
    </xdr:to>
    <xdr:cxnSp macro="">
      <xdr:nvCxnSpPr>
        <xdr:cNvPr id="415" name="直線コネクタ 414"/>
        <xdr:cNvCxnSpPr/>
      </xdr:nvCxnSpPr>
      <xdr:spPr>
        <a:xfrm flipV="1">
          <a:off x="7861300" y="13371885"/>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5349</xdr:rowOff>
    </xdr:from>
    <xdr:to>
      <xdr:col>41</xdr:col>
      <xdr:colOff>50800</xdr:colOff>
      <xdr:row>78</xdr:row>
      <xdr:rowOff>40847</xdr:rowOff>
    </xdr:to>
    <xdr:cxnSp macro="">
      <xdr:nvCxnSpPr>
        <xdr:cNvPr id="418" name="直線コネクタ 417"/>
        <xdr:cNvCxnSpPr/>
      </xdr:nvCxnSpPr>
      <xdr:spPr>
        <a:xfrm>
          <a:off x="6972300" y="12692649"/>
          <a:ext cx="889000" cy="7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97227</xdr:rowOff>
    </xdr:from>
    <xdr:to>
      <xdr:col>55</xdr:col>
      <xdr:colOff>50800</xdr:colOff>
      <xdr:row>74</xdr:row>
      <xdr:rowOff>27377</xdr:rowOff>
    </xdr:to>
    <xdr:sp macro="" textlink="">
      <xdr:nvSpPr>
        <xdr:cNvPr id="428" name="楕円 427"/>
        <xdr:cNvSpPr/>
      </xdr:nvSpPr>
      <xdr:spPr>
        <a:xfrm>
          <a:off x="10426700" y="126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120104</xdr:rowOff>
    </xdr:from>
    <xdr:ext cx="534377" cy="259045"/>
    <xdr:sp macro="" textlink="">
      <xdr:nvSpPr>
        <xdr:cNvPr id="429" name="普通建設事業費 （ うち新規整備　）該当値テキスト"/>
        <xdr:cNvSpPr txBox="1"/>
      </xdr:nvSpPr>
      <xdr:spPr>
        <a:xfrm>
          <a:off x="10528300" y="124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42788</xdr:rowOff>
    </xdr:from>
    <xdr:to>
      <xdr:col>50</xdr:col>
      <xdr:colOff>165100</xdr:colOff>
      <xdr:row>78</xdr:row>
      <xdr:rowOff>144388</xdr:rowOff>
    </xdr:to>
    <xdr:sp macro="" textlink="">
      <xdr:nvSpPr>
        <xdr:cNvPr id="430" name="楕円 429"/>
        <xdr:cNvSpPr/>
      </xdr:nvSpPr>
      <xdr:spPr>
        <a:xfrm>
          <a:off x="9588500" y="134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135515</xdr:rowOff>
    </xdr:from>
    <xdr:ext cx="469744" cy="259045"/>
    <xdr:sp macro="" textlink="">
      <xdr:nvSpPr>
        <xdr:cNvPr id="431" name="テキスト ボックス 430"/>
        <xdr:cNvSpPr txBox="1"/>
      </xdr:nvSpPr>
      <xdr:spPr>
        <a:xfrm>
          <a:off x="9404428" y="1350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119435</xdr:rowOff>
    </xdr:from>
    <xdr:to>
      <xdr:col>46</xdr:col>
      <xdr:colOff>38100</xdr:colOff>
      <xdr:row>78</xdr:row>
      <xdr:rowOff>49585</xdr:rowOff>
    </xdr:to>
    <xdr:sp macro="" textlink="">
      <xdr:nvSpPr>
        <xdr:cNvPr id="432" name="楕円 431"/>
        <xdr:cNvSpPr/>
      </xdr:nvSpPr>
      <xdr:spPr>
        <a:xfrm>
          <a:off x="8699500" y="133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40712</xdr:rowOff>
    </xdr:from>
    <xdr:ext cx="469744" cy="259045"/>
    <xdr:sp macro="" textlink="">
      <xdr:nvSpPr>
        <xdr:cNvPr id="433" name="テキスト ボックス 432"/>
        <xdr:cNvSpPr txBox="1"/>
      </xdr:nvSpPr>
      <xdr:spPr>
        <a:xfrm>
          <a:off x="8515428" y="1341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161497</xdr:rowOff>
    </xdr:from>
    <xdr:to>
      <xdr:col>41</xdr:col>
      <xdr:colOff>101600</xdr:colOff>
      <xdr:row>78</xdr:row>
      <xdr:rowOff>91647</xdr:rowOff>
    </xdr:to>
    <xdr:sp macro="" textlink="">
      <xdr:nvSpPr>
        <xdr:cNvPr id="434" name="楕円 433"/>
        <xdr:cNvSpPr/>
      </xdr:nvSpPr>
      <xdr:spPr>
        <a:xfrm>
          <a:off x="7810500" y="133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82774</xdr:rowOff>
    </xdr:from>
    <xdr:ext cx="469744" cy="259045"/>
    <xdr:sp macro="" textlink="">
      <xdr:nvSpPr>
        <xdr:cNvPr id="435" name="テキスト ボックス 434"/>
        <xdr:cNvSpPr txBox="1"/>
      </xdr:nvSpPr>
      <xdr:spPr>
        <a:xfrm>
          <a:off x="7626428" y="1345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125999</xdr:rowOff>
    </xdr:from>
    <xdr:to>
      <xdr:col>36</xdr:col>
      <xdr:colOff>165100</xdr:colOff>
      <xdr:row>74</xdr:row>
      <xdr:rowOff>56149</xdr:rowOff>
    </xdr:to>
    <xdr:sp macro="" textlink="">
      <xdr:nvSpPr>
        <xdr:cNvPr id="436" name="楕円 435"/>
        <xdr:cNvSpPr/>
      </xdr:nvSpPr>
      <xdr:spPr>
        <a:xfrm>
          <a:off x="6921500" y="1264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72676</xdr:rowOff>
    </xdr:from>
    <xdr:ext cx="534377" cy="259045"/>
    <xdr:sp macro="" textlink="">
      <xdr:nvSpPr>
        <xdr:cNvPr id="437" name="テキスト ボックス 436"/>
        <xdr:cNvSpPr txBox="1"/>
      </xdr:nvSpPr>
      <xdr:spPr>
        <a:xfrm>
          <a:off x="6705111" y="1241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78511</xdr:rowOff>
    </xdr:from>
    <xdr:to>
      <xdr:col>55</xdr:col>
      <xdr:colOff>0</xdr:colOff>
      <xdr:row>92</xdr:row>
      <xdr:rowOff>10083</xdr:rowOff>
    </xdr:to>
    <xdr:cxnSp macro="">
      <xdr:nvCxnSpPr>
        <xdr:cNvPr id="466" name="直線コネクタ 465"/>
        <xdr:cNvCxnSpPr/>
      </xdr:nvCxnSpPr>
      <xdr:spPr>
        <a:xfrm>
          <a:off x="9639300" y="15680461"/>
          <a:ext cx="8382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78511</xdr:rowOff>
    </xdr:from>
    <xdr:to>
      <xdr:col>50</xdr:col>
      <xdr:colOff>114300</xdr:colOff>
      <xdr:row>92</xdr:row>
      <xdr:rowOff>97980</xdr:rowOff>
    </xdr:to>
    <xdr:cxnSp macro="">
      <xdr:nvCxnSpPr>
        <xdr:cNvPr id="469" name="直線コネクタ 468"/>
        <xdr:cNvCxnSpPr/>
      </xdr:nvCxnSpPr>
      <xdr:spPr>
        <a:xfrm flipV="1">
          <a:off x="8750300" y="15680461"/>
          <a:ext cx="889000" cy="19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97980</xdr:rowOff>
    </xdr:from>
    <xdr:to>
      <xdr:col>45</xdr:col>
      <xdr:colOff>177800</xdr:colOff>
      <xdr:row>93</xdr:row>
      <xdr:rowOff>5587</xdr:rowOff>
    </xdr:to>
    <xdr:cxnSp macro="">
      <xdr:nvCxnSpPr>
        <xdr:cNvPr id="472" name="直線コネクタ 471"/>
        <xdr:cNvCxnSpPr/>
      </xdr:nvCxnSpPr>
      <xdr:spPr>
        <a:xfrm flipV="1">
          <a:off x="7861300" y="15871380"/>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5587</xdr:rowOff>
    </xdr:from>
    <xdr:to>
      <xdr:col>41</xdr:col>
      <xdr:colOff>50800</xdr:colOff>
      <xdr:row>93</xdr:row>
      <xdr:rowOff>103009</xdr:rowOff>
    </xdr:to>
    <xdr:cxnSp macro="">
      <xdr:nvCxnSpPr>
        <xdr:cNvPr id="475" name="直線コネクタ 474"/>
        <xdr:cNvCxnSpPr/>
      </xdr:nvCxnSpPr>
      <xdr:spPr>
        <a:xfrm flipV="1">
          <a:off x="6972300" y="15950437"/>
          <a:ext cx="889000" cy="9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130733</xdr:rowOff>
    </xdr:from>
    <xdr:to>
      <xdr:col>55</xdr:col>
      <xdr:colOff>50800</xdr:colOff>
      <xdr:row>92</xdr:row>
      <xdr:rowOff>60883</xdr:rowOff>
    </xdr:to>
    <xdr:sp macro="" textlink="">
      <xdr:nvSpPr>
        <xdr:cNvPr id="485" name="楕円 484"/>
        <xdr:cNvSpPr/>
      </xdr:nvSpPr>
      <xdr:spPr>
        <a:xfrm>
          <a:off x="10426700" y="157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153610</xdr:rowOff>
    </xdr:from>
    <xdr:ext cx="534377" cy="259045"/>
    <xdr:sp macro="" textlink="">
      <xdr:nvSpPr>
        <xdr:cNvPr id="486" name="普通建設事業費 （ うち更新整備　）該当値テキスト"/>
        <xdr:cNvSpPr txBox="1"/>
      </xdr:nvSpPr>
      <xdr:spPr>
        <a:xfrm>
          <a:off x="10528300" y="1558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27711</xdr:rowOff>
    </xdr:from>
    <xdr:to>
      <xdr:col>50</xdr:col>
      <xdr:colOff>165100</xdr:colOff>
      <xdr:row>91</xdr:row>
      <xdr:rowOff>129311</xdr:rowOff>
    </xdr:to>
    <xdr:sp macro="" textlink="">
      <xdr:nvSpPr>
        <xdr:cNvPr id="487" name="楕円 486"/>
        <xdr:cNvSpPr/>
      </xdr:nvSpPr>
      <xdr:spPr>
        <a:xfrm>
          <a:off x="9588500" y="156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145838</xdr:rowOff>
    </xdr:from>
    <xdr:ext cx="534377" cy="259045"/>
    <xdr:sp macro="" textlink="">
      <xdr:nvSpPr>
        <xdr:cNvPr id="488" name="テキスト ボックス 487"/>
        <xdr:cNvSpPr txBox="1"/>
      </xdr:nvSpPr>
      <xdr:spPr>
        <a:xfrm>
          <a:off x="9372111" y="154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47180</xdr:rowOff>
    </xdr:from>
    <xdr:to>
      <xdr:col>46</xdr:col>
      <xdr:colOff>38100</xdr:colOff>
      <xdr:row>92</xdr:row>
      <xdr:rowOff>148780</xdr:rowOff>
    </xdr:to>
    <xdr:sp macro="" textlink="">
      <xdr:nvSpPr>
        <xdr:cNvPr id="489" name="楕円 488"/>
        <xdr:cNvSpPr/>
      </xdr:nvSpPr>
      <xdr:spPr>
        <a:xfrm>
          <a:off x="8699500" y="158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165307</xdr:rowOff>
    </xdr:from>
    <xdr:ext cx="534377" cy="259045"/>
    <xdr:sp macro="" textlink="">
      <xdr:nvSpPr>
        <xdr:cNvPr id="490" name="テキスト ボックス 489"/>
        <xdr:cNvSpPr txBox="1"/>
      </xdr:nvSpPr>
      <xdr:spPr>
        <a:xfrm>
          <a:off x="8483111" y="1559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126237</xdr:rowOff>
    </xdr:from>
    <xdr:to>
      <xdr:col>41</xdr:col>
      <xdr:colOff>101600</xdr:colOff>
      <xdr:row>93</xdr:row>
      <xdr:rowOff>56387</xdr:rowOff>
    </xdr:to>
    <xdr:sp macro="" textlink="">
      <xdr:nvSpPr>
        <xdr:cNvPr id="491" name="楕円 490"/>
        <xdr:cNvSpPr/>
      </xdr:nvSpPr>
      <xdr:spPr>
        <a:xfrm>
          <a:off x="7810500" y="158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72914</xdr:rowOff>
    </xdr:from>
    <xdr:ext cx="534377" cy="259045"/>
    <xdr:sp macro="" textlink="">
      <xdr:nvSpPr>
        <xdr:cNvPr id="492" name="テキスト ボックス 491"/>
        <xdr:cNvSpPr txBox="1"/>
      </xdr:nvSpPr>
      <xdr:spPr>
        <a:xfrm>
          <a:off x="7594111" y="1567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52209</xdr:rowOff>
    </xdr:from>
    <xdr:to>
      <xdr:col>36</xdr:col>
      <xdr:colOff>165100</xdr:colOff>
      <xdr:row>93</xdr:row>
      <xdr:rowOff>153809</xdr:rowOff>
    </xdr:to>
    <xdr:sp macro="" textlink="">
      <xdr:nvSpPr>
        <xdr:cNvPr id="493" name="楕円 492"/>
        <xdr:cNvSpPr/>
      </xdr:nvSpPr>
      <xdr:spPr>
        <a:xfrm>
          <a:off x="6921500" y="159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170336</xdr:rowOff>
    </xdr:from>
    <xdr:ext cx="534377" cy="259045"/>
    <xdr:sp macro="" textlink="">
      <xdr:nvSpPr>
        <xdr:cNvPr id="494" name="テキスト ボックス 493"/>
        <xdr:cNvSpPr txBox="1"/>
      </xdr:nvSpPr>
      <xdr:spPr>
        <a:xfrm>
          <a:off x="6705111" y="157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70826</xdr:rowOff>
    </xdr:from>
    <xdr:to>
      <xdr:col>85</xdr:col>
      <xdr:colOff>127000</xdr:colOff>
      <xdr:row>39</xdr:row>
      <xdr:rowOff>87743</xdr:rowOff>
    </xdr:to>
    <xdr:cxnSp macro="">
      <xdr:nvCxnSpPr>
        <xdr:cNvPr id="525" name="直線コネクタ 524"/>
        <xdr:cNvCxnSpPr/>
      </xdr:nvCxnSpPr>
      <xdr:spPr>
        <a:xfrm>
          <a:off x="15481300" y="6757376"/>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70826</xdr:rowOff>
    </xdr:from>
    <xdr:to>
      <xdr:col>81</xdr:col>
      <xdr:colOff>50800</xdr:colOff>
      <xdr:row>39</xdr:row>
      <xdr:rowOff>77880</xdr:rowOff>
    </xdr:to>
    <xdr:cxnSp macro="">
      <xdr:nvCxnSpPr>
        <xdr:cNvPr id="528" name="直線コネクタ 527"/>
        <xdr:cNvCxnSpPr/>
      </xdr:nvCxnSpPr>
      <xdr:spPr>
        <a:xfrm flipV="1">
          <a:off x="14592300" y="6757376"/>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77880</xdr:rowOff>
    </xdr:from>
    <xdr:to>
      <xdr:col>76</xdr:col>
      <xdr:colOff>114300</xdr:colOff>
      <xdr:row>39</xdr:row>
      <xdr:rowOff>88853</xdr:rowOff>
    </xdr:to>
    <xdr:cxnSp macro="">
      <xdr:nvCxnSpPr>
        <xdr:cNvPr id="531" name="直線コネクタ 530"/>
        <xdr:cNvCxnSpPr/>
      </xdr:nvCxnSpPr>
      <xdr:spPr>
        <a:xfrm flipV="1">
          <a:off x="13703300" y="676443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88853</xdr:rowOff>
    </xdr:from>
    <xdr:to>
      <xdr:col>71</xdr:col>
      <xdr:colOff>177800</xdr:colOff>
      <xdr:row>39</xdr:row>
      <xdr:rowOff>91890</xdr:rowOff>
    </xdr:to>
    <xdr:cxnSp macro="">
      <xdr:nvCxnSpPr>
        <xdr:cNvPr id="534" name="直線コネクタ 533"/>
        <xdr:cNvCxnSpPr/>
      </xdr:nvCxnSpPr>
      <xdr:spPr>
        <a:xfrm flipV="1">
          <a:off x="12814300" y="677540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36943</xdr:rowOff>
    </xdr:from>
    <xdr:to>
      <xdr:col>85</xdr:col>
      <xdr:colOff>177800</xdr:colOff>
      <xdr:row>39</xdr:row>
      <xdr:rowOff>138543</xdr:rowOff>
    </xdr:to>
    <xdr:sp macro="" textlink="">
      <xdr:nvSpPr>
        <xdr:cNvPr id="544" name="楕円 543"/>
        <xdr:cNvSpPr/>
      </xdr:nvSpPr>
      <xdr:spPr>
        <a:xfrm>
          <a:off x="16268700" y="67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123320</xdr:rowOff>
    </xdr:from>
    <xdr:ext cx="378565" cy="259045"/>
    <xdr:sp macro="" textlink="">
      <xdr:nvSpPr>
        <xdr:cNvPr id="545" name="災害復旧事業費該当値テキスト"/>
        <xdr:cNvSpPr txBox="1"/>
      </xdr:nvSpPr>
      <xdr:spPr>
        <a:xfrm>
          <a:off x="16370300" y="663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20026</xdr:rowOff>
    </xdr:from>
    <xdr:to>
      <xdr:col>81</xdr:col>
      <xdr:colOff>101600</xdr:colOff>
      <xdr:row>39</xdr:row>
      <xdr:rowOff>121626</xdr:rowOff>
    </xdr:to>
    <xdr:sp macro="" textlink="">
      <xdr:nvSpPr>
        <xdr:cNvPr id="546" name="楕円 545"/>
        <xdr:cNvSpPr/>
      </xdr:nvSpPr>
      <xdr:spPr>
        <a:xfrm>
          <a:off x="15430500" y="670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112753</xdr:rowOff>
    </xdr:from>
    <xdr:ext cx="378565" cy="259045"/>
    <xdr:sp macro="" textlink="">
      <xdr:nvSpPr>
        <xdr:cNvPr id="547" name="テキスト ボックス 546"/>
        <xdr:cNvSpPr txBox="1"/>
      </xdr:nvSpPr>
      <xdr:spPr>
        <a:xfrm>
          <a:off x="15292017" y="6799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27080</xdr:rowOff>
    </xdr:from>
    <xdr:to>
      <xdr:col>76</xdr:col>
      <xdr:colOff>165100</xdr:colOff>
      <xdr:row>39</xdr:row>
      <xdr:rowOff>128680</xdr:rowOff>
    </xdr:to>
    <xdr:sp macro="" textlink="">
      <xdr:nvSpPr>
        <xdr:cNvPr id="548" name="楕円 547"/>
        <xdr:cNvSpPr/>
      </xdr:nvSpPr>
      <xdr:spPr>
        <a:xfrm>
          <a:off x="14541500" y="67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119807</xdr:rowOff>
    </xdr:from>
    <xdr:ext cx="378565" cy="259045"/>
    <xdr:sp macro="" textlink="">
      <xdr:nvSpPr>
        <xdr:cNvPr id="549" name="テキスト ボックス 548"/>
        <xdr:cNvSpPr txBox="1"/>
      </xdr:nvSpPr>
      <xdr:spPr>
        <a:xfrm>
          <a:off x="14403017" y="6806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38053</xdr:rowOff>
    </xdr:from>
    <xdr:to>
      <xdr:col>72</xdr:col>
      <xdr:colOff>38100</xdr:colOff>
      <xdr:row>39</xdr:row>
      <xdr:rowOff>139653</xdr:rowOff>
    </xdr:to>
    <xdr:sp macro="" textlink="">
      <xdr:nvSpPr>
        <xdr:cNvPr id="550" name="楕円 549"/>
        <xdr:cNvSpPr/>
      </xdr:nvSpPr>
      <xdr:spPr>
        <a:xfrm>
          <a:off x="13652500" y="67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130780</xdr:rowOff>
    </xdr:from>
    <xdr:ext cx="378565" cy="259045"/>
    <xdr:sp macro="" textlink="">
      <xdr:nvSpPr>
        <xdr:cNvPr id="551" name="テキスト ボックス 550"/>
        <xdr:cNvSpPr txBox="1"/>
      </xdr:nvSpPr>
      <xdr:spPr>
        <a:xfrm>
          <a:off x="13514017" y="681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41090</xdr:rowOff>
    </xdr:from>
    <xdr:to>
      <xdr:col>67</xdr:col>
      <xdr:colOff>101600</xdr:colOff>
      <xdr:row>39</xdr:row>
      <xdr:rowOff>142690</xdr:rowOff>
    </xdr:to>
    <xdr:sp macro="" textlink="">
      <xdr:nvSpPr>
        <xdr:cNvPr id="552" name="楕円 551"/>
        <xdr:cNvSpPr/>
      </xdr:nvSpPr>
      <xdr:spPr>
        <a:xfrm>
          <a:off x="12763500" y="67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133817</xdr:rowOff>
    </xdr:from>
    <xdr:ext cx="378565" cy="259045"/>
    <xdr:sp macro="" textlink="">
      <xdr:nvSpPr>
        <xdr:cNvPr id="553" name="テキスト ボックス 552"/>
        <xdr:cNvSpPr txBox="1"/>
      </xdr:nvSpPr>
      <xdr:spPr>
        <a:xfrm>
          <a:off x="12625017" y="682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114554</xdr:rowOff>
    </xdr:from>
    <xdr:to>
      <xdr:col>85</xdr:col>
      <xdr:colOff>127000</xdr:colOff>
      <xdr:row>77</xdr:row>
      <xdr:rowOff>115439</xdr:rowOff>
    </xdr:to>
    <xdr:cxnSp macro="">
      <xdr:nvCxnSpPr>
        <xdr:cNvPr id="636" name="直線コネクタ 635"/>
        <xdr:cNvCxnSpPr/>
      </xdr:nvCxnSpPr>
      <xdr:spPr>
        <a:xfrm>
          <a:off x="15481300" y="13144754"/>
          <a:ext cx="838200" cy="1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97180</xdr:rowOff>
    </xdr:from>
    <xdr:to>
      <xdr:col>81</xdr:col>
      <xdr:colOff>50800</xdr:colOff>
      <xdr:row>76</xdr:row>
      <xdr:rowOff>114554</xdr:rowOff>
    </xdr:to>
    <xdr:cxnSp macro="">
      <xdr:nvCxnSpPr>
        <xdr:cNvPr id="639" name="直線コネクタ 638"/>
        <xdr:cNvCxnSpPr/>
      </xdr:nvCxnSpPr>
      <xdr:spPr>
        <a:xfrm>
          <a:off x="14592300" y="1312738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40602</xdr:rowOff>
    </xdr:from>
    <xdr:to>
      <xdr:col>76</xdr:col>
      <xdr:colOff>114300</xdr:colOff>
      <xdr:row>76</xdr:row>
      <xdr:rowOff>97180</xdr:rowOff>
    </xdr:to>
    <xdr:cxnSp macro="">
      <xdr:nvCxnSpPr>
        <xdr:cNvPr id="642" name="直線コネクタ 641"/>
        <xdr:cNvCxnSpPr/>
      </xdr:nvCxnSpPr>
      <xdr:spPr>
        <a:xfrm>
          <a:off x="13703300" y="13070802"/>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21400</xdr:rowOff>
    </xdr:from>
    <xdr:to>
      <xdr:col>71</xdr:col>
      <xdr:colOff>177800</xdr:colOff>
      <xdr:row>76</xdr:row>
      <xdr:rowOff>40602</xdr:rowOff>
    </xdr:to>
    <xdr:cxnSp macro="">
      <xdr:nvCxnSpPr>
        <xdr:cNvPr id="645" name="直線コネクタ 644"/>
        <xdr:cNvCxnSpPr/>
      </xdr:nvCxnSpPr>
      <xdr:spPr>
        <a:xfrm>
          <a:off x="12814300" y="1305160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64639</xdr:rowOff>
    </xdr:from>
    <xdr:to>
      <xdr:col>85</xdr:col>
      <xdr:colOff>177800</xdr:colOff>
      <xdr:row>77</xdr:row>
      <xdr:rowOff>166239</xdr:rowOff>
    </xdr:to>
    <xdr:sp macro="" textlink="">
      <xdr:nvSpPr>
        <xdr:cNvPr id="655" name="楕円 654"/>
        <xdr:cNvSpPr/>
      </xdr:nvSpPr>
      <xdr:spPr>
        <a:xfrm>
          <a:off x="16268700" y="132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43066</xdr:rowOff>
    </xdr:from>
    <xdr:ext cx="534377" cy="259045"/>
    <xdr:sp macro="" textlink="">
      <xdr:nvSpPr>
        <xdr:cNvPr id="656" name="公債費該当値テキスト"/>
        <xdr:cNvSpPr txBox="1"/>
      </xdr:nvSpPr>
      <xdr:spPr>
        <a:xfrm>
          <a:off x="16370300" y="132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63754</xdr:rowOff>
    </xdr:from>
    <xdr:to>
      <xdr:col>81</xdr:col>
      <xdr:colOff>101600</xdr:colOff>
      <xdr:row>76</xdr:row>
      <xdr:rowOff>165354</xdr:rowOff>
    </xdr:to>
    <xdr:sp macro="" textlink="">
      <xdr:nvSpPr>
        <xdr:cNvPr id="657" name="楕円 656"/>
        <xdr:cNvSpPr/>
      </xdr:nvSpPr>
      <xdr:spPr>
        <a:xfrm>
          <a:off x="154305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156481</xdr:rowOff>
    </xdr:from>
    <xdr:ext cx="534377" cy="259045"/>
    <xdr:sp macro="" textlink="">
      <xdr:nvSpPr>
        <xdr:cNvPr id="658" name="テキスト ボックス 657"/>
        <xdr:cNvSpPr txBox="1"/>
      </xdr:nvSpPr>
      <xdr:spPr>
        <a:xfrm>
          <a:off x="15214111" y="131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46380</xdr:rowOff>
    </xdr:from>
    <xdr:to>
      <xdr:col>76</xdr:col>
      <xdr:colOff>165100</xdr:colOff>
      <xdr:row>76</xdr:row>
      <xdr:rowOff>147980</xdr:rowOff>
    </xdr:to>
    <xdr:sp macro="" textlink="">
      <xdr:nvSpPr>
        <xdr:cNvPr id="659" name="楕円 658"/>
        <xdr:cNvSpPr/>
      </xdr:nvSpPr>
      <xdr:spPr>
        <a:xfrm>
          <a:off x="14541500" y="130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139107</xdr:rowOff>
    </xdr:from>
    <xdr:ext cx="534377" cy="259045"/>
    <xdr:sp macro="" textlink="">
      <xdr:nvSpPr>
        <xdr:cNvPr id="660" name="テキスト ボックス 659"/>
        <xdr:cNvSpPr txBox="1"/>
      </xdr:nvSpPr>
      <xdr:spPr>
        <a:xfrm>
          <a:off x="14325111" y="131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161252</xdr:rowOff>
    </xdr:from>
    <xdr:to>
      <xdr:col>72</xdr:col>
      <xdr:colOff>38100</xdr:colOff>
      <xdr:row>76</xdr:row>
      <xdr:rowOff>91402</xdr:rowOff>
    </xdr:to>
    <xdr:sp macro="" textlink="">
      <xdr:nvSpPr>
        <xdr:cNvPr id="661" name="楕円 660"/>
        <xdr:cNvSpPr/>
      </xdr:nvSpPr>
      <xdr:spPr>
        <a:xfrm>
          <a:off x="13652500" y="130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82529</xdr:rowOff>
    </xdr:from>
    <xdr:ext cx="534377" cy="259045"/>
    <xdr:sp macro="" textlink="">
      <xdr:nvSpPr>
        <xdr:cNvPr id="662" name="テキスト ボックス 661"/>
        <xdr:cNvSpPr txBox="1"/>
      </xdr:nvSpPr>
      <xdr:spPr>
        <a:xfrm>
          <a:off x="13436111" y="131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142049</xdr:rowOff>
    </xdr:from>
    <xdr:to>
      <xdr:col>67</xdr:col>
      <xdr:colOff>101600</xdr:colOff>
      <xdr:row>76</xdr:row>
      <xdr:rowOff>72200</xdr:rowOff>
    </xdr:to>
    <xdr:sp macro="" textlink="">
      <xdr:nvSpPr>
        <xdr:cNvPr id="663" name="楕円 662"/>
        <xdr:cNvSpPr/>
      </xdr:nvSpPr>
      <xdr:spPr>
        <a:xfrm>
          <a:off x="12763500" y="130007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63327</xdr:rowOff>
    </xdr:from>
    <xdr:ext cx="534377" cy="259045"/>
    <xdr:sp macro="" textlink="">
      <xdr:nvSpPr>
        <xdr:cNvPr id="664" name="テキスト ボックス 663"/>
        <xdr:cNvSpPr txBox="1"/>
      </xdr:nvSpPr>
      <xdr:spPr>
        <a:xfrm>
          <a:off x="12547111" y="130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124040</xdr:rowOff>
    </xdr:from>
    <xdr:to>
      <xdr:col>85</xdr:col>
      <xdr:colOff>126364</xdr:colOff>
      <xdr:row>99</xdr:row>
      <xdr:rowOff>37554</xdr:rowOff>
    </xdr:to>
    <xdr:cxnSp macro="">
      <xdr:nvCxnSpPr>
        <xdr:cNvPr id="688" name="直線コネクタ 687"/>
        <xdr:cNvCxnSpPr/>
      </xdr:nvCxnSpPr>
      <xdr:spPr>
        <a:xfrm flipV="1">
          <a:off x="16317595" y="15897440"/>
          <a:ext cx="1269" cy="11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41381</xdr:rowOff>
    </xdr:from>
    <xdr:ext cx="378565" cy="259045"/>
    <xdr:sp macro="" textlink="">
      <xdr:nvSpPr>
        <xdr:cNvPr id="689" name="積立金最小値テキスト"/>
        <xdr:cNvSpPr txBox="1"/>
      </xdr:nvSpPr>
      <xdr:spPr>
        <a:xfrm>
          <a:off x="16370300" y="17014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37554</xdr:rowOff>
    </xdr:from>
    <xdr:to>
      <xdr:col>86</xdr:col>
      <xdr:colOff>25400</xdr:colOff>
      <xdr:row>99</xdr:row>
      <xdr:rowOff>37554</xdr:rowOff>
    </xdr:to>
    <xdr:cxnSp macro="">
      <xdr:nvCxnSpPr>
        <xdr:cNvPr id="690" name="直線コネクタ 689"/>
        <xdr:cNvCxnSpPr/>
      </xdr:nvCxnSpPr>
      <xdr:spPr>
        <a:xfrm>
          <a:off x="16230600" y="1701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70717</xdr:rowOff>
    </xdr:from>
    <xdr:ext cx="534377" cy="259045"/>
    <xdr:sp macro="" textlink="">
      <xdr:nvSpPr>
        <xdr:cNvPr id="691" name="積立金最大値テキスト"/>
        <xdr:cNvSpPr txBox="1"/>
      </xdr:nvSpPr>
      <xdr:spPr>
        <a:xfrm>
          <a:off x="16370300" y="156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124040</xdr:rowOff>
    </xdr:from>
    <xdr:to>
      <xdr:col>86</xdr:col>
      <xdr:colOff>25400</xdr:colOff>
      <xdr:row>92</xdr:row>
      <xdr:rowOff>124040</xdr:rowOff>
    </xdr:to>
    <xdr:cxnSp macro="">
      <xdr:nvCxnSpPr>
        <xdr:cNvPr id="692" name="直線コネクタ 691"/>
        <xdr:cNvCxnSpPr/>
      </xdr:nvCxnSpPr>
      <xdr:spPr>
        <a:xfrm>
          <a:off x="16230600" y="1589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170484</xdr:rowOff>
    </xdr:from>
    <xdr:to>
      <xdr:col>85</xdr:col>
      <xdr:colOff>127000</xdr:colOff>
      <xdr:row>97</xdr:row>
      <xdr:rowOff>27687</xdr:rowOff>
    </xdr:to>
    <xdr:cxnSp macro="">
      <xdr:nvCxnSpPr>
        <xdr:cNvPr id="693" name="直線コネクタ 692"/>
        <xdr:cNvCxnSpPr/>
      </xdr:nvCxnSpPr>
      <xdr:spPr>
        <a:xfrm>
          <a:off x="15481300" y="16458234"/>
          <a:ext cx="838200" cy="20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83786</xdr:rowOff>
    </xdr:from>
    <xdr:ext cx="469744" cy="259045"/>
    <xdr:sp macro="" textlink="">
      <xdr:nvSpPr>
        <xdr:cNvPr id="694" name="積立金平均値テキスト"/>
        <xdr:cNvSpPr txBox="1"/>
      </xdr:nvSpPr>
      <xdr:spPr>
        <a:xfrm>
          <a:off x="16370300" y="16714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105359</xdr:rowOff>
    </xdr:from>
    <xdr:to>
      <xdr:col>85</xdr:col>
      <xdr:colOff>177800</xdr:colOff>
      <xdr:row>98</xdr:row>
      <xdr:rowOff>35509</xdr:rowOff>
    </xdr:to>
    <xdr:sp macro="" textlink="">
      <xdr:nvSpPr>
        <xdr:cNvPr id="695" name="フローチャート: 判断 694"/>
        <xdr:cNvSpPr/>
      </xdr:nvSpPr>
      <xdr:spPr>
        <a:xfrm>
          <a:off x="162687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170484</xdr:rowOff>
    </xdr:from>
    <xdr:to>
      <xdr:col>81</xdr:col>
      <xdr:colOff>50800</xdr:colOff>
      <xdr:row>96</xdr:row>
      <xdr:rowOff>122898</xdr:rowOff>
    </xdr:to>
    <xdr:cxnSp macro="">
      <xdr:nvCxnSpPr>
        <xdr:cNvPr id="696" name="直線コネクタ 695"/>
        <xdr:cNvCxnSpPr/>
      </xdr:nvCxnSpPr>
      <xdr:spPr>
        <a:xfrm flipV="1">
          <a:off x="14592300" y="16458234"/>
          <a:ext cx="889000" cy="1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111227</xdr:rowOff>
    </xdr:from>
    <xdr:to>
      <xdr:col>81</xdr:col>
      <xdr:colOff>101600</xdr:colOff>
      <xdr:row>98</xdr:row>
      <xdr:rowOff>41377</xdr:rowOff>
    </xdr:to>
    <xdr:sp macro="" textlink="">
      <xdr:nvSpPr>
        <xdr:cNvPr id="697" name="フローチャート: 判断 696"/>
        <xdr:cNvSpPr/>
      </xdr:nvSpPr>
      <xdr:spPr>
        <a:xfrm>
          <a:off x="15430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32504</xdr:rowOff>
    </xdr:from>
    <xdr:ext cx="469744" cy="259045"/>
    <xdr:sp macro="" textlink="">
      <xdr:nvSpPr>
        <xdr:cNvPr id="698" name="テキスト ボックス 697"/>
        <xdr:cNvSpPr txBox="1"/>
      </xdr:nvSpPr>
      <xdr:spPr>
        <a:xfrm>
          <a:off x="15246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19495</xdr:rowOff>
    </xdr:from>
    <xdr:to>
      <xdr:col>76</xdr:col>
      <xdr:colOff>114300</xdr:colOff>
      <xdr:row>96</xdr:row>
      <xdr:rowOff>122898</xdr:rowOff>
    </xdr:to>
    <xdr:cxnSp macro="">
      <xdr:nvCxnSpPr>
        <xdr:cNvPr id="699" name="直線コネクタ 698"/>
        <xdr:cNvCxnSpPr/>
      </xdr:nvCxnSpPr>
      <xdr:spPr>
        <a:xfrm>
          <a:off x="13703300" y="15792895"/>
          <a:ext cx="889000" cy="78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121819</xdr:rowOff>
    </xdr:from>
    <xdr:to>
      <xdr:col>76</xdr:col>
      <xdr:colOff>165100</xdr:colOff>
      <xdr:row>98</xdr:row>
      <xdr:rowOff>51969</xdr:rowOff>
    </xdr:to>
    <xdr:sp macro="" textlink="">
      <xdr:nvSpPr>
        <xdr:cNvPr id="700" name="フローチャート: 判断 699"/>
        <xdr:cNvSpPr/>
      </xdr:nvSpPr>
      <xdr:spPr>
        <a:xfrm>
          <a:off x="14541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43096</xdr:rowOff>
    </xdr:from>
    <xdr:ext cx="469744" cy="259045"/>
    <xdr:sp macro="" textlink="">
      <xdr:nvSpPr>
        <xdr:cNvPr id="701" name="テキスト ボックス 700"/>
        <xdr:cNvSpPr txBox="1"/>
      </xdr:nvSpPr>
      <xdr:spPr>
        <a:xfrm>
          <a:off x="14357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31459</xdr:rowOff>
    </xdr:from>
    <xdr:to>
      <xdr:col>71</xdr:col>
      <xdr:colOff>177800</xdr:colOff>
      <xdr:row>92</xdr:row>
      <xdr:rowOff>19495</xdr:rowOff>
    </xdr:to>
    <xdr:cxnSp macro="">
      <xdr:nvCxnSpPr>
        <xdr:cNvPr id="702" name="直線コネクタ 701"/>
        <xdr:cNvCxnSpPr/>
      </xdr:nvCxnSpPr>
      <xdr:spPr>
        <a:xfrm>
          <a:off x="12814300" y="15461959"/>
          <a:ext cx="889000" cy="3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93168</xdr:rowOff>
    </xdr:from>
    <xdr:to>
      <xdr:col>72</xdr:col>
      <xdr:colOff>38100</xdr:colOff>
      <xdr:row>98</xdr:row>
      <xdr:rowOff>23318</xdr:rowOff>
    </xdr:to>
    <xdr:sp macro="" textlink="">
      <xdr:nvSpPr>
        <xdr:cNvPr id="703" name="フローチャート: 判断 702"/>
        <xdr:cNvSpPr/>
      </xdr:nvSpPr>
      <xdr:spPr>
        <a:xfrm>
          <a:off x="13652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14445</xdr:rowOff>
    </xdr:from>
    <xdr:ext cx="469744" cy="259045"/>
    <xdr:sp macro="" textlink="">
      <xdr:nvSpPr>
        <xdr:cNvPr id="704" name="テキスト ボックス 703"/>
        <xdr:cNvSpPr txBox="1"/>
      </xdr:nvSpPr>
      <xdr:spPr>
        <a:xfrm>
          <a:off x="13468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77851</xdr:rowOff>
    </xdr:from>
    <xdr:to>
      <xdr:col>67</xdr:col>
      <xdr:colOff>101600</xdr:colOff>
      <xdr:row>98</xdr:row>
      <xdr:rowOff>8001</xdr:rowOff>
    </xdr:to>
    <xdr:sp macro="" textlink="">
      <xdr:nvSpPr>
        <xdr:cNvPr id="705" name="フローチャート: 判断 704"/>
        <xdr:cNvSpPr/>
      </xdr:nvSpPr>
      <xdr:spPr>
        <a:xfrm>
          <a:off x="127635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170578</xdr:rowOff>
    </xdr:from>
    <xdr:ext cx="469744" cy="259045"/>
    <xdr:sp macro="" textlink="">
      <xdr:nvSpPr>
        <xdr:cNvPr id="706" name="テキスト ボックス 705"/>
        <xdr:cNvSpPr txBox="1"/>
      </xdr:nvSpPr>
      <xdr:spPr>
        <a:xfrm>
          <a:off x="12579428" y="168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148337</xdr:rowOff>
    </xdr:from>
    <xdr:to>
      <xdr:col>85</xdr:col>
      <xdr:colOff>177800</xdr:colOff>
      <xdr:row>97</xdr:row>
      <xdr:rowOff>78487</xdr:rowOff>
    </xdr:to>
    <xdr:sp macro="" textlink="">
      <xdr:nvSpPr>
        <xdr:cNvPr id="712" name="楕円 711"/>
        <xdr:cNvSpPr/>
      </xdr:nvSpPr>
      <xdr:spPr>
        <a:xfrm>
          <a:off x="16268700" y="1660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171214</xdr:rowOff>
    </xdr:from>
    <xdr:ext cx="469744" cy="259045"/>
    <xdr:sp macro="" textlink="">
      <xdr:nvSpPr>
        <xdr:cNvPr id="713" name="積立金該当値テキスト"/>
        <xdr:cNvSpPr txBox="1"/>
      </xdr:nvSpPr>
      <xdr:spPr>
        <a:xfrm>
          <a:off x="16370300" y="1645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119684</xdr:rowOff>
    </xdr:from>
    <xdr:to>
      <xdr:col>81</xdr:col>
      <xdr:colOff>101600</xdr:colOff>
      <xdr:row>96</xdr:row>
      <xdr:rowOff>49834</xdr:rowOff>
    </xdr:to>
    <xdr:sp macro="" textlink="">
      <xdr:nvSpPr>
        <xdr:cNvPr id="714" name="楕円 713"/>
        <xdr:cNvSpPr/>
      </xdr:nvSpPr>
      <xdr:spPr>
        <a:xfrm>
          <a:off x="15430500" y="164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66361</xdr:rowOff>
    </xdr:from>
    <xdr:ext cx="534377" cy="259045"/>
    <xdr:sp macro="" textlink="">
      <xdr:nvSpPr>
        <xdr:cNvPr id="715" name="テキスト ボックス 714"/>
        <xdr:cNvSpPr txBox="1"/>
      </xdr:nvSpPr>
      <xdr:spPr>
        <a:xfrm>
          <a:off x="15214111" y="161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72098</xdr:rowOff>
    </xdr:from>
    <xdr:to>
      <xdr:col>76</xdr:col>
      <xdr:colOff>165100</xdr:colOff>
      <xdr:row>97</xdr:row>
      <xdr:rowOff>2248</xdr:rowOff>
    </xdr:to>
    <xdr:sp macro="" textlink="">
      <xdr:nvSpPr>
        <xdr:cNvPr id="716" name="楕円 715"/>
        <xdr:cNvSpPr/>
      </xdr:nvSpPr>
      <xdr:spPr>
        <a:xfrm>
          <a:off x="14541500" y="16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18775</xdr:rowOff>
    </xdr:from>
    <xdr:ext cx="534377" cy="259045"/>
    <xdr:sp macro="" textlink="">
      <xdr:nvSpPr>
        <xdr:cNvPr id="717" name="テキスト ボックス 716"/>
        <xdr:cNvSpPr txBox="1"/>
      </xdr:nvSpPr>
      <xdr:spPr>
        <a:xfrm>
          <a:off x="14325111" y="163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140145</xdr:rowOff>
    </xdr:from>
    <xdr:to>
      <xdr:col>72</xdr:col>
      <xdr:colOff>38100</xdr:colOff>
      <xdr:row>92</xdr:row>
      <xdr:rowOff>70295</xdr:rowOff>
    </xdr:to>
    <xdr:sp macro="" textlink="">
      <xdr:nvSpPr>
        <xdr:cNvPr id="718" name="楕円 717"/>
        <xdr:cNvSpPr/>
      </xdr:nvSpPr>
      <xdr:spPr>
        <a:xfrm>
          <a:off x="13652500" y="157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86822</xdr:rowOff>
    </xdr:from>
    <xdr:ext cx="534377" cy="259045"/>
    <xdr:sp macro="" textlink="">
      <xdr:nvSpPr>
        <xdr:cNvPr id="719" name="テキスト ボックス 718"/>
        <xdr:cNvSpPr txBox="1"/>
      </xdr:nvSpPr>
      <xdr:spPr>
        <a:xfrm>
          <a:off x="13436111" y="155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152109</xdr:rowOff>
    </xdr:from>
    <xdr:to>
      <xdr:col>67</xdr:col>
      <xdr:colOff>101600</xdr:colOff>
      <xdr:row>90</xdr:row>
      <xdr:rowOff>82259</xdr:rowOff>
    </xdr:to>
    <xdr:sp macro="" textlink="">
      <xdr:nvSpPr>
        <xdr:cNvPr id="720" name="楕円 719"/>
        <xdr:cNvSpPr/>
      </xdr:nvSpPr>
      <xdr:spPr>
        <a:xfrm>
          <a:off x="12763500" y="154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98786</xdr:rowOff>
    </xdr:from>
    <xdr:ext cx="534377" cy="259045"/>
    <xdr:sp macro="" textlink="">
      <xdr:nvSpPr>
        <xdr:cNvPr id="721" name="テキスト ボックス 720"/>
        <xdr:cNvSpPr txBox="1"/>
      </xdr:nvSpPr>
      <xdr:spPr>
        <a:xfrm>
          <a:off x="12547111" y="1518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5" name="直線コネクタ 744"/>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8"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9" name="直線コネクタ 748"/>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112522</xdr:rowOff>
    </xdr:from>
    <xdr:to>
      <xdr:col>116</xdr:col>
      <xdr:colOff>63500</xdr:colOff>
      <xdr:row>37</xdr:row>
      <xdr:rowOff>118872</xdr:rowOff>
    </xdr:to>
    <xdr:cxnSp macro="">
      <xdr:nvCxnSpPr>
        <xdr:cNvPr id="750" name="直線コネクタ 749"/>
        <xdr:cNvCxnSpPr/>
      </xdr:nvCxnSpPr>
      <xdr:spPr>
        <a:xfrm flipV="1">
          <a:off x="21323300" y="6456172"/>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51"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2" name="フローチャート: 判断 751"/>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85344</xdr:rowOff>
    </xdr:from>
    <xdr:to>
      <xdr:col>111</xdr:col>
      <xdr:colOff>177800</xdr:colOff>
      <xdr:row>37</xdr:row>
      <xdr:rowOff>118872</xdr:rowOff>
    </xdr:to>
    <xdr:cxnSp macro="">
      <xdr:nvCxnSpPr>
        <xdr:cNvPr id="753" name="直線コネクタ 752"/>
        <xdr:cNvCxnSpPr/>
      </xdr:nvCxnSpPr>
      <xdr:spPr>
        <a:xfrm>
          <a:off x="20434300" y="6428994"/>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4" name="フローチャート: 判断 753"/>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5" name="テキスト ボックス 754"/>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56896</xdr:rowOff>
    </xdr:from>
    <xdr:to>
      <xdr:col>107</xdr:col>
      <xdr:colOff>50800</xdr:colOff>
      <xdr:row>37</xdr:row>
      <xdr:rowOff>85344</xdr:rowOff>
    </xdr:to>
    <xdr:cxnSp macro="">
      <xdr:nvCxnSpPr>
        <xdr:cNvPr id="756" name="直線コネクタ 755"/>
        <xdr:cNvCxnSpPr/>
      </xdr:nvCxnSpPr>
      <xdr:spPr>
        <a:xfrm>
          <a:off x="19545300" y="6229096"/>
          <a:ext cx="889000" cy="1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7" name="フローチャート: 判断 756"/>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11701</xdr:rowOff>
    </xdr:from>
    <xdr:ext cx="469744" cy="259045"/>
    <xdr:sp macro="" textlink="">
      <xdr:nvSpPr>
        <xdr:cNvPr id="758" name="テキスト ボックス 757"/>
        <xdr:cNvSpPr txBox="1"/>
      </xdr:nvSpPr>
      <xdr:spPr>
        <a:xfrm>
          <a:off x="20199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56007</xdr:rowOff>
    </xdr:from>
    <xdr:to>
      <xdr:col>102</xdr:col>
      <xdr:colOff>114300</xdr:colOff>
      <xdr:row>36</xdr:row>
      <xdr:rowOff>56896</xdr:rowOff>
    </xdr:to>
    <xdr:cxnSp macro="">
      <xdr:nvCxnSpPr>
        <xdr:cNvPr id="759" name="直線コネクタ 758"/>
        <xdr:cNvCxnSpPr/>
      </xdr:nvCxnSpPr>
      <xdr:spPr>
        <a:xfrm>
          <a:off x="18656300" y="6228207"/>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60" name="フローチャート: 判断 759"/>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61" name="テキスト ボックス 760"/>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2" name="フローチャート: 判断 761"/>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3" name="テキスト ボックス 762"/>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61722</xdr:rowOff>
    </xdr:from>
    <xdr:to>
      <xdr:col>116</xdr:col>
      <xdr:colOff>114300</xdr:colOff>
      <xdr:row>37</xdr:row>
      <xdr:rowOff>163322</xdr:rowOff>
    </xdr:to>
    <xdr:sp macro="" textlink="">
      <xdr:nvSpPr>
        <xdr:cNvPr id="769" name="楕円 768"/>
        <xdr:cNvSpPr/>
      </xdr:nvSpPr>
      <xdr:spPr>
        <a:xfrm>
          <a:off x="22110700" y="64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84599</xdr:rowOff>
    </xdr:from>
    <xdr:ext cx="469744" cy="259045"/>
    <xdr:sp macro="" textlink="">
      <xdr:nvSpPr>
        <xdr:cNvPr id="770" name="投資及び出資金該当値テキスト"/>
        <xdr:cNvSpPr txBox="1"/>
      </xdr:nvSpPr>
      <xdr:spPr>
        <a:xfrm>
          <a:off x="22212300" y="625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68072</xdr:rowOff>
    </xdr:from>
    <xdr:to>
      <xdr:col>112</xdr:col>
      <xdr:colOff>38100</xdr:colOff>
      <xdr:row>37</xdr:row>
      <xdr:rowOff>169672</xdr:rowOff>
    </xdr:to>
    <xdr:sp macro="" textlink="">
      <xdr:nvSpPr>
        <xdr:cNvPr id="771" name="楕円 770"/>
        <xdr:cNvSpPr/>
      </xdr:nvSpPr>
      <xdr:spPr>
        <a:xfrm>
          <a:off x="21272500" y="64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14749</xdr:rowOff>
    </xdr:from>
    <xdr:ext cx="469744" cy="259045"/>
    <xdr:sp macro="" textlink="">
      <xdr:nvSpPr>
        <xdr:cNvPr id="772" name="テキスト ボックス 771"/>
        <xdr:cNvSpPr txBox="1"/>
      </xdr:nvSpPr>
      <xdr:spPr>
        <a:xfrm>
          <a:off x="21088428"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34544</xdr:rowOff>
    </xdr:from>
    <xdr:to>
      <xdr:col>107</xdr:col>
      <xdr:colOff>101600</xdr:colOff>
      <xdr:row>37</xdr:row>
      <xdr:rowOff>136144</xdr:rowOff>
    </xdr:to>
    <xdr:sp macro="" textlink="">
      <xdr:nvSpPr>
        <xdr:cNvPr id="773" name="楕円 772"/>
        <xdr:cNvSpPr/>
      </xdr:nvSpPr>
      <xdr:spPr>
        <a:xfrm>
          <a:off x="20383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152671</xdr:rowOff>
    </xdr:from>
    <xdr:ext cx="469744" cy="259045"/>
    <xdr:sp macro="" textlink="">
      <xdr:nvSpPr>
        <xdr:cNvPr id="774" name="テキスト ボックス 773"/>
        <xdr:cNvSpPr txBox="1"/>
      </xdr:nvSpPr>
      <xdr:spPr>
        <a:xfrm>
          <a:off x="20199428"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6096</xdr:rowOff>
    </xdr:from>
    <xdr:to>
      <xdr:col>102</xdr:col>
      <xdr:colOff>165100</xdr:colOff>
      <xdr:row>36</xdr:row>
      <xdr:rowOff>107696</xdr:rowOff>
    </xdr:to>
    <xdr:sp macro="" textlink="">
      <xdr:nvSpPr>
        <xdr:cNvPr id="775" name="楕円 774"/>
        <xdr:cNvSpPr/>
      </xdr:nvSpPr>
      <xdr:spPr>
        <a:xfrm>
          <a:off x="19494500" y="61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124223</xdr:rowOff>
    </xdr:from>
    <xdr:ext cx="469744" cy="259045"/>
    <xdr:sp macro="" textlink="">
      <xdr:nvSpPr>
        <xdr:cNvPr id="776" name="テキスト ボックス 775"/>
        <xdr:cNvSpPr txBox="1"/>
      </xdr:nvSpPr>
      <xdr:spPr>
        <a:xfrm>
          <a:off x="19310428" y="595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5207</xdr:rowOff>
    </xdr:from>
    <xdr:to>
      <xdr:col>98</xdr:col>
      <xdr:colOff>38100</xdr:colOff>
      <xdr:row>36</xdr:row>
      <xdr:rowOff>106807</xdr:rowOff>
    </xdr:to>
    <xdr:sp macro="" textlink="">
      <xdr:nvSpPr>
        <xdr:cNvPr id="777" name="楕円 776"/>
        <xdr:cNvSpPr/>
      </xdr:nvSpPr>
      <xdr:spPr>
        <a:xfrm>
          <a:off x="18605500" y="61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123334</xdr:rowOff>
    </xdr:from>
    <xdr:ext cx="469744" cy="259045"/>
    <xdr:sp macro="" textlink="">
      <xdr:nvSpPr>
        <xdr:cNvPr id="778" name="テキスト ボックス 777"/>
        <xdr:cNvSpPr txBox="1"/>
      </xdr:nvSpPr>
      <xdr:spPr>
        <a:xfrm>
          <a:off x="18421428" y="59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2" name="テキスト ボックス 79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2" name="直線コネクタ 801"/>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3"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4" name="直線コネクタ 803"/>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5"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6" name="直線コネクタ 805"/>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165418</xdr:rowOff>
    </xdr:from>
    <xdr:to>
      <xdr:col>116</xdr:col>
      <xdr:colOff>63500</xdr:colOff>
      <xdr:row>58</xdr:row>
      <xdr:rowOff>171094</xdr:rowOff>
    </xdr:to>
    <xdr:cxnSp macro="">
      <xdr:nvCxnSpPr>
        <xdr:cNvPr id="807" name="直線コネクタ 806"/>
        <xdr:cNvCxnSpPr/>
      </xdr:nvCxnSpPr>
      <xdr:spPr>
        <a:xfrm>
          <a:off x="21323300" y="10109518"/>
          <a:ext cx="8382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8"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9" name="フローチャート: 判断 808"/>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78474</xdr:rowOff>
    </xdr:from>
    <xdr:to>
      <xdr:col>111</xdr:col>
      <xdr:colOff>177800</xdr:colOff>
      <xdr:row>58</xdr:row>
      <xdr:rowOff>165418</xdr:rowOff>
    </xdr:to>
    <xdr:cxnSp macro="">
      <xdr:nvCxnSpPr>
        <xdr:cNvPr id="810" name="直線コネクタ 809"/>
        <xdr:cNvCxnSpPr/>
      </xdr:nvCxnSpPr>
      <xdr:spPr>
        <a:xfrm>
          <a:off x="20434300" y="10022574"/>
          <a:ext cx="889000" cy="8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11" name="フローチャート: 判断 810"/>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2" name="テキスト ボックス 811"/>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45631</xdr:rowOff>
    </xdr:from>
    <xdr:to>
      <xdr:col>107</xdr:col>
      <xdr:colOff>50800</xdr:colOff>
      <xdr:row>58</xdr:row>
      <xdr:rowOff>78474</xdr:rowOff>
    </xdr:to>
    <xdr:cxnSp macro="">
      <xdr:nvCxnSpPr>
        <xdr:cNvPr id="813" name="直線コネクタ 812"/>
        <xdr:cNvCxnSpPr/>
      </xdr:nvCxnSpPr>
      <xdr:spPr>
        <a:xfrm>
          <a:off x="19545300" y="9989731"/>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4" name="フローチャート: 判断 813"/>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5" name="テキスト ボックス 814"/>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28257</xdr:rowOff>
    </xdr:from>
    <xdr:to>
      <xdr:col>102</xdr:col>
      <xdr:colOff>114300</xdr:colOff>
      <xdr:row>58</xdr:row>
      <xdr:rowOff>45631</xdr:rowOff>
    </xdr:to>
    <xdr:cxnSp macro="">
      <xdr:nvCxnSpPr>
        <xdr:cNvPr id="816" name="直線コネクタ 815"/>
        <xdr:cNvCxnSpPr/>
      </xdr:nvCxnSpPr>
      <xdr:spPr>
        <a:xfrm>
          <a:off x="18656300" y="997235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7" name="フローチャート: 判断 816"/>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8" name="テキスト ボックス 817"/>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9" name="フローチャート: 判断 818"/>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20" name="テキスト ボックス 819"/>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120294</xdr:rowOff>
    </xdr:from>
    <xdr:to>
      <xdr:col>116</xdr:col>
      <xdr:colOff>114300</xdr:colOff>
      <xdr:row>59</xdr:row>
      <xdr:rowOff>50444</xdr:rowOff>
    </xdr:to>
    <xdr:sp macro="" textlink="">
      <xdr:nvSpPr>
        <xdr:cNvPr id="826" name="楕円 825"/>
        <xdr:cNvSpPr/>
      </xdr:nvSpPr>
      <xdr:spPr>
        <a:xfrm>
          <a:off x="22110700" y="100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35221</xdr:rowOff>
    </xdr:from>
    <xdr:ext cx="469744" cy="259045"/>
    <xdr:sp macro="" textlink="">
      <xdr:nvSpPr>
        <xdr:cNvPr id="827" name="貸付金該当値テキスト"/>
        <xdr:cNvSpPr txBox="1"/>
      </xdr:nvSpPr>
      <xdr:spPr>
        <a:xfrm>
          <a:off x="22212300" y="997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114618</xdr:rowOff>
    </xdr:from>
    <xdr:to>
      <xdr:col>112</xdr:col>
      <xdr:colOff>38100</xdr:colOff>
      <xdr:row>59</xdr:row>
      <xdr:rowOff>44768</xdr:rowOff>
    </xdr:to>
    <xdr:sp macro="" textlink="">
      <xdr:nvSpPr>
        <xdr:cNvPr id="828" name="楕円 827"/>
        <xdr:cNvSpPr/>
      </xdr:nvSpPr>
      <xdr:spPr>
        <a:xfrm>
          <a:off x="21272500" y="100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35895</xdr:rowOff>
    </xdr:from>
    <xdr:ext cx="469744" cy="259045"/>
    <xdr:sp macro="" textlink="">
      <xdr:nvSpPr>
        <xdr:cNvPr id="829" name="テキスト ボックス 828"/>
        <xdr:cNvSpPr txBox="1"/>
      </xdr:nvSpPr>
      <xdr:spPr>
        <a:xfrm>
          <a:off x="21088428" y="101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27674</xdr:rowOff>
    </xdr:from>
    <xdr:to>
      <xdr:col>107</xdr:col>
      <xdr:colOff>101600</xdr:colOff>
      <xdr:row>58</xdr:row>
      <xdr:rowOff>129274</xdr:rowOff>
    </xdr:to>
    <xdr:sp macro="" textlink="">
      <xdr:nvSpPr>
        <xdr:cNvPr id="830" name="楕円 829"/>
        <xdr:cNvSpPr/>
      </xdr:nvSpPr>
      <xdr:spPr>
        <a:xfrm>
          <a:off x="20383500" y="9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120401</xdr:rowOff>
    </xdr:from>
    <xdr:ext cx="469744" cy="259045"/>
    <xdr:sp macro="" textlink="">
      <xdr:nvSpPr>
        <xdr:cNvPr id="831" name="テキスト ボックス 830"/>
        <xdr:cNvSpPr txBox="1"/>
      </xdr:nvSpPr>
      <xdr:spPr>
        <a:xfrm>
          <a:off x="20199428" y="1006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166281</xdr:rowOff>
    </xdr:from>
    <xdr:to>
      <xdr:col>102</xdr:col>
      <xdr:colOff>165100</xdr:colOff>
      <xdr:row>58</xdr:row>
      <xdr:rowOff>96431</xdr:rowOff>
    </xdr:to>
    <xdr:sp macro="" textlink="">
      <xdr:nvSpPr>
        <xdr:cNvPr id="832" name="楕円 831"/>
        <xdr:cNvSpPr/>
      </xdr:nvSpPr>
      <xdr:spPr>
        <a:xfrm>
          <a:off x="19494500" y="99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87558</xdr:rowOff>
    </xdr:from>
    <xdr:ext cx="469744" cy="259045"/>
    <xdr:sp macro="" textlink="">
      <xdr:nvSpPr>
        <xdr:cNvPr id="833" name="テキスト ボックス 832"/>
        <xdr:cNvSpPr txBox="1"/>
      </xdr:nvSpPr>
      <xdr:spPr>
        <a:xfrm>
          <a:off x="19310428" y="1003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148907</xdr:rowOff>
    </xdr:from>
    <xdr:to>
      <xdr:col>98</xdr:col>
      <xdr:colOff>38100</xdr:colOff>
      <xdr:row>58</xdr:row>
      <xdr:rowOff>79057</xdr:rowOff>
    </xdr:to>
    <xdr:sp macro="" textlink="">
      <xdr:nvSpPr>
        <xdr:cNvPr id="834" name="楕円 833"/>
        <xdr:cNvSpPr/>
      </xdr:nvSpPr>
      <xdr:spPr>
        <a:xfrm>
          <a:off x="18605500" y="99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70184</xdr:rowOff>
    </xdr:from>
    <xdr:ext cx="469744" cy="259045"/>
    <xdr:sp macro="" textlink="">
      <xdr:nvSpPr>
        <xdr:cNvPr id="835" name="テキスト ボックス 834"/>
        <xdr:cNvSpPr txBox="1"/>
      </xdr:nvSpPr>
      <xdr:spPr>
        <a:xfrm>
          <a:off x="18421428" y="1001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7" name="直線コネクタ 84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8" name="テキスト ボックス 84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9" name="直線コネクタ 84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0" name="テキスト ボックス 84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1" name="直線コネクタ 85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2" name="テキスト ボックス 85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3" name="直線コネクタ 85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4" name="テキスト ボックス 85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8" name="直線コネクタ 857"/>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9"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60" name="直線コネクタ 859"/>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61"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2" name="直線コネクタ 861"/>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107284</xdr:rowOff>
    </xdr:from>
    <xdr:to>
      <xdr:col>116</xdr:col>
      <xdr:colOff>63500</xdr:colOff>
      <xdr:row>76</xdr:row>
      <xdr:rowOff>54066</xdr:rowOff>
    </xdr:to>
    <xdr:cxnSp macro="">
      <xdr:nvCxnSpPr>
        <xdr:cNvPr id="863" name="直線コネクタ 862"/>
        <xdr:cNvCxnSpPr/>
      </xdr:nvCxnSpPr>
      <xdr:spPr>
        <a:xfrm flipV="1">
          <a:off x="21323300" y="12966034"/>
          <a:ext cx="838200" cy="1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4"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5" name="フローチャート: 判断 864"/>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23206</xdr:rowOff>
    </xdr:from>
    <xdr:to>
      <xdr:col>111</xdr:col>
      <xdr:colOff>177800</xdr:colOff>
      <xdr:row>76</xdr:row>
      <xdr:rowOff>54066</xdr:rowOff>
    </xdr:to>
    <xdr:cxnSp macro="">
      <xdr:nvCxnSpPr>
        <xdr:cNvPr id="866" name="直線コネクタ 865"/>
        <xdr:cNvCxnSpPr/>
      </xdr:nvCxnSpPr>
      <xdr:spPr>
        <a:xfrm>
          <a:off x="20434300" y="12881956"/>
          <a:ext cx="889000" cy="20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7" name="フローチャート: 判断 866"/>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8" name="テキスト ボックス 867"/>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23206</xdr:rowOff>
    </xdr:from>
    <xdr:to>
      <xdr:col>107</xdr:col>
      <xdr:colOff>50800</xdr:colOff>
      <xdr:row>75</xdr:row>
      <xdr:rowOff>45059</xdr:rowOff>
    </xdr:to>
    <xdr:cxnSp macro="">
      <xdr:nvCxnSpPr>
        <xdr:cNvPr id="869" name="直線コネクタ 868"/>
        <xdr:cNvCxnSpPr/>
      </xdr:nvCxnSpPr>
      <xdr:spPr>
        <a:xfrm flipV="1">
          <a:off x="19545300" y="12881956"/>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70" name="フローチャート: 判断 869"/>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71" name="テキスト ボックス 870"/>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45059</xdr:rowOff>
    </xdr:from>
    <xdr:to>
      <xdr:col>102</xdr:col>
      <xdr:colOff>114300</xdr:colOff>
      <xdr:row>77</xdr:row>
      <xdr:rowOff>11364</xdr:rowOff>
    </xdr:to>
    <xdr:cxnSp macro="">
      <xdr:nvCxnSpPr>
        <xdr:cNvPr id="872" name="直線コネクタ 871"/>
        <xdr:cNvCxnSpPr/>
      </xdr:nvCxnSpPr>
      <xdr:spPr>
        <a:xfrm flipV="1">
          <a:off x="18656300" y="12903809"/>
          <a:ext cx="889000" cy="30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3" name="フローチャート: 判断 872"/>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4" name="テキスト ボックス 873"/>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5" name="フローチャート: 判断 874"/>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6" name="テキスト ボックス 875"/>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56484</xdr:rowOff>
    </xdr:from>
    <xdr:to>
      <xdr:col>116</xdr:col>
      <xdr:colOff>114300</xdr:colOff>
      <xdr:row>75</xdr:row>
      <xdr:rowOff>158083</xdr:rowOff>
    </xdr:to>
    <xdr:sp macro="" textlink="">
      <xdr:nvSpPr>
        <xdr:cNvPr id="882" name="楕円 881"/>
        <xdr:cNvSpPr/>
      </xdr:nvSpPr>
      <xdr:spPr>
        <a:xfrm>
          <a:off x="22110700" y="12915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34911</xdr:rowOff>
    </xdr:from>
    <xdr:ext cx="534377" cy="259045"/>
    <xdr:sp macro="" textlink="">
      <xdr:nvSpPr>
        <xdr:cNvPr id="883" name="繰出金該当値テキスト"/>
        <xdr:cNvSpPr txBox="1"/>
      </xdr:nvSpPr>
      <xdr:spPr>
        <a:xfrm>
          <a:off x="22212300" y="128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3266</xdr:rowOff>
    </xdr:from>
    <xdr:to>
      <xdr:col>112</xdr:col>
      <xdr:colOff>38100</xdr:colOff>
      <xdr:row>76</xdr:row>
      <xdr:rowOff>104866</xdr:rowOff>
    </xdr:to>
    <xdr:sp macro="" textlink="">
      <xdr:nvSpPr>
        <xdr:cNvPr id="884" name="楕円 883"/>
        <xdr:cNvSpPr/>
      </xdr:nvSpPr>
      <xdr:spPr>
        <a:xfrm>
          <a:off x="21272500" y="130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95993</xdr:rowOff>
    </xdr:from>
    <xdr:ext cx="534377" cy="259045"/>
    <xdr:sp macro="" textlink="">
      <xdr:nvSpPr>
        <xdr:cNvPr id="885" name="テキスト ボックス 884"/>
        <xdr:cNvSpPr txBox="1"/>
      </xdr:nvSpPr>
      <xdr:spPr>
        <a:xfrm>
          <a:off x="21056111" y="1312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143856</xdr:rowOff>
    </xdr:from>
    <xdr:to>
      <xdr:col>107</xdr:col>
      <xdr:colOff>101600</xdr:colOff>
      <xdr:row>75</xdr:row>
      <xdr:rowOff>74006</xdr:rowOff>
    </xdr:to>
    <xdr:sp macro="" textlink="">
      <xdr:nvSpPr>
        <xdr:cNvPr id="886" name="楕円 885"/>
        <xdr:cNvSpPr/>
      </xdr:nvSpPr>
      <xdr:spPr>
        <a:xfrm>
          <a:off x="20383500" y="1283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65133</xdr:rowOff>
    </xdr:from>
    <xdr:ext cx="534377" cy="259045"/>
    <xdr:sp macro="" textlink="">
      <xdr:nvSpPr>
        <xdr:cNvPr id="887" name="テキスト ボックス 886"/>
        <xdr:cNvSpPr txBox="1"/>
      </xdr:nvSpPr>
      <xdr:spPr>
        <a:xfrm>
          <a:off x="20167111" y="1292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165709</xdr:rowOff>
    </xdr:from>
    <xdr:to>
      <xdr:col>102</xdr:col>
      <xdr:colOff>165100</xdr:colOff>
      <xdr:row>75</xdr:row>
      <xdr:rowOff>95859</xdr:rowOff>
    </xdr:to>
    <xdr:sp macro="" textlink="">
      <xdr:nvSpPr>
        <xdr:cNvPr id="888" name="楕円 887"/>
        <xdr:cNvSpPr/>
      </xdr:nvSpPr>
      <xdr:spPr>
        <a:xfrm>
          <a:off x="19494500" y="128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86986</xdr:rowOff>
    </xdr:from>
    <xdr:ext cx="534377" cy="259045"/>
    <xdr:sp macro="" textlink="">
      <xdr:nvSpPr>
        <xdr:cNvPr id="889" name="テキスト ボックス 888"/>
        <xdr:cNvSpPr txBox="1"/>
      </xdr:nvSpPr>
      <xdr:spPr>
        <a:xfrm>
          <a:off x="19278111" y="1294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132014</xdr:rowOff>
    </xdr:from>
    <xdr:to>
      <xdr:col>98</xdr:col>
      <xdr:colOff>38100</xdr:colOff>
      <xdr:row>77</xdr:row>
      <xdr:rowOff>62164</xdr:rowOff>
    </xdr:to>
    <xdr:sp macro="" textlink="">
      <xdr:nvSpPr>
        <xdr:cNvPr id="890" name="楕円 889"/>
        <xdr:cNvSpPr/>
      </xdr:nvSpPr>
      <xdr:spPr>
        <a:xfrm>
          <a:off x="18605500" y="131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53291</xdr:rowOff>
    </xdr:from>
    <xdr:ext cx="534377" cy="259045"/>
    <xdr:sp macro="" textlink="">
      <xdr:nvSpPr>
        <xdr:cNvPr id="891" name="テキスト ボックス 890"/>
        <xdr:cNvSpPr txBox="1"/>
      </xdr:nvSpPr>
      <xdr:spPr>
        <a:xfrm>
          <a:off x="18389111" y="1325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１年度決算から企業業績の悪化による地方税の大幅な減収により、予算規模の縮小を図っていたが、平成２６年度以降は改善し、令和元年度決算においても多くの項目が前年度と同水準で推移している。</a:t>
          </a:r>
        </a:p>
        <a:p>
          <a:r>
            <a:rPr kumimoji="1" lang="ja-JP" altLang="en-US" sz="1300">
              <a:latin typeface="ＭＳ Ｐゴシック" panose="020B0600070205080204" pitchFamily="50" charset="-128"/>
              <a:ea typeface="ＭＳ Ｐゴシック" panose="020B0600070205080204" pitchFamily="50" charset="-128"/>
            </a:rPr>
            <a:t>　本市は公共施設数が類似団体平均に比べて多いため、物件費が多額となっている。また、普通建設事業費においては、将来への投資として道路の整備や、住環境の向上を図るため区画整理事業を推進したこと及び令和元年度では小中学校への空調機器の整備を実施したこと等により、住民１人当たりのコストが類似団体よりも６０，７３０円と大幅に高くなっている。一方で、扶助費や公債費は例年類似団体平均を下回っている。扶助費は生活保護率や老年人口割合が低い等の要因により支出が抑制されているが、今後は高齢化に伴い増加することが予想される。公債費については、減少傾向にあるが、今後は将来に向けたまちづくりの推進等に必要な財源として地方債を有効活用するため、地方債借入額の増加を見込んでおり、増加に転じる可能性がある。</a:t>
          </a:r>
        </a:p>
        <a:p>
          <a:r>
            <a:rPr kumimoji="1" lang="ja-JP" altLang="en-US" sz="1300">
              <a:latin typeface="ＭＳ Ｐゴシック" panose="020B0600070205080204" pitchFamily="50" charset="-128"/>
              <a:ea typeface="ＭＳ Ｐゴシック" panose="020B0600070205080204" pitchFamily="50" charset="-128"/>
            </a:rPr>
            <a:t>　本市においては、法人市民税の一部国税化による地方税の減収が予想されるため、引き続き財務体質の強化を図り経費削減に努めていく。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425,145
406,559
918.32
202,379,593
187,267,580
7,381,430
131,208,145
51,359,326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135890</xdr:rowOff>
    </xdr:from>
    <xdr:to>
      <xdr:col>24</xdr:col>
      <xdr:colOff>63500</xdr:colOff>
      <xdr:row>34</xdr:row>
      <xdr:rowOff>138176</xdr:rowOff>
    </xdr:to>
    <xdr:cxnSp macro="">
      <xdr:nvCxnSpPr>
        <xdr:cNvPr id="61" name="直線コネクタ 60"/>
        <xdr:cNvCxnSpPr/>
      </xdr:nvCxnSpPr>
      <xdr:spPr>
        <a:xfrm>
          <a:off x="3797300" y="59651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122936</xdr:rowOff>
    </xdr:from>
    <xdr:to>
      <xdr:col>19</xdr:col>
      <xdr:colOff>177800</xdr:colOff>
      <xdr:row>34</xdr:row>
      <xdr:rowOff>135890</xdr:rowOff>
    </xdr:to>
    <xdr:cxnSp macro="">
      <xdr:nvCxnSpPr>
        <xdr:cNvPr id="64" name="直線コネクタ 63"/>
        <xdr:cNvCxnSpPr/>
      </xdr:nvCxnSpPr>
      <xdr:spPr>
        <a:xfrm>
          <a:off x="2908300" y="595223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109982</xdr:rowOff>
    </xdr:from>
    <xdr:to>
      <xdr:col>15</xdr:col>
      <xdr:colOff>50800</xdr:colOff>
      <xdr:row>34</xdr:row>
      <xdr:rowOff>122936</xdr:rowOff>
    </xdr:to>
    <xdr:cxnSp macro="">
      <xdr:nvCxnSpPr>
        <xdr:cNvPr id="67" name="直線コネクタ 66"/>
        <xdr:cNvCxnSpPr/>
      </xdr:nvCxnSpPr>
      <xdr:spPr>
        <a:xfrm>
          <a:off x="2019300" y="593928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157226</xdr:rowOff>
    </xdr:from>
    <xdr:to>
      <xdr:col>10</xdr:col>
      <xdr:colOff>114300</xdr:colOff>
      <xdr:row>34</xdr:row>
      <xdr:rowOff>109982</xdr:rowOff>
    </xdr:to>
    <xdr:cxnSp macro="">
      <xdr:nvCxnSpPr>
        <xdr:cNvPr id="70" name="直線コネクタ 69"/>
        <xdr:cNvCxnSpPr/>
      </xdr:nvCxnSpPr>
      <xdr:spPr>
        <a:xfrm>
          <a:off x="1130300" y="5815076"/>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87376</xdr:rowOff>
    </xdr:from>
    <xdr:to>
      <xdr:col>24</xdr:col>
      <xdr:colOff>114300</xdr:colOff>
      <xdr:row>35</xdr:row>
      <xdr:rowOff>17526</xdr:rowOff>
    </xdr:to>
    <xdr:sp macro="" textlink="">
      <xdr:nvSpPr>
        <xdr:cNvPr id="80" name="楕円 79"/>
        <xdr:cNvSpPr/>
      </xdr:nvSpPr>
      <xdr:spPr>
        <a:xfrm>
          <a:off x="45847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110253</xdr:rowOff>
    </xdr:from>
    <xdr:ext cx="469744" cy="259045"/>
    <xdr:sp macro="" textlink="">
      <xdr:nvSpPr>
        <xdr:cNvPr id="81" name="議会費該当値テキスト"/>
        <xdr:cNvSpPr txBox="1"/>
      </xdr:nvSpPr>
      <xdr:spPr>
        <a:xfrm>
          <a:off x="4686300"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85090</xdr:rowOff>
    </xdr:from>
    <xdr:to>
      <xdr:col>20</xdr:col>
      <xdr:colOff>38100</xdr:colOff>
      <xdr:row>35</xdr:row>
      <xdr:rowOff>15240</xdr:rowOff>
    </xdr:to>
    <xdr:sp macro="" textlink="">
      <xdr:nvSpPr>
        <xdr:cNvPr id="82" name="楕円 81"/>
        <xdr:cNvSpPr/>
      </xdr:nvSpPr>
      <xdr:spPr>
        <a:xfrm>
          <a:off x="3746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31767</xdr:rowOff>
    </xdr:from>
    <xdr:ext cx="469744" cy="259045"/>
    <xdr:sp macro="" textlink="">
      <xdr:nvSpPr>
        <xdr:cNvPr id="83" name="テキスト ボックス 82"/>
        <xdr:cNvSpPr txBox="1"/>
      </xdr:nvSpPr>
      <xdr:spPr>
        <a:xfrm>
          <a:off x="3562428"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72136</xdr:rowOff>
    </xdr:from>
    <xdr:to>
      <xdr:col>15</xdr:col>
      <xdr:colOff>101600</xdr:colOff>
      <xdr:row>35</xdr:row>
      <xdr:rowOff>2286</xdr:rowOff>
    </xdr:to>
    <xdr:sp macro="" textlink="">
      <xdr:nvSpPr>
        <xdr:cNvPr id="84" name="楕円 83"/>
        <xdr:cNvSpPr/>
      </xdr:nvSpPr>
      <xdr:spPr>
        <a:xfrm>
          <a:off x="28575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18813</xdr:rowOff>
    </xdr:from>
    <xdr:ext cx="469744" cy="259045"/>
    <xdr:sp macro="" textlink="">
      <xdr:nvSpPr>
        <xdr:cNvPr id="85" name="テキスト ボックス 84"/>
        <xdr:cNvSpPr txBox="1"/>
      </xdr:nvSpPr>
      <xdr:spPr>
        <a:xfrm>
          <a:off x="2673428" y="567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59182</xdr:rowOff>
    </xdr:from>
    <xdr:to>
      <xdr:col>10</xdr:col>
      <xdr:colOff>165100</xdr:colOff>
      <xdr:row>34</xdr:row>
      <xdr:rowOff>160782</xdr:rowOff>
    </xdr:to>
    <xdr:sp macro="" textlink="">
      <xdr:nvSpPr>
        <xdr:cNvPr id="86" name="楕円 85"/>
        <xdr:cNvSpPr/>
      </xdr:nvSpPr>
      <xdr:spPr>
        <a:xfrm>
          <a:off x="1968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5859</xdr:rowOff>
    </xdr:from>
    <xdr:ext cx="469744" cy="259045"/>
    <xdr:sp macro="" textlink="">
      <xdr:nvSpPr>
        <xdr:cNvPr id="87" name="テキスト ボックス 86"/>
        <xdr:cNvSpPr txBox="1"/>
      </xdr:nvSpPr>
      <xdr:spPr>
        <a:xfrm>
          <a:off x="1784428" y="566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106426</xdr:rowOff>
    </xdr:from>
    <xdr:to>
      <xdr:col>6</xdr:col>
      <xdr:colOff>38100</xdr:colOff>
      <xdr:row>34</xdr:row>
      <xdr:rowOff>36576</xdr:rowOff>
    </xdr:to>
    <xdr:sp macro="" textlink="">
      <xdr:nvSpPr>
        <xdr:cNvPr id="88" name="楕円 87"/>
        <xdr:cNvSpPr/>
      </xdr:nvSpPr>
      <xdr:spPr>
        <a:xfrm>
          <a:off x="1079500" y="57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53103</xdr:rowOff>
    </xdr:from>
    <xdr:ext cx="469744" cy="259045"/>
    <xdr:sp macro="" textlink="">
      <xdr:nvSpPr>
        <xdr:cNvPr id="89" name="テキスト ボックス 88"/>
        <xdr:cNvSpPr txBox="1"/>
      </xdr:nvSpPr>
      <xdr:spPr>
        <a:xfrm>
          <a:off x="895428" y="55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123260</xdr:rowOff>
    </xdr:from>
    <xdr:to>
      <xdr:col>24</xdr:col>
      <xdr:colOff>63500</xdr:colOff>
      <xdr:row>56</xdr:row>
      <xdr:rowOff>16980</xdr:rowOff>
    </xdr:to>
    <xdr:cxnSp macro="">
      <xdr:nvCxnSpPr>
        <xdr:cNvPr id="119" name="直線コネクタ 118"/>
        <xdr:cNvCxnSpPr/>
      </xdr:nvCxnSpPr>
      <xdr:spPr>
        <a:xfrm flipV="1">
          <a:off x="3797300" y="9553010"/>
          <a:ext cx="838200" cy="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107562</xdr:rowOff>
    </xdr:from>
    <xdr:to>
      <xdr:col>19</xdr:col>
      <xdr:colOff>177800</xdr:colOff>
      <xdr:row>56</xdr:row>
      <xdr:rowOff>16980</xdr:rowOff>
    </xdr:to>
    <xdr:cxnSp macro="">
      <xdr:nvCxnSpPr>
        <xdr:cNvPr id="122" name="直線コネクタ 121"/>
        <xdr:cNvCxnSpPr/>
      </xdr:nvCxnSpPr>
      <xdr:spPr>
        <a:xfrm>
          <a:off x="2908300" y="9537312"/>
          <a:ext cx="889000" cy="8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139491</xdr:rowOff>
    </xdr:from>
    <xdr:to>
      <xdr:col>15</xdr:col>
      <xdr:colOff>50800</xdr:colOff>
      <xdr:row>55</xdr:row>
      <xdr:rowOff>107562</xdr:rowOff>
    </xdr:to>
    <xdr:cxnSp macro="">
      <xdr:nvCxnSpPr>
        <xdr:cNvPr id="125" name="直線コネクタ 124"/>
        <xdr:cNvCxnSpPr/>
      </xdr:nvCxnSpPr>
      <xdr:spPr>
        <a:xfrm>
          <a:off x="2019300" y="9226341"/>
          <a:ext cx="889000" cy="31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139491</xdr:rowOff>
    </xdr:from>
    <xdr:to>
      <xdr:col>10</xdr:col>
      <xdr:colOff>114300</xdr:colOff>
      <xdr:row>55</xdr:row>
      <xdr:rowOff>29248</xdr:rowOff>
    </xdr:to>
    <xdr:cxnSp macro="">
      <xdr:nvCxnSpPr>
        <xdr:cNvPr id="128" name="直線コネクタ 127"/>
        <xdr:cNvCxnSpPr/>
      </xdr:nvCxnSpPr>
      <xdr:spPr>
        <a:xfrm flipV="1">
          <a:off x="1130300" y="9226341"/>
          <a:ext cx="889000" cy="2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72460</xdr:rowOff>
    </xdr:from>
    <xdr:to>
      <xdr:col>24</xdr:col>
      <xdr:colOff>114300</xdr:colOff>
      <xdr:row>56</xdr:row>
      <xdr:rowOff>2610</xdr:rowOff>
    </xdr:to>
    <xdr:sp macro="" textlink="">
      <xdr:nvSpPr>
        <xdr:cNvPr id="138" name="楕円 137"/>
        <xdr:cNvSpPr/>
      </xdr:nvSpPr>
      <xdr:spPr>
        <a:xfrm>
          <a:off x="4584700" y="95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95337</xdr:rowOff>
    </xdr:from>
    <xdr:ext cx="534377" cy="259045"/>
    <xdr:sp macro="" textlink="">
      <xdr:nvSpPr>
        <xdr:cNvPr id="139" name="総務費該当値テキスト"/>
        <xdr:cNvSpPr txBox="1"/>
      </xdr:nvSpPr>
      <xdr:spPr>
        <a:xfrm>
          <a:off x="4686300" y="93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137630</xdr:rowOff>
    </xdr:from>
    <xdr:to>
      <xdr:col>20</xdr:col>
      <xdr:colOff>38100</xdr:colOff>
      <xdr:row>56</xdr:row>
      <xdr:rowOff>67780</xdr:rowOff>
    </xdr:to>
    <xdr:sp macro="" textlink="">
      <xdr:nvSpPr>
        <xdr:cNvPr id="140" name="楕円 139"/>
        <xdr:cNvSpPr/>
      </xdr:nvSpPr>
      <xdr:spPr>
        <a:xfrm>
          <a:off x="3746500" y="95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84307</xdr:rowOff>
    </xdr:from>
    <xdr:ext cx="534377" cy="259045"/>
    <xdr:sp macro="" textlink="">
      <xdr:nvSpPr>
        <xdr:cNvPr id="141" name="テキスト ボックス 140"/>
        <xdr:cNvSpPr txBox="1"/>
      </xdr:nvSpPr>
      <xdr:spPr>
        <a:xfrm>
          <a:off x="3530111" y="934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56762</xdr:rowOff>
    </xdr:from>
    <xdr:to>
      <xdr:col>15</xdr:col>
      <xdr:colOff>101600</xdr:colOff>
      <xdr:row>55</xdr:row>
      <xdr:rowOff>158362</xdr:rowOff>
    </xdr:to>
    <xdr:sp macro="" textlink="">
      <xdr:nvSpPr>
        <xdr:cNvPr id="142" name="楕円 141"/>
        <xdr:cNvSpPr/>
      </xdr:nvSpPr>
      <xdr:spPr>
        <a:xfrm>
          <a:off x="2857500" y="94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3439</xdr:rowOff>
    </xdr:from>
    <xdr:ext cx="534377" cy="259045"/>
    <xdr:sp macro="" textlink="">
      <xdr:nvSpPr>
        <xdr:cNvPr id="143" name="テキスト ボックス 142"/>
        <xdr:cNvSpPr txBox="1"/>
      </xdr:nvSpPr>
      <xdr:spPr>
        <a:xfrm>
          <a:off x="2641111" y="92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88691</xdr:rowOff>
    </xdr:from>
    <xdr:to>
      <xdr:col>10</xdr:col>
      <xdr:colOff>165100</xdr:colOff>
      <xdr:row>54</xdr:row>
      <xdr:rowOff>18841</xdr:rowOff>
    </xdr:to>
    <xdr:sp macro="" textlink="">
      <xdr:nvSpPr>
        <xdr:cNvPr id="144" name="楕円 143"/>
        <xdr:cNvSpPr/>
      </xdr:nvSpPr>
      <xdr:spPr>
        <a:xfrm>
          <a:off x="1968500" y="917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35368</xdr:rowOff>
    </xdr:from>
    <xdr:ext cx="534377" cy="259045"/>
    <xdr:sp macro="" textlink="">
      <xdr:nvSpPr>
        <xdr:cNvPr id="145" name="テキスト ボックス 144"/>
        <xdr:cNvSpPr txBox="1"/>
      </xdr:nvSpPr>
      <xdr:spPr>
        <a:xfrm>
          <a:off x="1752111" y="895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149898</xdr:rowOff>
    </xdr:from>
    <xdr:to>
      <xdr:col>6</xdr:col>
      <xdr:colOff>38100</xdr:colOff>
      <xdr:row>55</xdr:row>
      <xdr:rowOff>80048</xdr:rowOff>
    </xdr:to>
    <xdr:sp macro="" textlink="">
      <xdr:nvSpPr>
        <xdr:cNvPr id="146" name="楕円 145"/>
        <xdr:cNvSpPr/>
      </xdr:nvSpPr>
      <xdr:spPr>
        <a:xfrm>
          <a:off x="1079500" y="94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96575</xdr:rowOff>
    </xdr:from>
    <xdr:ext cx="534377" cy="259045"/>
    <xdr:sp macro="" textlink="">
      <xdr:nvSpPr>
        <xdr:cNvPr id="147" name="テキスト ボックス 146"/>
        <xdr:cNvSpPr txBox="1"/>
      </xdr:nvSpPr>
      <xdr:spPr>
        <a:xfrm>
          <a:off x="863111" y="918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87224</xdr:rowOff>
    </xdr:from>
    <xdr:to>
      <xdr:col>24</xdr:col>
      <xdr:colOff>63500</xdr:colOff>
      <xdr:row>78</xdr:row>
      <xdr:rowOff>165264</xdr:rowOff>
    </xdr:to>
    <xdr:cxnSp macro="">
      <xdr:nvCxnSpPr>
        <xdr:cNvPr id="177" name="直線コネクタ 176"/>
        <xdr:cNvCxnSpPr/>
      </xdr:nvCxnSpPr>
      <xdr:spPr>
        <a:xfrm flipV="1">
          <a:off x="3797300" y="13460324"/>
          <a:ext cx="838200" cy="7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148577</xdr:rowOff>
    </xdr:from>
    <xdr:to>
      <xdr:col>19</xdr:col>
      <xdr:colOff>177800</xdr:colOff>
      <xdr:row>78</xdr:row>
      <xdr:rowOff>165264</xdr:rowOff>
    </xdr:to>
    <xdr:cxnSp macro="">
      <xdr:nvCxnSpPr>
        <xdr:cNvPr id="180" name="直線コネクタ 179"/>
        <xdr:cNvCxnSpPr/>
      </xdr:nvCxnSpPr>
      <xdr:spPr>
        <a:xfrm>
          <a:off x="2908300" y="13521677"/>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148577</xdr:rowOff>
    </xdr:from>
    <xdr:to>
      <xdr:col>15</xdr:col>
      <xdr:colOff>50800</xdr:colOff>
      <xdr:row>79</xdr:row>
      <xdr:rowOff>44411</xdr:rowOff>
    </xdr:to>
    <xdr:cxnSp macro="">
      <xdr:nvCxnSpPr>
        <xdr:cNvPr id="183" name="直線コネクタ 182"/>
        <xdr:cNvCxnSpPr/>
      </xdr:nvCxnSpPr>
      <xdr:spPr>
        <a:xfrm flipV="1">
          <a:off x="2019300" y="13521677"/>
          <a:ext cx="8890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44411</xdr:rowOff>
    </xdr:from>
    <xdr:to>
      <xdr:col>10</xdr:col>
      <xdr:colOff>114300</xdr:colOff>
      <xdr:row>79</xdr:row>
      <xdr:rowOff>92354</xdr:rowOff>
    </xdr:to>
    <xdr:cxnSp macro="">
      <xdr:nvCxnSpPr>
        <xdr:cNvPr id="186" name="直線コネクタ 185"/>
        <xdr:cNvCxnSpPr/>
      </xdr:nvCxnSpPr>
      <xdr:spPr>
        <a:xfrm flipV="1">
          <a:off x="1130300" y="13588961"/>
          <a:ext cx="889000" cy="4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36424</xdr:rowOff>
    </xdr:from>
    <xdr:to>
      <xdr:col>24</xdr:col>
      <xdr:colOff>114300</xdr:colOff>
      <xdr:row>78</xdr:row>
      <xdr:rowOff>138024</xdr:rowOff>
    </xdr:to>
    <xdr:sp macro="" textlink="">
      <xdr:nvSpPr>
        <xdr:cNvPr id="196" name="楕円 195"/>
        <xdr:cNvSpPr/>
      </xdr:nvSpPr>
      <xdr:spPr>
        <a:xfrm>
          <a:off x="4584700" y="134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14851</xdr:rowOff>
    </xdr:from>
    <xdr:ext cx="599010" cy="259045"/>
    <xdr:sp macro="" textlink="">
      <xdr:nvSpPr>
        <xdr:cNvPr id="197" name="民生費該当値テキスト"/>
        <xdr:cNvSpPr txBox="1"/>
      </xdr:nvSpPr>
      <xdr:spPr>
        <a:xfrm>
          <a:off x="4686300" y="133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114464</xdr:rowOff>
    </xdr:from>
    <xdr:to>
      <xdr:col>20</xdr:col>
      <xdr:colOff>38100</xdr:colOff>
      <xdr:row>79</xdr:row>
      <xdr:rowOff>44614</xdr:rowOff>
    </xdr:to>
    <xdr:sp macro="" textlink="">
      <xdr:nvSpPr>
        <xdr:cNvPr id="198" name="楕円 197"/>
        <xdr:cNvSpPr/>
      </xdr:nvSpPr>
      <xdr:spPr>
        <a:xfrm>
          <a:off x="3746500" y="134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35741</xdr:rowOff>
    </xdr:from>
    <xdr:ext cx="599010" cy="259045"/>
    <xdr:sp macro="" textlink="">
      <xdr:nvSpPr>
        <xdr:cNvPr id="199" name="テキスト ボックス 198"/>
        <xdr:cNvSpPr txBox="1"/>
      </xdr:nvSpPr>
      <xdr:spPr>
        <a:xfrm>
          <a:off x="3497795" y="1358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97777</xdr:rowOff>
    </xdr:from>
    <xdr:to>
      <xdr:col>15</xdr:col>
      <xdr:colOff>101600</xdr:colOff>
      <xdr:row>79</xdr:row>
      <xdr:rowOff>27927</xdr:rowOff>
    </xdr:to>
    <xdr:sp macro="" textlink="">
      <xdr:nvSpPr>
        <xdr:cNvPr id="200" name="楕円 199"/>
        <xdr:cNvSpPr/>
      </xdr:nvSpPr>
      <xdr:spPr>
        <a:xfrm>
          <a:off x="2857500" y="134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19054</xdr:rowOff>
    </xdr:from>
    <xdr:ext cx="599010" cy="259045"/>
    <xdr:sp macro="" textlink="">
      <xdr:nvSpPr>
        <xdr:cNvPr id="201" name="テキスト ボックス 200"/>
        <xdr:cNvSpPr txBox="1"/>
      </xdr:nvSpPr>
      <xdr:spPr>
        <a:xfrm>
          <a:off x="2608795" y="1356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165061</xdr:rowOff>
    </xdr:from>
    <xdr:to>
      <xdr:col>10</xdr:col>
      <xdr:colOff>165100</xdr:colOff>
      <xdr:row>79</xdr:row>
      <xdr:rowOff>95211</xdr:rowOff>
    </xdr:to>
    <xdr:sp macro="" textlink="">
      <xdr:nvSpPr>
        <xdr:cNvPr id="202" name="楕円 201"/>
        <xdr:cNvSpPr/>
      </xdr:nvSpPr>
      <xdr:spPr>
        <a:xfrm>
          <a:off x="1968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86338</xdr:rowOff>
    </xdr:from>
    <xdr:ext cx="599010" cy="259045"/>
    <xdr:sp macro="" textlink="">
      <xdr:nvSpPr>
        <xdr:cNvPr id="203" name="テキスト ボックス 202"/>
        <xdr:cNvSpPr txBox="1"/>
      </xdr:nvSpPr>
      <xdr:spPr>
        <a:xfrm>
          <a:off x="1719795" y="1363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41554</xdr:rowOff>
    </xdr:from>
    <xdr:to>
      <xdr:col>6</xdr:col>
      <xdr:colOff>38100</xdr:colOff>
      <xdr:row>79</xdr:row>
      <xdr:rowOff>143154</xdr:rowOff>
    </xdr:to>
    <xdr:sp macro="" textlink="">
      <xdr:nvSpPr>
        <xdr:cNvPr id="204" name="楕円 203"/>
        <xdr:cNvSpPr/>
      </xdr:nvSpPr>
      <xdr:spPr>
        <a:xfrm>
          <a:off x="1079500" y="135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134281</xdr:rowOff>
    </xdr:from>
    <xdr:ext cx="599010" cy="259045"/>
    <xdr:sp macro="" textlink="">
      <xdr:nvSpPr>
        <xdr:cNvPr id="205" name="テキスト ボックス 204"/>
        <xdr:cNvSpPr txBox="1"/>
      </xdr:nvSpPr>
      <xdr:spPr>
        <a:xfrm>
          <a:off x="830795" y="1367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112085</xdr:rowOff>
    </xdr:from>
    <xdr:to>
      <xdr:col>24</xdr:col>
      <xdr:colOff>63500</xdr:colOff>
      <xdr:row>97</xdr:row>
      <xdr:rowOff>780</xdr:rowOff>
    </xdr:to>
    <xdr:cxnSp macro="">
      <xdr:nvCxnSpPr>
        <xdr:cNvPr id="233" name="直線コネクタ 232"/>
        <xdr:cNvCxnSpPr/>
      </xdr:nvCxnSpPr>
      <xdr:spPr>
        <a:xfrm flipV="1">
          <a:off x="3797300" y="16571285"/>
          <a:ext cx="8382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155634</xdr:rowOff>
    </xdr:from>
    <xdr:to>
      <xdr:col>19</xdr:col>
      <xdr:colOff>177800</xdr:colOff>
      <xdr:row>97</xdr:row>
      <xdr:rowOff>780</xdr:rowOff>
    </xdr:to>
    <xdr:cxnSp macro="">
      <xdr:nvCxnSpPr>
        <xdr:cNvPr id="236" name="直線コネクタ 235"/>
        <xdr:cNvCxnSpPr/>
      </xdr:nvCxnSpPr>
      <xdr:spPr>
        <a:xfrm>
          <a:off x="2908300" y="16614834"/>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155634</xdr:rowOff>
    </xdr:from>
    <xdr:to>
      <xdr:col>15</xdr:col>
      <xdr:colOff>50800</xdr:colOff>
      <xdr:row>96</xdr:row>
      <xdr:rowOff>165188</xdr:rowOff>
    </xdr:to>
    <xdr:cxnSp macro="">
      <xdr:nvCxnSpPr>
        <xdr:cNvPr id="239" name="直線コネクタ 238"/>
        <xdr:cNvCxnSpPr/>
      </xdr:nvCxnSpPr>
      <xdr:spPr>
        <a:xfrm flipV="1">
          <a:off x="2019300" y="16614834"/>
          <a:ext cx="889000" cy="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139700</xdr:rowOff>
    </xdr:from>
    <xdr:to>
      <xdr:col>10</xdr:col>
      <xdr:colOff>114300</xdr:colOff>
      <xdr:row>96</xdr:row>
      <xdr:rowOff>165188</xdr:rowOff>
    </xdr:to>
    <xdr:cxnSp macro="">
      <xdr:nvCxnSpPr>
        <xdr:cNvPr id="242" name="直線コネクタ 241"/>
        <xdr:cNvCxnSpPr/>
      </xdr:nvCxnSpPr>
      <xdr:spPr>
        <a:xfrm>
          <a:off x="1130300" y="16084550"/>
          <a:ext cx="889000" cy="5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61285</xdr:rowOff>
    </xdr:from>
    <xdr:to>
      <xdr:col>24</xdr:col>
      <xdr:colOff>114300</xdr:colOff>
      <xdr:row>96</xdr:row>
      <xdr:rowOff>162885</xdr:rowOff>
    </xdr:to>
    <xdr:sp macro="" textlink="">
      <xdr:nvSpPr>
        <xdr:cNvPr id="252" name="楕円 251"/>
        <xdr:cNvSpPr/>
      </xdr:nvSpPr>
      <xdr:spPr>
        <a:xfrm>
          <a:off x="4584700" y="165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84162</xdr:rowOff>
    </xdr:from>
    <xdr:ext cx="534377" cy="259045"/>
    <xdr:sp macro="" textlink="">
      <xdr:nvSpPr>
        <xdr:cNvPr id="253" name="衛生費該当値テキスト"/>
        <xdr:cNvSpPr txBox="1"/>
      </xdr:nvSpPr>
      <xdr:spPr>
        <a:xfrm>
          <a:off x="4686300" y="163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121430</xdr:rowOff>
    </xdr:from>
    <xdr:to>
      <xdr:col>20</xdr:col>
      <xdr:colOff>38100</xdr:colOff>
      <xdr:row>97</xdr:row>
      <xdr:rowOff>51580</xdr:rowOff>
    </xdr:to>
    <xdr:sp macro="" textlink="">
      <xdr:nvSpPr>
        <xdr:cNvPr id="254" name="楕円 253"/>
        <xdr:cNvSpPr/>
      </xdr:nvSpPr>
      <xdr:spPr>
        <a:xfrm>
          <a:off x="3746500" y="1658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42707</xdr:rowOff>
    </xdr:from>
    <xdr:ext cx="534377" cy="259045"/>
    <xdr:sp macro="" textlink="">
      <xdr:nvSpPr>
        <xdr:cNvPr id="255" name="テキスト ボックス 254"/>
        <xdr:cNvSpPr txBox="1"/>
      </xdr:nvSpPr>
      <xdr:spPr>
        <a:xfrm>
          <a:off x="3530111" y="1667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104834</xdr:rowOff>
    </xdr:from>
    <xdr:to>
      <xdr:col>15</xdr:col>
      <xdr:colOff>101600</xdr:colOff>
      <xdr:row>97</xdr:row>
      <xdr:rowOff>34984</xdr:rowOff>
    </xdr:to>
    <xdr:sp macro="" textlink="">
      <xdr:nvSpPr>
        <xdr:cNvPr id="256" name="楕円 255"/>
        <xdr:cNvSpPr/>
      </xdr:nvSpPr>
      <xdr:spPr>
        <a:xfrm>
          <a:off x="2857500" y="165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51511</xdr:rowOff>
    </xdr:from>
    <xdr:ext cx="534377" cy="259045"/>
    <xdr:sp macro="" textlink="">
      <xdr:nvSpPr>
        <xdr:cNvPr id="257" name="テキスト ボックス 256"/>
        <xdr:cNvSpPr txBox="1"/>
      </xdr:nvSpPr>
      <xdr:spPr>
        <a:xfrm>
          <a:off x="2641111" y="163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114388</xdr:rowOff>
    </xdr:from>
    <xdr:to>
      <xdr:col>10</xdr:col>
      <xdr:colOff>165100</xdr:colOff>
      <xdr:row>97</xdr:row>
      <xdr:rowOff>44538</xdr:rowOff>
    </xdr:to>
    <xdr:sp macro="" textlink="">
      <xdr:nvSpPr>
        <xdr:cNvPr id="258" name="楕円 257"/>
        <xdr:cNvSpPr/>
      </xdr:nvSpPr>
      <xdr:spPr>
        <a:xfrm>
          <a:off x="1968500" y="165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61065</xdr:rowOff>
    </xdr:from>
    <xdr:ext cx="534377" cy="259045"/>
    <xdr:sp macro="" textlink="">
      <xdr:nvSpPr>
        <xdr:cNvPr id="259" name="テキスト ボックス 258"/>
        <xdr:cNvSpPr txBox="1"/>
      </xdr:nvSpPr>
      <xdr:spPr>
        <a:xfrm>
          <a:off x="1752111" y="163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88900</xdr:rowOff>
    </xdr:from>
    <xdr:to>
      <xdr:col>6</xdr:col>
      <xdr:colOff>38100</xdr:colOff>
      <xdr:row>94</xdr:row>
      <xdr:rowOff>19050</xdr:rowOff>
    </xdr:to>
    <xdr:sp macro="" textlink="">
      <xdr:nvSpPr>
        <xdr:cNvPr id="260" name="楕円 259"/>
        <xdr:cNvSpPr/>
      </xdr:nvSpPr>
      <xdr:spPr>
        <a:xfrm>
          <a:off x="1079500" y="16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35577</xdr:rowOff>
    </xdr:from>
    <xdr:ext cx="534377" cy="259045"/>
    <xdr:sp macro="" textlink="">
      <xdr:nvSpPr>
        <xdr:cNvPr id="261" name="テキスト ボックス 260"/>
        <xdr:cNvSpPr txBox="1"/>
      </xdr:nvSpPr>
      <xdr:spPr>
        <a:xfrm>
          <a:off x="863111" y="158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163475</xdr:rowOff>
    </xdr:from>
    <xdr:to>
      <xdr:col>55</xdr:col>
      <xdr:colOff>0</xdr:colOff>
      <xdr:row>36</xdr:row>
      <xdr:rowOff>27686</xdr:rowOff>
    </xdr:to>
    <xdr:cxnSp macro="">
      <xdr:nvCxnSpPr>
        <xdr:cNvPr id="288" name="直線コネクタ 287"/>
        <xdr:cNvCxnSpPr/>
      </xdr:nvCxnSpPr>
      <xdr:spPr>
        <a:xfrm>
          <a:off x="9639300" y="6164225"/>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163475</xdr:rowOff>
    </xdr:from>
    <xdr:to>
      <xdr:col>50</xdr:col>
      <xdr:colOff>114300</xdr:colOff>
      <xdr:row>36</xdr:row>
      <xdr:rowOff>57404</xdr:rowOff>
    </xdr:to>
    <xdr:cxnSp macro="">
      <xdr:nvCxnSpPr>
        <xdr:cNvPr id="291" name="直線コネクタ 290"/>
        <xdr:cNvCxnSpPr/>
      </xdr:nvCxnSpPr>
      <xdr:spPr>
        <a:xfrm flipV="1">
          <a:off x="8750300" y="6164225"/>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57404</xdr:rowOff>
    </xdr:from>
    <xdr:to>
      <xdr:col>45</xdr:col>
      <xdr:colOff>177800</xdr:colOff>
      <xdr:row>36</xdr:row>
      <xdr:rowOff>94437</xdr:rowOff>
    </xdr:to>
    <xdr:cxnSp macro="">
      <xdr:nvCxnSpPr>
        <xdr:cNvPr id="294" name="直線コネクタ 293"/>
        <xdr:cNvCxnSpPr/>
      </xdr:nvCxnSpPr>
      <xdr:spPr>
        <a:xfrm flipV="1">
          <a:off x="7861300" y="6229604"/>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93066</xdr:rowOff>
    </xdr:from>
    <xdr:to>
      <xdr:col>41</xdr:col>
      <xdr:colOff>50800</xdr:colOff>
      <xdr:row>36</xdr:row>
      <xdr:rowOff>94437</xdr:rowOff>
    </xdr:to>
    <xdr:cxnSp macro="">
      <xdr:nvCxnSpPr>
        <xdr:cNvPr id="297" name="直線コネクタ 296"/>
        <xdr:cNvCxnSpPr/>
      </xdr:nvCxnSpPr>
      <xdr:spPr>
        <a:xfrm>
          <a:off x="6972300" y="626526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168825</xdr:rowOff>
    </xdr:from>
    <xdr:ext cx="378565" cy="259045"/>
    <xdr:sp macro="" textlink="">
      <xdr:nvSpPr>
        <xdr:cNvPr id="301" name="テキスト ボックス 300"/>
        <xdr:cNvSpPr txBox="1"/>
      </xdr:nvSpPr>
      <xdr:spPr>
        <a:xfrm>
          <a:off x="678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148336</xdr:rowOff>
    </xdr:from>
    <xdr:to>
      <xdr:col>55</xdr:col>
      <xdr:colOff>50800</xdr:colOff>
      <xdr:row>36</xdr:row>
      <xdr:rowOff>78486</xdr:rowOff>
    </xdr:to>
    <xdr:sp macro="" textlink="">
      <xdr:nvSpPr>
        <xdr:cNvPr id="307" name="楕円 306"/>
        <xdr:cNvSpPr/>
      </xdr:nvSpPr>
      <xdr:spPr>
        <a:xfrm>
          <a:off x="104267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171213</xdr:rowOff>
    </xdr:from>
    <xdr:ext cx="378565" cy="259045"/>
    <xdr:sp macro="" textlink="">
      <xdr:nvSpPr>
        <xdr:cNvPr id="308" name="労働費該当値テキスト"/>
        <xdr:cNvSpPr txBox="1"/>
      </xdr:nvSpPr>
      <xdr:spPr>
        <a:xfrm>
          <a:off x="10528300" y="6000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112675</xdr:rowOff>
    </xdr:from>
    <xdr:to>
      <xdr:col>50</xdr:col>
      <xdr:colOff>165100</xdr:colOff>
      <xdr:row>36</xdr:row>
      <xdr:rowOff>42825</xdr:rowOff>
    </xdr:to>
    <xdr:sp macro="" textlink="">
      <xdr:nvSpPr>
        <xdr:cNvPr id="309" name="楕円 308"/>
        <xdr:cNvSpPr/>
      </xdr:nvSpPr>
      <xdr:spPr>
        <a:xfrm>
          <a:off x="9588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59352</xdr:rowOff>
    </xdr:from>
    <xdr:ext cx="469744" cy="259045"/>
    <xdr:sp macro="" textlink="">
      <xdr:nvSpPr>
        <xdr:cNvPr id="310" name="テキスト ボックス 309"/>
        <xdr:cNvSpPr txBox="1"/>
      </xdr:nvSpPr>
      <xdr:spPr>
        <a:xfrm>
          <a:off x="9404428"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6604</xdr:rowOff>
    </xdr:from>
    <xdr:to>
      <xdr:col>46</xdr:col>
      <xdr:colOff>38100</xdr:colOff>
      <xdr:row>36</xdr:row>
      <xdr:rowOff>108204</xdr:rowOff>
    </xdr:to>
    <xdr:sp macro="" textlink="">
      <xdr:nvSpPr>
        <xdr:cNvPr id="311" name="楕円 310"/>
        <xdr:cNvSpPr/>
      </xdr:nvSpPr>
      <xdr:spPr>
        <a:xfrm>
          <a:off x="8699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124731</xdr:rowOff>
    </xdr:from>
    <xdr:ext cx="378565" cy="259045"/>
    <xdr:sp macro="" textlink="">
      <xdr:nvSpPr>
        <xdr:cNvPr id="312" name="テキスト ボックス 311"/>
        <xdr:cNvSpPr txBox="1"/>
      </xdr:nvSpPr>
      <xdr:spPr>
        <a:xfrm>
          <a:off x="8561017" y="595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43637</xdr:rowOff>
    </xdr:from>
    <xdr:to>
      <xdr:col>41</xdr:col>
      <xdr:colOff>101600</xdr:colOff>
      <xdr:row>36</xdr:row>
      <xdr:rowOff>145237</xdr:rowOff>
    </xdr:to>
    <xdr:sp macro="" textlink="">
      <xdr:nvSpPr>
        <xdr:cNvPr id="313" name="楕円 312"/>
        <xdr:cNvSpPr/>
      </xdr:nvSpPr>
      <xdr:spPr>
        <a:xfrm>
          <a:off x="78105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161764</xdr:rowOff>
    </xdr:from>
    <xdr:ext cx="378565" cy="259045"/>
    <xdr:sp macro="" textlink="">
      <xdr:nvSpPr>
        <xdr:cNvPr id="314" name="テキスト ボックス 313"/>
        <xdr:cNvSpPr txBox="1"/>
      </xdr:nvSpPr>
      <xdr:spPr>
        <a:xfrm>
          <a:off x="7672017" y="599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42266</xdr:rowOff>
    </xdr:from>
    <xdr:to>
      <xdr:col>36</xdr:col>
      <xdr:colOff>165100</xdr:colOff>
      <xdr:row>36</xdr:row>
      <xdr:rowOff>143866</xdr:rowOff>
    </xdr:to>
    <xdr:sp macro="" textlink="">
      <xdr:nvSpPr>
        <xdr:cNvPr id="315" name="楕円 314"/>
        <xdr:cNvSpPr/>
      </xdr:nvSpPr>
      <xdr:spPr>
        <a:xfrm>
          <a:off x="6921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160393</xdr:rowOff>
    </xdr:from>
    <xdr:ext cx="378565" cy="259045"/>
    <xdr:sp macro="" textlink="">
      <xdr:nvSpPr>
        <xdr:cNvPr id="316" name="テキスト ボックス 315"/>
        <xdr:cNvSpPr txBox="1"/>
      </xdr:nvSpPr>
      <xdr:spPr>
        <a:xfrm>
          <a:off x="6783017" y="5989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49861</xdr:rowOff>
    </xdr:from>
    <xdr:to>
      <xdr:col>55</xdr:col>
      <xdr:colOff>0</xdr:colOff>
      <xdr:row>56</xdr:row>
      <xdr:rowOff>63729</xdr:rowOff>
    </xdr:to>
    <xdr:cxnSp macro="">
      <xdr:nvCxnSpPr>
        <xdr:cNvPr id="345" name="直線コネクタ 344"/>
        <xdr:cNvCxnSpPr/>
      </xdr:nvCxnSpPr>
      <xdr:spPr>
        <a:xfrm>
          <a:off x="9639300" y="9651061"/>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39039</xdr:rowOff>
    </xdr:from>
    <xdr:to>
      <xdr:col>50</xdr:col>
      <xdr:colOff>114300</xdr:colOff>
      <xdr:row>56</xdr:row>
      <xdr:rowOff>49861</xdr:rowOff>
    </xdr:to>
    <xdr:cxnSp macro="">
      <xdr:nvCxnSpPr>
        <xdr:cNvPr id="348" name="直線コネクタ 347"/>
        <xdr:cNvCxnSpPr/>
      </xdr:nvCxnSpPr>
      <xdr:spPr>
        <a:xfrm>
          <a:off x="8750300" y="9640239"/>
          <a:ext cx="889000" cy="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23723</xdr:rowOff>
    </xdr:from>
    <xdr:to>
      <xdr:col>45</xdr:col>
      <xdr:colOff>177800</xdr:colOff>
      <xdr:row>56</xdr:row>
      <xdr:rowOff>39039</xdr:rowOff>
    </xdr:to>
    <xdr:cxnSp macro="">
      <xdr:nvCxnSpPr>
        <xdr:cNvPr id="351" name="直線コネクタ 350"/>
        <xdr:cNvCxnSpPr/>
      </xdr:nvCxnSpPr>
      <xdr:spPr>
        <a:xfrm>
          <a:off x="7861300" y="9624923"/>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23723</xdr:rowOff>
    </xdr:from>
    <xdr:to>
      <xdr:col>41</xdr:col>
      <xdr:colOff>50800</xdr:colOff>
      <xdr:row>56</xdr:row>
      <xdr:rowOff>30505</xdr:rowOff>
    </xdr:to>
    <xdr:cxnSp macro="">
      <xdr:nvCxnSpPr>
        <xdr:cNvPr id="354" name="直線コネクタ 353"/>
        <xdr:cNvCxnSpPr/>
      </xdr:nvCxnSpPr>
      <xdr:spPr>
        <a:xfrm flipV="1">
          <a:off x="6972300" y="9624923"/>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12929</xdr:rowOff>
    </xdr:from>
    <xdr:to>
      <xdr:col>55</xdr:col>
      <xdr:colOff>50800</xdr:colOff>
      <xdr:row>56</xdr:row>
      <xdr:rowOff>114529</xdr:rowOff>
    </xdr:to>
    <xdr:sp macro="" textlink="">
      <xdr:nvSpPr>
        <xdr:cNvPr id="364" name="楕円 363"/>
        <xdr:cNvSpPr/>
      </xdr:nvSpPr>
      <xdr:spPr>
        <a:xfrm>
          <a:off x="10426700" y="961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35806</xdr:rowOff>
    </xdr:from>
    <xdr:ext cx="469744" cy="259045"/>
    <xdr:sp macro="" textlink="">
      <xdr:nvSpPr>
        <xdr:cNvPr id="365" name="農林水産業費該当値テキスト"/>
        <xdr:cNvSpPr txBox="1"/>
      </xdr:nvSpPr>
      <xdr:spPr>
        <a:xfrm>
          <a:off x="10528300" y="946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170511</xdr:rowOff>
    </xdr:from>
    <xdr:to>
      <xdr:col>50</xdr:col>
      <xdr:colOff>165100</xdr:colOff>
      <xdr:row>56</xdr:row>
      <xdr:rowOff>100661</xdr:rowOff>
    </xdr:to>
    <xdr:sp macro="" textlink="">
      <xdr:nvSpPr>
        <xdr:cNvPr id="366" name="楕円 365"/>
        <xdr:cNvSpPr/>
      </xdr:nvSpPr>
      <xdr:spPr>
        <a:xfrm>
          <a:off x="9588500" y="96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117188</xdr:rowOff>
    </xdr:from>
    <xdr:ext cx="469744" cy="259045"/>
    <xdr:sp macro="" textlink="">
      <xdr:nvSpPr>
        <xdr:cNvPr id="367" name="テキスト ボックス 366"/>
        <xdr:cNvSpPr txBox="1"/>
      </xdr:nvSpPr>
      <xdr:spPr>
        <a:xfrm>
          <a:off x="9404428" y="937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159689</xdr:rowOff>
    </xdr:from>
    <xdr:to>
      <xdr:col>46</xdr:col>
      <xdr:colOff>38100</xdr:colOff>
      <xdr:row>56</xdr:row>
      <xdr:rowOff>89839</xdr:rowOff>
    </xdr:to>
    <xdr:sp macro="" textlink="">
      <xdr:nvSpPr>
        <xdr:cNvPr id="368" name="楕円 367"/>
        <xdr:cNvSpPr/>
      </xdr:nvSpPr>
      <xdr:spPr>
        <a:xfrm>
          <a:off x="8699500" y="95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106366</xdr:rowOff>
    </xdr:from>
    <xdr:ext cx="469744" cy="259045"/>
    <xdr:sp macro="" textlink="">
      <xdr:nvSpPr>
        <xdr:cNvPr id="369" name="テキスト ボックス 368"/>
        <xdr:cNvSpPr txBox="1"/>
      </xdr:nvSpPr>
      <xdr:spPr>
        <a:xfrm>
          <a:off x="8515428" y="936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144373</xdr:rowOff>
    </xdr:from>
    <xdr:to>
      <xdr:col>41</xdr:col>
      <xdr:colOff>101600</xdr:colOff>
      <xdr:row>56</xdr:row>
      <xdr:rowOff>74523</xdr:rowOff>
    </xdr:to>
    <xdr:sp macro="" textlink="">
      <xdr:nvSpPr>
        <xdr:cNvPr id="370" name="楕円 369"/>
        <xdr:cNvSpPr/>
      </xdr:nvSpPr>
      <xdr:spPr>
        <a:xfrm>
          <a:off x="7810500" y="95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91050</xdr:rowOff>
    </xdr:from>
    <xdr:ext cx="469744" cy="259045"/>
    <xdr:sp macro="" textlink="">
      <xdr:nvSpPr>
        <xdr:cNvPr id="371" name="テキスト ボックス 370"/>
        <xdr:cNvSpPr txBox="1"/>
      </xdr:nvSpPr>
      <xdr:spPr>
        <a:xfrm>
          <a:off x="7626428" y="934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151155</xdr:rowOff>
    </xdr:from>
    <xdr:to>
      <xdr:col>36</xdr:col>
      <xdr:colOff>165100</xdr:colOff>
      <xdr:row>56</xdr:row>
      <xdr:rowOff>81305</xdr:rowOff>
    </xdr:to>
    <xdr:sp macro="" textlink="">
      <xdr:nvSpPr>
        <xdr:cNvPr id="372" name="楕円 371"/>
        <xdr:cNvSpPr/>
      </xdr:nvSpPr>
      <xdr:spPr>
        <a:xfrm>
          <a:off x="6921500" y="95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97832</xdr:rowOff>
    </xdr:from>
    <xdr:ext cx="469744" cy="259045"/>
    <xdr:sp macro="" textlink="">
      <xdr:nvSpPr>
        <xdr:cNvPr id="373" name="テキスト ボックス 372"/>
        <xdr:cNvSpPr txBox="1"/>
      </xdr:nvSpPr>
      <xdr:spPr>
        <a:xfrm>
          <a:off x="6737428" y="93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77488</xdr:rowOff>
    </xdr:from>
    <xdr:to>
      <xdr:col>55</xdr:col>
      <xdr:colOff>0</xdr:colOff>
      <xdr:row>77</xdr:row>
      <xdr:rowOff>95613</xdr:rowOff>
    </xdr:to>
    <xdr:cxnSp macro="">
      <xdr:nvCxnSpPr>
        <xdr:cNvPr id="404" name="直線コネクタ 403"/>
        <xdr:cNvCxnSpPr/>
      </xdr:nvCxnSpPr>
      <xdr:spPr>
        <a:xfrm flipV="1">
          <a:off x="9639300" y="13279138"/>
          <a:ext cx="8382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16811</xdr:rowOff>
    </xdr:from>
    <xdr:to>
      <xdr:col>50</xdr:col>
      <xdr:colOff>114300</xdr:colOff>
      <xdr:row>77</xdr:row>
      <xdr:rowOff>95613</xdr:rowOff>
    </xdr:to>
    <xdr:cxnSp macro="">
      <xdr:nvCxnSpPr>
        <xdr:cNvPr id="407" name="直線コネクタ 406"/>
        <xdr:cNvCxnSpPr/>
      </xdr:nvCxnSpPr>
      <xdr:spPr>
        <a:xfrm>
          <a:off x="8750300" y="13218461"/>
          <a:ext cx="889000" cy="7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9" name="テキスト ボックス 408"/>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16811</xdr:rowOff>
    </xdr:from>
    <xdr:to>
      <xdr:col>45</xdr:col>
      <xdr:colOff>177800</xdr:colOff>
      <xdr:row>78</xdr:row>
      <xdr:rowOff>11815</xdr:rowOff>
    </xdr:to>
    <xdr:cxnSp macro="">
      <xdr:nvCxnSpPr>
        <xdr:cNvPr id="410" name="直線コネクタ 409"/>
        <xdr:cNvCxnSpPr/>
      </xdr:nvCxnSpPr>
      <xdr:spPr>
        <a:xfrm flipV="1">
          <a:off x="7861300" y="13218461"/>
          <a:ext cx="889000" cy="16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2" name="テキスト ボックス 411"/>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164683</xdr:rowOff>
    </xdr:from>
    <xdr:to>
      <xdr:col>41</xdr:col>
      <xdr:colOff>50800</xdr:colOff>
      <xdr:row>78</xdr:row>
      <xdr:rowOff>11815</xdr:rowOff>
    </xdr:to>
    <xdr:cxnSp macro="">
      <xdr:nvCxnSpPr>
        <xdr:cNvPr id="413" name="直線コネクタ 412"/>
        <xdr:cNvCxnSpPr/>
      </xdr:nvCxnSpPr>
      <xdr:spPr>
        <a:xfrm>
          <a:off x="6972300" y="13366333"/>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26688</xdr:rowOff>
    </xdr:from>
    <xdr:to>
      <xdr:col>55</xdr:col>
      <xdr:colOff>50800</xdr:colOff>
      <xdr:row>77</xdr:row>
      <xdr:rowOff>128288</xdr:rowOff>
    </xdr:to>
    <xdr:sp macro="" textlink="">
      <xdr:nvSpPr>
        <xdr:cNvPr id="423" name="楕円 422"/>
        <xdr:cNvSpPr/>
      </xdr:nvSpPr>
      <xdr:spPr>
        <a:xfrm>
          <a:off x="10426700" y="132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49565</xdr:rowOff>
    </xdr:from>
    <xdr:ext cx="534377" cy="259045"/>
    <xdr:sp macro="" textlink="">
      <xdr:nvSpPr>
        <xdr:cNvPr id="424" name="商工費該当値テキスト"/>
        <xdr:cNvSpPr txBox="1"/>
      </xdr:nvSpPr>
      <xdr:spPr>
        <a:xfrm>
          <a:off x="10528300" y="1307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44813</xdr:rowOff>
    </xdr:from>
    <xdr:to>
      <xdr:col>50</xdr:col>
      <xdr:colOff>165100</xdr:colOff>
      <xdr:row>77</xdr:row>
      <xdr:rowOff>146413</xdr:rowOff>
    </xdr:to>
    <xdr:sp macro="" textlink="">
      <xdr:nvSpPr>
        <xdr:cNvPr id="425" name="楕円 424"/>
        <xdr:cNvSpPr/>
      </xdr:nvSpPr>
      <xdr:spPr>
        <a:xfrm>
          <a:off x="9588500" y="132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162940</xdr:rowOff>
    </xdr:from>
    <xdr:ext cx="534377" cy="259045"/>
    <xdr:sp macro="" textlink="">
      <xdr:nvSpPr>
        <xdr:cNvPr id="426" name="テキスト ボックス 425"/>
        <xdr:cNvSpPr txBox="1"/>
      </xdr:nvSpPr>
      <xdr:spPr>
        <a:xfrm>
          <a:off x="9372111" y="130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137461</xdr:rowOff>
    </xdr:from>
    <xdr:to>
      <xdr:col>46</xdr:col>
      <xdr:colOff>38100</xdr:colOff>
      <xdr:row>77</xdr:row>
      <xdr:rowOff>67611</xdr:rowOff>
    </xdr:to>
    <xdr:sp macro="" textlink="">
      <xdr:nvSpPr>
        <xdr:cNvPr id="427" name="楕円 426"/>
        <xdr:cNvSpPr/>
      </xdr:nvSpPr>
      <xdr:spPr>
        <a:xfrm>
          <a:off x="8699500" y="1316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84138</xdr:rowOff>
    </xdr:from>
    <xdr:ext cx="534377" cy="259045"/>
    <xdr:sp macro="" textlink="">
      <xdr:nvSpPr>
        <xdr:cNvPr id="428" name="テキスト ボックス 427"/>
        <xdr:cNvSpPr txBox="1"/>
      </xdr:nvSpPr>
      <xdr:spPr>
        <a:xfrm>
          <a:off x="8483111" y="1294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132465</xdr:rowOff>
    </xdr:from>
    <xdr:to>
      <xdr:col>41</xdr:col>
      <xdr:colOff>101600</xdr:colOff>
      <xdr:row>78</xdr:row>
      <xdr:rowOff>62615</xdr:rowOff>
    </xdr:to>
    <xdr:sp macro="" textlink="">
      <xdr:nvSpPr>
        <xdr:cNvPr id="429" name="楕円 428"/>
        <xdr:cNvSpPr/>
      </xdr:nvSpPr>
      <xdr:spPr>
        <a:xfrm>
          <a:off x="7810500" y="133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53742</xdr:rowOff>
    </xdr:from>
    <xdr:ext cx="469744" cy="259045"/>
    <xdr:sp macro="" textlink="">
      <xdr:nvSpPr>
        <xdr:cNvPr id="430" name="テキスト ボックス 429"/>
        <xdr:cNvSpPr txBox="1"/>
      </xdr:nvSpPr>
      <xdr:spPr>
        <a:xfrm>
          <a:off x="7626428" y="1342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113883</xdr:rowOff>
    </xdr:from>
    <xdr:to>
      <xdr:col>36</xdr:col>
      <xdr:colOff>165100</xdr:colOff>
      <xdr:row>78</xdr:row>
      <xdr:rowOff>44033</xdr:rowOff>
    </xdr:to>
    <xdr:sp macro="" textlink="">
      <xdr:nvSpPr>
        <xdr:cNvPr id="431" name="楕円 430"/>
        <xdr:cNvSpPr/>
      </xdr:nvSpPr>
      <xdr:spPr>
        <a:xfrm>
          <a:off x="6921500" y="13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35160</xdr:rowOff>
    </xdr:from>
    <xdr:ext cx="469744" cy="259045"/>
    <xdr:sp macro="" textlink="">
      <xdr:nvSpPr>
        <xdr:cNvPr id="432" name="テキスト ボックス 431"/>
        <xdr:cNvSpPr txBox="1"/>
      </xdr:nvSpPr>
      <xdr:spPr>
        <a:xfrm>
          <a:off x="6737428" y="1340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73120</xdr:rowOff>
    </xdr:from>
    <xdr:to>
      <xdr:col>54</xdr:col>
      <xdr:colOff>189865</xdr:colOff>
      <xdr:row>99</xdr:row>
      <xdr:rowOff>65463</xdr:rowOff>
    </xdr:to>
    <xdr:cxnSp macro="">
      <xdr:nvCxnSpPr>
        <xdr:cNvPr id="457" name="直線コネクタ 456"/>
        <xdr:cNvCxnSpPr/>
      </xdr:nvCxnSpPr>
      <xdr:spPr>
        <a:xfrm flipV="1">
          <a:off x="10475595" y="15846520"/>
          <a:ext cx="1270" cy="1192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69290</xdr:rowOff>
    </xdr:from>
    <xdr:ext cx="534377" cy="259045"/>
    <xdr:sp macro="" textlink="">
      <xdr:nvSpPr>
        <xdr:cNvPr id="458" name="土木費最小値テキスト"/>
        <xdr:cNvSpPr txBox="1"/>
      </xdr:nvSpPr>
      <xdr:spPr>
        <a:xfrm>
          <a:off x="10528300" y="1704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65463</xdr:rowOff>
    </xdr:from>
    <xdr:to>
      <xdr:col>55</xdr:col>
      <xdr:colOff>88900</xdr:colOff>
      <xdr:row>99</xdr:row>
      <xdr:rowOff>65463</xdr:rowOff>
    </xdr:to>
    <xdr:cxnSp macro="">
      <xdr:nvCxnSpPr>
        <xdr:cNvPr id="459" name="直線コネクタ 458"/>
        <xdr:cNvCxnSpPr/>
      </xdr:nvCxnSpPr>
      <xdr:spPr>
        <a:xfrm>
          <a:off x="10388600" y="1703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19797</xdr:rowOff>
    </xdr:from>
    <xdr:ext cx="534377" cy="259045"/>
    <xdr:sp macro="" textlink="">
      <xdr:nvSpPr>
        <xdr:cNvPr id="460" name="土木費最大値テキスト"/>
        <xdr:cNvSpPr txBox="1"/>
      </xdr:nvSpPr>
      <xdr:spPr>
        <a:xfrm>
          <a:off x="10528300" y="156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73120</xdr:rowOff>
    </xdr:from>
    <xdr:to>
      <xdr:col>55</xdr:col>
      <xdr:colOff>88900</xdr:colOff>
      <xdr:row>92</xdr:row>
      <xdr:rowOff>73120</xdr:rowOff>
    </xdr:to>
    <xdr:cxnSp macro="">
      <xdr:nvCxnSpPr>
        <xdr:cNvPr id="461" name="直線コネクタ 460"/>
        <xdr:cNvCxnSpPr/>
      </xdr:nvCxnSpPr>
      <xdr:spPr>
        <a:xfrm>
          <a:off x="10388600" y="1584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145548</xdr:rowOff>
    </xdr:from>
    <xdr:to>
      <xdr:col>55</xdr:col>
      <xdr:colOff>0</xdr:colOff>
      <xdr:row>93</xdr:row>
      <xdr:rowOff>56547</xdr:rowOff>
    </xdr:to>
    <xdr:cxnSp macro="">
      <xdr:nvCxnSpPr>
        <xdr:cNvPr id="462" name="直線コネクタ 461"/>
        <xdr:cNvCxnSpPr/>
      </xdr:nvCxnSpPr>
      <xdr:spPr>
        <a:xfrm flipV="1">
          <a:off x="9639300" y="15918948"/>
          <a:ext cx="838200" cy="8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36237</xdr:rowOff>
    </xdr:from>
    <xdr:ext cx="534377" cy="259045"/>
    <xdr:sp macro="" textlink="">
      <xdr:nvSpPr>
        <xdr:cNvPr id="463" name="土木費平均値テキスト"/>
        <xdr:cNvSpPr txBox="1"/>
      </xdr:nvSpPr>
      <xdr:spPr>
        <a:xfrm>
          <a:off x="10528300" y="1649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57810</xdr:rowOff>
    </xdr:from>
    <xdr:to>
      <xdr:col>55</xdr:col>
      <xdr:colOff>50800</xdr:colOff>
      <xdr:row>96</xdr:row>
      <xdr:rowOff>159410</xdr:rowOff>
    </xdr:to>
    <xdr:sp macro="" textlink="">
      <xdr:nvSpPr>
        <xdr:cNvPr id="464" name="フローチャート: 判断 463"/>
        <xdr:cNvSpPr/>
      </xdr:nvSpPr>
      <xdr:spPr>
        <a:xfrm>
          <a:off x="104267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28790</xdr:rowOff>
    </xdr:from>
    <xdr:to>
      <xdr:col>50</xdr:col>
      <xdr:colOff>114300</xdr:colOff>
      <xdr:row>93</xdr:row>
      <xdr:rowOff>56547</xdr:rowOff>
    </xdr:to>
    <xdr:cxnSp macro="">
      <xdr:nvCxnSpPr>
        <xdr:cNvPr id="465" name="直線コネクタ 464"/>
        <xdr:cNvCxnSpPr/>
      </xdr:nvCxnSpPr>
      <xdr:spPr>
        <a:xfrm>
          <a:off x="8750300" y="15630740"/>
          <a:ext cx="889000" cy="37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63715</xdr:rowOff>
    </xdr:from>
    <xdr:to>
      <xdr:col>50</xdr:col>
      <xdr:colOff>165100</xdr:colOff>
      <xdr:row>96</xdr:row>
      <xdr:rowOff>165315</xdr:rowOff>
    </xdr:to>
    <xdr:sp macro="" textlink="">
      <xdr:nvSpPr>
        <xdr:cNvPr id="466" name="フローチャート: 判断 465"/>
        <xdr:cNvSpPr/>
      </xdr:nvSpPr>
      <xdr:spPr>
        <a:xfrm>
          <a:off x="9588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156442</xdr:rowOff>
    </xdr:from>
    <xdr:ext cx="534377" cy="259045"/>
    <xdr:sp macro="" textlink="">
      <xdr:nvSpPr>
        <xdr:cNvPr id="467" name="テキスト ボックス 466"/>
        <xdr:cNvSpPr txBox="1"/>
      </xdr:nvSpPr>
      <xdr:spPr>
        <a:xfrm>
          <a:off x="9372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170866</xdr:rowOff>
    </xdr:from>
    <xdr:to>
      <xdr:col>45</xdr:col>
      <xdr:colOff>177800</xdr:colOff>
      <xdr:row>91</xdr:row>
      <xdr:rowOff>28790</xdr:rowOff>
    </xdr:to>
    <xdr:cxnSp macro="">
      <xdr:nvCxnSpPr>
        <xdr:cNvPr id="468" name="直線コネクタ 467"/>
        <xdr:cNvCxnSpPr/>
      </xdr:nvCxnSpPr>
      <xdr:spPr>
        <a:xfrm>
          <a:off x="7861300" y="15601366"/>
          <a:ext cx="889000" cy="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45371</xdr:rowOff>
    </xdr:from>
    <xdr:to>
      <xdr:col>46</xdr:col>
      <xdr:colOff>38100</xdr:colOff>
      <xdr:row>96</xdr:row>
      <xdr:rowOff>146971</xdr:rowOff>
    </xdr:to>
    <xdr:sp macro="" textlink="">
      <xdr:nvSpPr>
        <xdr:cNvPr id="469" name="フローチャート: 判断 468"/>
        <xdr:cNvSpPr/>
      </xdr:nvSpPr>
      <xdr:spPr>
        <a:xfrm>
          <a:off x="8699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138098</xdr:rowOff>
    </xdr:from>
    <xdr:ext cx="534377" cy="259045"/>
    <xdr:sp macro="" textlink="">
      <xdr:nvSpPr>
        <xdr:cNvPr id="470" name="テキスト ボックス 469"/>
        <xdr:cNvSpPr txBox="1"/>
      </xdr:nvSpPr>
      <xdr:spPr>
        <a:xfrm>
          <a:off x="8483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170866</xdr:rowOff>
    </xdr:from>
    <xdr:to>
      <xdr:col>41</xdr:col>
      <xdr:colOff>50800</xdr:colOff>
      <xdr:row>93</xdr:row>
      <xdr:rowOff>42411</xdr:rowOff>
    </xdr:to>
    <xdr:cxnSp macro="">
      <xdr:nvCxnSpPr>
        <xdr:cNvPr id="471" name="直線コネクタ 470"/>
        <xdr:cNvCxnSpPr/>
      </xdr:nvCxnSpPr>
      <xdr:spPr>
        <a:xfrm flipV="1">
          <a:off x="6972300" y="15601366"/>
          <a:ext cx="889000" cy="38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59677</xdr:rowOff>
    </xdr:from>
    <xdr:to>
      <xdr:col>41</xdr:col>
      <xdr:colOff>101600</xdr:colOff>
      <xdr:row>96</xdr:row>
      <xdr:rowOff>161277</xdr:rowOff>
    </xdr:to>
    <xdr:sp macro="" textlink="">
      <xdr:nvSpPr>
        <xdr:cNvPr id="472" name="フローチャート: 判断 471"/>
        <xdr:cNvSpPr/>
      </xdr:nvSpPr>
      <xdr:spPr>
        <a:xfrm>
          <a:off x="7810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152404</xdr:rowOff>
    </xdr:from>
    <xdr:ext cx="534377" cy="259045"/>
    <xdr:sp macro="" textlink="">
      <xdr:nvSpPr>
        <xdr:cNvPr id="473" name="テキスト ボックス 472"/>
        <xdr:cNvSpPr txBox="1"/>
      </xdr:nvSpPr>
      <xdr:spPr>
        <a:xfrm>
          <a:off x="7594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73013</xdr:rowOff>
    </xdr:from>
    <xdr:to>
      <xdr:col>36</xdr:col>
      <xdr:colOff>165100</xdr:colOff>
      <xdr:row>97</xdr:row>
      <xdr:rowOff>3163</xdr:rowOff>
    </xdr:to>
    <xdr:sp macro="" textlink="">
      <xdr:nvSpPr>
        <xdr:cNvPr id="474" name="フローチャート: 判断 473"/>
        <xdr:cNvSpPr/>
      </xdr:nvSpPr>
      <xdr:spPr>
        <a:xfrm>
          <a:off x="6921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165740</xdr:rowOff>
    </xdr:from>
    <xdr:ext cx="534377" cy="259045"/>
    <xdr:sp macro="" textlink="">
      <xdr:nvSpPr>
        <xdr:cNvPr id="475" name="テキスト ボックス 474"/>
        <xdr:cNvSpPr txBox="1"/>
      </xdr:nvSpPr>
      <xdr:spPr>
        <a:xfrm>
          <a:off x="6705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94748</xdr:rowOff>
    </xdr:from>
    <xdr:to>
      <xdr:col>55</xdr:col>
      <xdr:colOff>50800</xdr:colOff>
      <xdr:row>93</xdr:row>
      <xdr:rowOff>24898</xdr:rowOff>
    </xdr:to>
    <xdr:sp macro="" textlink="">
      <xdr:nvSpPr>
        <xdr:cNvPr id="481" name="楕円 480"/>
        <xdr:cNvSpPr/>
      </xdr:nvSpPr>
      <xdr:spPr>
        <a:xfrm>
          <a:off x="10426700" y="158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9675</xdr:rowOff>
    </xdr:from>
    <xdr:ext cx="534377" cy="259045"/>
    <xdr:sp macro="" textlink="">
      <xdr:nvSpPr>
        <xdr:cNvPr id="482" name="土木費該当値テキスト"/>
        <xdr:cNvSpPr txBox="1"/>
      </xdr:nvSpPr>
      <xdr:spPr>
        <a:xfrm>
          <a:off x="10528300" y="157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5747</xdr:rowOff>
    </xdr:from>
    <xdr:to>
      <xdr:col>50</xdr:col>
      <xdr:colOff>165100</xdr:colOff>
      <xdr:row>93</xdr:row>
      <xdr:rowOff>107347</xdr:rowOff>
    </xdr:to>
    <xdr:sp macro="" textlink="">
      <xdr:nvSpPr>
        <xdr:cNvPr id="483" name="楕円 482"/>
        <xdr:cNvSpPr/>
      </xdr:nvSpPr>
      <xdr:spPr>
        <a:xfrm>
          <a:off x="9588500" y="159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123874</xdr:rowOff>
    </xdr:from>
    <xdr:ext cx="534377" cy="259045"/>
    <xdr:sp macro="" textlink="">
      <xdr:nvSpPr>
        <xdr:cNvPr id="484" name="テキスト ボックス 483"/>
        <xdr:cNvSpPr txBox="1"/>
      </xdr:nvSpPr>
      <xdr:spPr>
        <a:xfrm>
          <a:off x="9372111" y="157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149440</xdr:rowOff>
    </xdr:from>
    <xdr:to>
      <xdr:col>46</xdr:col>
      <xdr:colOff>38100</xdr:colOff>
      <xdr:row>91</xdr:row>
      <xdr:rowOff>79590</xdr:rowOff>
    </xdr:to>
    <xdr:sp macro="" textlink="">
      <xdr:nvSpPr>
        <xdr:cNvPr id="485" name="楕円 484"/>
        <xdr:cNvSpPr/>
      </xdr:nvSpPr>
      <xdr:spPr>
        <a:xfrm>
          <a:off x="8699500" y="155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96117</xdr:rowOff>
    </xdr:from>
    <xdr:ext cx="534377" cy="259045"/>
    <xdr:sp macro="" textlink="">
      <xdr:nvSpPr>
        <xdr:cNvPr id="486" name="テキスト ボックス 485"/>
        <xdr:cNvSpPr txBox="1"/>
      </xdr:nvSpPr>
      <xdr:spPr>
        <a:xfrm>
          <a:off x="8483111" y="153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120066</xdr:rowOff>
    </xdr:from>
    <xdr:to>
      <xdr:col>41</xdr:col>
      <xdr:colOff>101600</xdr:colOff>
      <xdr:row>91</xdr:row>
      <xdr:rowOff>50216</xdr:rowOff>
    </xdr:to>
    <xdr:sp macro="" textlink="">
      <xdr:nvSpPr>
        <xdr:cNvPr id="487" name="楕円 486"/>
        <xdr:cNvSpPr/>
      </xdr:nvSpPr>
      <xdr:spPr>
        <a:xfrm>
          <a:off x="7810500" y="155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66743</xdr:rowOff>
    </xdr:from>
    <xdr:ext cx="534377" cy="259045"/>
    <xdr:sp macro="" textlink="">
      <xdr:nvSpPr>
        <xdr:cNvPr id="488" name="テキスト ボックス 487"/>
        <xdr:cNvSpPr txBox="1"/>
      </xdr:nvSpPr>
      <xdr:spPr>
        <a:xfrm>
          <a:off x="7594111" y="153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163061</xdr:rowOff>
    </xdr:from>
    <xdr:to>
      <xdr:col>36</xdr:col>
      <xdr:colOff>165100</xdr:colOff>
      <xdr:row>93</xdr:row>
      <xdr:rowOff>93211</xdr:rowOff>
    </xdr:to>
    <xdr:sp macro="" textlink="">
      <xdr:nvSpPr>
        <xdr:cNvPr id="489" name="楕円 488"/>
        <xdr:cNvSpPr/>
      </xdr:nvSpPr>
      <xdr:spPr>
        <a:xfrm>
          <a:off x="6921500" y="159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109738</xdr:rowOff>
    </xdr:from>
    <xdr:ext cx="534377" cy="259045"/>
    <xdr:sp macro="" textlink="">
      <xdr:nvSpPr>
        <xdr:cNvPr id="490" name="テキスト ボックス 489"/>
        <xdr:cNvSpPr txBox="1"/>
      </xdr:nvSpPr>
      <xdr:spPr>
        <a:xfrm>
          <a:off x="6705111" y="157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7" name="直線コネクタ 516"/>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8"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9" name="直線コネクタ 518"/>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20"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21" name="直線コネクタ 520"/>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3520</xdr:rowOff>
    </xdr:from>
    <xdr:to>
      <xdr:col>85</xdr:col>
      <xdr:colOff>127000</xdr:colOff>
      <xdr:row>34</xdr:row>
      <xdr:rowOff>10160</xdr:rowOff>
    </xdr:to>
    <xdr:cxnSp macro="">
      <xdr:nvCxnSpPr>
        <xdr:cNvPr id="522" name="直線コネクタ 521"/>
        <xdr:cNvCxnSpPr/>
      </xdr:nvCxnSpPr>
      <xdr:spPr>
        <a:xfrm flipV="1">
          <a:off x="15481300" y="5832820"/>
          <a:ext cx="8382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3"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4" name="フローチャート: 判断 523"/>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10160</xdr:rowOff>
    </xdr:from>
    <xdr:to>
      <xdr:col>81</xdr:col>
      <xdr:colOff>50800</xdr:colOff>
      <xdr:row>34</xdr:row>
      <xdr:rowOff>48695</xdr:rowOff>
    </xdr:to>
    <xdr:cxnSp macro="">
      <xdr:nvCxnSpPr>
        <xdr:cNvPr id="525" name="直線コネクタ 524"/>
        <xdr:cNvCxnSpPr/>
      </xdr:nvCxnSpPr>
      <xdr:spPr>
        <a:xfrm flipV="1">
          <a:off x="14592300" y="5839460"/>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6" name="フローチャート: 判断 525"/>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7" name="テキスト ボックス 526"/>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48695</xdr:rowOff>
    </xdr:from>
    <xdr:to>
      <xdr:col>76</xdr:col>
      <xdr:colOff>114300</xdr:colOff>
      <xdr:row>34</xdr:row>
      <xdr:rowOff>147864</xdr:rowOff>
    </xdr:to>
    <xdr:cxnSp macro="">
      <xdr:nvCxnSpPr>
        <xdr:cNvPr id="528" name="直線コネクタ 527"/>
        <xdr:cNvCxnSpPr/>
      </xdr:nvCxnSpPr>
      <xdr:spPr>
        <a:xfrm flipV="1">
          <a:off x="13703300" y="5877995"/>
          <a:ext cx="889000" cy="9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9" name="フローチャート: 判断 528"/>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30" name="テキスト ボックス 529"/>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147864</xdr:rowOff>
    </xdr:from>
    <xdr:to>
      <xdr:col>71</xdr:col>
      <xdr:colOff>177800</xdr:colOff>
      <xdr:row>35</xdr:row>
      <xdr:rowOff>122065</xdr:rowOff>
    </xdr:to>
    <xdr:cxnSp macro="">
      <xdr:nvCxnSpPr>
        <xdr:cNvPr id="531" name="直線コネクタ 530"/>
        <xdr:cNvCxnSpPr/>
      </xdr:nvCxnSpPr>
      <xdr:spPr>
        <a:xfrm flipV="1">
          <a:off x="12814300" y="5977164"/>
          <a:ext cx="889000" cy="1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2" name="フローチャート: 判断 531"/>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3" name="テキスト ボックス 532"/>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4" name="フローチャート: 判断 533"/>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5" name="テキスト ボックス 534"/>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124170</xdr:rowOff>
    </xdr:from>
    <xdr:to>
      <xdr:col>85</xdr:col>
      <xdr:colOff>177800</xdr:colOff>
      <xdr:row>34</xdr:row>
      <xdr:rowOff>54320</xdr:rowOff>
    </xdr:to>
    <xdr:sp macro="" textlink="">
      <xdr:nvSpPr>
        <xdr:cNvPr id="541" name="楕円 540"/>
        <xdr:cNvSpPr/>
      </xdr:nvSpPr>
      <xdr:spPr>
        <a:xfrm>
          <a:off x="16268700" y="57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147047</xdr:rowOff>
    </xdr:from>
    <xdr:ext cx="534377" cy="259045"/>
    <xdr:sp macro="" textlink="">
      <xdr:nvSpPr>
        <xdr:cNvPr id="542" name="消防費該当値テキスト"/>
        <xdr:cNvSpPr txBox="1"/>
      </xdr:nvSpPr>
      <xdr:spPr>
        <a:xfrm>
          <a:off x="16370300" y="56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130810</xdr:rowOff>
    </xdr:from>
    <xdr:to>
      <xdr:col>81</xdr:col>
      <xdr:colOff>101600</xdr:colOff>
      <xdr:row>34</xdr:row>
      <xdr:rowOff>60960</xdr:rowOff>
    </xdr:to>
    <xdr:sp macro="" textlink="">
      <xdr:nvSpPr>
        <xdr:cNvPr id="543" name="楕円 542"/>
        <xdr:cNvSpPr/>
      </xdr:nvSpPr>
      <xdr:spPr>
        <a:xfrm>
          <a:off x="15430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77487</xdr:rowOff>
    </xdr:from>
    <xdr:ext cx="534377" cy="259045"/>
    <xdr:sp macro="" textlink="">
      <xdr:nvSpPr>
        <xdr:cNvPr id="544" name="テキスト ボックス 543"/>
        <xdr:cNvSpPr txBox="1"/>
      </xdr:nvSpPr>
      <xdr:spPr>
        <a:xfrm>
          <a:off x="15214111" y="55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169345</xdr:rowOff>
    </xdr:from>
    <xdr:to>
      <xdr:col>76</xdr:col>
      <xdr:colOff>165100</xdr:colOff>
      <xdr:row>34</xdr:row>
      <xdr:rowOff>99495</xdr:rowOff>
    </xdr:to>
    <xdr:sp macro="" textlink="">
      <xdr:nvSpPr>
        <xdr:cNvPr id="545" name="楕円 544"/>
        <xdr:cNvSpPr/>
      </xdr:nvSpPr>
      <xdr:spPr>
        <a:xfrm>
          <a:off x="14541500" y="58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116022</xdr:rowOff>
    </xdr:from>
    <xdr:ext cx="534377" cy="259045"/>
    <xdr:sp macro="" textlink="">
      <xdr:nvSpPr>
        <xdr:cNvPr id="546" name="テキスト ボックス 545"/>
        <xdr:cNvSpPr txBox="1"/>
      </xdr:nvSpPr>
      <xdr:spPr>
        <a:xfrm>
          <a:off x="14325111" y="56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97064</xdr:rowOff>
    </xdr:from>
    <xdr:to>
      <xdr:col>72</xdr:col>
      <xdr:colOff>38100</xdr:colOff>
      <xdr:row>35</xdr:row>
      <xdr:rowOff>27214</xdr:rowOff>
    </xdr:to>
    <xdr:sp macro="" textlink="">
      <xdr:nvSpPr>
        <xdr:cNvPr id="547" name="楕円 546"/>
        <xdr:cNvSpPr/>
      </xdr:nvSpPr>
      <xdr:spPr>
        <a:xfrm>
          <a:off x="13652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43741</xdr:rowOff>
    </xdr:from>
    <xdr:ext cx="534377" cy="259045"/>
    <xdr:sp macro="" textlink="">
      <xdr:nvSpPr>
        <xdr:cNvPr id="548" name="テキスト ボックス 547"/>
        <xdr:cNvSpPr txBox="1"/>
      </xdr:nvSpPr>
      <xdr:spPr>
        <a:xfrm>
          <a:off x="13436111" y="57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71265</xdr:rowOff>
    </xdr:from>
    <xdr:to>
      <xdr:col>67</xdr:col>
      <xdr:colOff>101600</xdr:colOff>
      <xdr:row>36</xdr:row>
      <xdr:rowOff>1415</xdr:rowOff>
    </xdr:to>
    <xdr:sp macro="" textlink="">
      <xdr:nvSpPr>
        <xdr:cNvPr id="549" name="楕円 548"/>
        <xdr:cNvSpPr/>
      </xdr:nvSpPr>
      <xdr:spPr>
        <a:xfrm>
          <a:off x="12763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17942</xdr:rowOff>
    </xdr:from>
    <xdr:ext cx="534377" cy="259045"/>
    <xdr:sp macro="" textlink="">
      <xdr:nvSpPr>
        <xdr:cNvPr id="550" name="テキスト ボックス 549"/>
        <xdr:cNvSpPr txBox="1"/>
      </xdr:nvSpPr>
      <xdr:spPr>
        <a:xfrm>
          <a:off x="12547111" y="58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3" name="直線コネクタ 572"/>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4"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5" name="直線コネクタ 574"/>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6"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7" name="直線コネクタ 576"/>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71280</xdr:rowOff>
    </xdr:from>
    <xdr:to>
      <xdr:col>85</xdr:col>
      <xdr:colOff>127000</xdr:colOff>
      <xdr:row>52</xdr:row>
      <xdr:rowOff>5535</xdr:rowOff>
    </xdr:to>
    <xdr:cxnSp macro="">
      <xdr:nvCxnSpPr>
        <xdr:cNvPr id="578" name="直線コネクタ 577"/>
        <xdr:cNvCxnSpPr/>
      </xdr:nvCxnSpPr>
      <xdr:spPr>
        <a:xfrm flipV="1">
          <a:off x="15481300" y="8643780"/>
          <a:ext cx="838200" cy="27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9" name="教育費平均値テキスト"/>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80" name="フローチャート: 判断 579"/>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5535</xdr:rowOff>
    </xdr:from>
    <xdr:to>
      <xdr:col>81</xdr:col>
      <xdr:colOff>50800</xdr:colOff>
      <xdr:row>53</xdr:row>
      <xdr:rowOff>116429</xdr:rowOff>
    </xdr:to>
    <xdr:cxnSp macro="">
      <xdr:nvCxnSpPr>
        <xdr:cNvPr id="581" name="直線コネクタ 580"/>
        <xdr:cNvCxnSpPr/>
      </xdr:nvCxnSpPr>
      <xdr:spPr>
        <a:xfrm flipV="1">
          <a:off x="14592300" y="8920935"/>
          <a:ext cx="889000" cy="28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2" name="フローチャート: 判断 581"/>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83" name="テキスト ボックス 582"/>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116429</xdr:rowOff>
    </xdr:from>
    <xdr:to>
      <xdr:col>76</xdr:col>
      <xdr:colOff>114300</xdr:colOff>
      <xdr:row>53</xdr:row>
      <xdr:rowOff>161600</xdr:rowOff>
    </xdr:to>
    <xdr:cxnSp macro="">
      <xdr:nvCxnSpPr>
        <xdr:cNvPr id="584" name="直線コネクタ 583"/>
        <xdr:cNvCxnSpPr/>
      </xdr:nvCxnSpPr>
      <xdr:spPr>
        <a:xfrm flipV="1">
          <a:off x="13703300" y="9203279"/>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5" name="フローチャート: 判断 584"/>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6" name="テキスト ボックス 585"/>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170561</xdr:rowOff>
    </xdr:from>
    <xdr:to>
      <xdr:col>71</xdr:col>
      <xdr:colOff>177800</xdr:colOff>
      <xdr:row>53</xdr:row>
      <xdr:rowOff>161600</xdr:rowOff>
    </xdr:to>
    <xdr:cxnSp macro="">
      <xdr:nvCxnSpPr>
        <xdr:cNvPr id="587" name="直線コネクタ 586"/>
        <xdr:cNvCxnSpPr/>
      </xdr:nvCxnSpPr>
      <xdr:spPr>
        <a:xfrm>
          <a:off x="12814300" y="8914511"/>
          <a:ext cx="889000" cy="33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8" name="フローチャート: 判断 587"/>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9" name="テキスト ボックス 588"/>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90" name="フローチャート: 判断 589"/>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91" name="テキスト ボックス 590"/>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20480</xdr:rowOff>
    </xdr:from>
    <xdr:to>
      <xdr:col>85</xdr:col>
      <xdr:colOff>177800</xdr:colOff>
      <xdr:row>50</xdr:row>
      <xdr:rowOff>122080</xdr:rowOff>
    </xdr:to>
    <xdr:sp macro="" textlink="">
      <xdr:nvSpPr>
        <xdr:cNvPr id="597" name="楕円 596"/>
        <xdr:cNvSpPr/>
      </xdr:nvSpPr>
      <xdr:spPr>
        <a:xfrm>
          <a:off x="16268700" y="85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144957</xdr:rowOff>
    </xdr:from>
    <xdr:ext cx="534377" cy="259045"/>
    <xdr:sp macro="" textlink="">
      <xdr:nvSpPr>
        <xdr:cNvPr id="598" name="教育費該当値テキスト"/>
        <xdr:cNvSpPr txBox="1"/>
      </xdr:nvSpPr>
      <xdr:spPr>
        <a:xfrm>
          <a:off x="16370300" y="854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126185</xdr:rowOff>
    </xdr:from>
    <xdr:to>
      <xdr:col>81</xdr:col>
      <xdr:colOff>101600</xdr:colOff>
      <xdr:row>52</xdr:row>
      <xdr:rowOff>56335</xdr:rowOff>
    </xdr:to>
    <xdr:sp macro="" textlink="">
      <xdr:nvSpPr>
        <xdr:cNvPr id="599" name="楕円 598"/>
        <xdr:cNvSpPr/>
      </xdr:nvSpPr>
      <xdr:spPr>
        <a:xfrm>
          <a:off x="15430500" y="88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72862</xdr:rowOff>
    </xdr:from>
    <xdr:ext cx="534377" cy="259045"/>
    <xdr:sp macro="" textlink="">
      <xdr:nvSpPr>
        <xdr:cNvPr id="600" name="テキスト ボックス 599"/>
        <xdr:cNvSpPr txBox="1"/>
      </xdr:nvSpPr>
      <xdr:spPr>
        <a:xfrm>
          <a:off x="15214111" y="86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65629</xdr:rowOff>
    </xdr:from>
    <xdr:to>
      <xdr:col>76</xdr:col>
      <xdr:colOff>165100</xdr:colOff>
      <xdr:row>53</xdr:row>
      <xdr:rowOff>167229</xdr:rowOff>
    </xdr:to>
    <xdr:sp macro="" textlink="">
      <xdr:nvSpPr>
        <xdr:cNvPr id="601" name="楕円 600"/>
        <xdr:cNvSpPr/>
      </xdr:nvSpPr>
      <xdr:spPr>
        <a:xfrm>
          <a:off x="14541500" y="915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12306</xdr:rowOff>
    </xdr:from>
    <xdr:ext cx="534377" cy="259045"/>
    <xdr:sp macro="" textlink="">
      <xdr:nvSpPr>
        <xdr:cNvPr id="602" name="テキスト ボックス 601"/>
        <xdr:cNvSpPr txBox="1"/>
      </xdr:nvSpPr>
      <xdr:spPr>
        <a:xfrm>
          <a:off x="14325111" y="89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110800</xdr:rowOff>
    </xdr:from>
    <xdr:to>
      <xdr:col>72</xdr:col>
      <xdr:colOff>38100</xdr:colOff>
      <xdr:row>54</xdr:row>
      <xdr:rowOff>40950</xdr:rowOff>
    </xdr:to>
    <xdr:sp macro="" textlink="">
      <xdr:nvSpPr>
        <xdr:cNvPr id="603" name="楕円 602"/>
        <xdr:cNvSpPr/>
      </xdr:nvSpPr>
      <xdr:spPr>
        <a:xfrm>
          <a:off x="13652500" y="91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57477</xdr:rowOff>
    </xdr:from>
    <xdr:ext cx="534377" cy="259045"/>
    <xdr:sp macro="" textlink="">
      <xdr:nvSpPr>
        <xdr:cNvPr id="604" name="テキスト ボックス 603"/>
        <xdr:cNvSpPr txBox="1"/>
      </xdr:nvSpPr>
      <xdr:spPr>
        <a:xfrm>
          <a:off x="13436111" y="89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119761</xdr:rowOff>
    </xdr:from>
    <xdr:to>
      <xdr:col>67</xdr:col>
      <xdr:colOff>101600</xdr:colOff>
      <xdr:row>52</xdr:row>
      <xdr:rowOff>49911</xdr:rowOff>
    </xdr:to>
    <xdr:sp macro="" textlink="">
      <xdr:nvSpPr>
        <xdr:cNvPr id="605" name="楕円 604"/>
        <xdr:cNvSpPr/>
      </xdr:nvSpPr>
      <xdr:spPr>
        <a:xfrm>
          <a:off x="12763500" y="886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66438</xdr:rowOff>
    </xdr:from>
    <xdr:ext cx="534377" cy="259045"/>
    <xdr:sp macro="" textlink="">
      <xdr:nvSpPr>
        <xdr:cNvPr id="606" name="テキスト ボックス 605"/>
        <xdr:cNvSpPr txBox="1"/>
      </xdr:nvSpPr>
      <xdr:spPr>
        <a:xfrm>
          <a:off x="12547111" y="86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2" name="直線コネクタ 631"/>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5"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6" name="直線コネクタ 635"/>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70827</xdr:rowOff>
    </xdr:from>
    <xdr:to>
      <xdr:col>85</xdr:col>
      <xdr:colOff>127000</xdr:colOff>
      <xdr:row>79</xdr:row>
      <xdr:rowOff>87742</xdr:rowOff>
    </xdr:to>
    <xdr:cxnSp macro="">
      <xdr:nvCxnSpPr>
        <xdr:cNvPr id="637" name="直線コネクタ 636"/>
        <xdr:cNvCxnSpPr/>
      </xdr:nvCxnSpPr>
      <xdr:spPr>
        <a:xfrm>
          <a:off x="15481300" y="13615377"/>
          <a:ext cx="8382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8"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9" name="フローチャート: 判断 638"/>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70827</xdr:rowOff>
    </xdr:from>
    <xdr:to>
      <xdr:col>81</xdr:col>
      <xdr:colOff>50800</xdr:colOff>
      <xdr:row>79</xdr:row>
      <xdr:rowOff>77881</xdr:rowOff>
    </xdr:to>
    <xdr:cxnSp macro="">
      <xdr:nvCxnSpPr>
        <xdr:cNvPr id="640" name="直線コネクタ 639"/>
        <xdr:cNvCxnSpPr/>
      </xdr:nvCxnSpPr>
      <xdr:spPr>
        <a:xfrm flipV="1">
          <a:off x="14592300" y="13615377"/>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41" name="フローチャート: 判断 640"/>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2" name="テキスト ボックス 641"/>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77881</xdr:rowOff>
    </xdr:from>
    <xdr:to>
      <xdr:col>76</xdr:col>
      <xdr:colOff>114300</xdr:colOff>
      <xdr:row>79</xdr:row>
      <xdr:rowOff>88853</xdr:rowOff>
    </xdr:to>
    <xdr:cxnSp macro="">
      <xdr:nvCxnSpPr>
        <xdr:cNvPr id="643" name="直線コネクタ 642"/>
        <xdr:cNvCxnSpPr/>
      </xdr:nvCxnSpPr>
      <xdr:spPr>
        <a:xfrm flipV="1">
          <a:off x="13703300" y="13622431"/>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4" name="フローチャート: 判断 643"/>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5" name="テキスト ボックス 644"/>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88853</xdr:rowOff>
    </xdr:from>
    <xdr:to>
      <xdr:col>71</xdr:col>
      <xdr:colOff>177800</xdr:colOff>
      <xdr:row>79</xdr:row>
      <xdr:rowOff>91891</xdr:rowOff>
    </xdr:to>
    <xdr:cxnSp macro="">
      <xdr:nvCxnSpPr>
        <xdr:cNvPr id="646" name="直線コネクタ 645"/>
        <xdr:cNvCxnSpPr/>
      </xdr:nvCxnSpPr>
      <xdr:spPr>
        <a:xfrm flipV="1">
          <a:off x="12814300" y="13633403"/>
          <a:ext cx="889000" cy="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7" name="フローチャート: 判断 646"/>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8" name="テキスト ボックス 647"/>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9" name="フローチャート: 判断 648"/>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50" name="テキスト ボックス 649"/>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36942</xdr:rowOff>
    </xdr:from>
    <xdr:to>
      <xdr:col>85</xdr:col>
      <xdr:colOff>177800</xdr:colOff>
      <xdr:row>79</xdr:row>
      <xdr:rowOff>138542</xdr:rowOff>
    </xdr:to>
    <xdr:sp macro="" textlink="">
      <xdr:nvSpPr>
        <xdr:cNvPr id="656" name="楕円 655"/>
        <xdr:cNvSpPr/>
      </xdr:nvSpPr>
      <xdr:spPr>
        <a:xfrm>
          <a:off x="16268700" y="1358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123319</xdr:rowOff>
    </xdr:from>
    <xdr:ext cx="378565" cy="259045"/>
    <xdr:sp macro="" textlink="">
      <xdr:nvSpPr>
        <xdr:cNvPr id="657" name="災害復旧費該当値テキスト"/>
        <xdr:cNvSpPr txBox="1"/>
      </xdr:nvSpPr>
      <xdr:spPr>
        <a:xfrm>
          <a:off x="16370300" y="13496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20027</xdr:rowOff>
    </xdr:from>
    <xdr:to>
      <xdr:col>81</xdr:col>
      <xdr:colOff>101600</xdr:colOff>
      <xdr:row>79</xdr:row>
      <xdr:rowOff>121627</xdr:rowOff>
    </xdr:to>
    <xdr:sp macro="" textlink="">
      <xdr:nvSpPr>
        <xdr:cNvPr id="658" name="楕円 657"/>
        <xdr:cNvSpPr/>
      </xdr:nvSpPr>
      <xdr:spPr>
        <a:xfrm>
          <a:off x="15430500" y="135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112754</xdr:rowOff>
    </xdr:from>
    <xdr:ext cx="378565" cy="259045"/>
    <xdr:sp macro="" textlink="">
      <xdr:nvSpPr>
        <xdr:cNvPr id="659" name="テキスト ボックス 658"/>
        <xdr:cNvSpPr txBox="1"/>
      </xdr:nvSpPr>
      <xdr:spPr>
        <a:xfrm>
          <a:off x="15292017" y="1365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27081</xdr:rowOff>
    </xdr:from>
    <xdr:to>
      <xdr:col>76</xdr:col>
      <xdr:colOff>165100</xdr:colOff>
      <xdr:row>79</xdr:row>
      <xdr:rowOff>128681</xdr:rowOff>
    </xdr:to>
    <xdr:sp macro="" textlink="">
      <xdr:nvSpPr>
        <xdr:cNvPr id="660" name="楕円 659"/>
        <xdr:cNvSpPr/>
      </xdr:nvSpPr>
      <xdr:spPr>
        <a:xfrm>
          <a:off x="14541500" y="1357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119808</xdr:rowOff>
    </xdr:from>
    <xdr:ext cx="378565" cy="259045"/>
    <xdr:sp macro="" textlink="">
      <xdr:nvSpPr>
        <xdr:cNvPr id="661" name="テキスト ボックス 660"/>
        <xdr:cNvSpPr txBox="1"/>
      </xdr:nvSpPr>
      <xdr:spPr>
        <a:xfrm>
          <a:off x="14403017" y="1366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38053</xdr:rowOff>
    </xdr:from>
    <xdr:to>
      <xdr:col>72</xdr:col>
      <xdr:colOff>38100</xdr:colOff>
      <xdr:row>79</xdr:row>
      <xdr:rowOff>139653</xdr:rowOff>
    </xdr:to>
    <xdr:sp macro="" textlink="">
      <xdr:nvSpPr>
        <xdr:cNvPr id="662" name="楕円 661"/>
        <xdr:cNvSpPr/>
      </xdr:nvSpPr>
      <xdr:spPr>
        <a:xfrm>
          <a:off x="13652500" y="13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130780</xdr:rowOff>
    </xdr:from>
    <xdr:ext cx="378565" cy="259045"/>
    <xdr:sp macro="" textlink="">
      <xdr:nvSpPr>
        <xdr:cNvPr id="663" name="テキスト ボックス 662"/>
        <xdr:cNvSpPr txBox="1"/>
      </xdr:nvSpPr>
      <xdr:spPr>
        <a:xfrm>
          <a:off x="13514017" y="1367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41091</xdr:rowOff>
    </xdr:from>
    <xdr:to>
      <xdr:col>67</xdr:col>
      <xdr:colOff>101600</xdr:colOff>
      <xdr:row>79</xdr:row>
      <xdr:rowOff>142691</xdr:rowOff>
    </xdr:to>
    <xdr:sp macro="" textlink="">
      <xdr:nvSpPr>
        <xdr:cNvPr id="664" name="楕円 663"/>
        <xdr:cNvSpPr/>
      </xdr:nvSpPr>
      <xdr:spPr>
        <a:xfrm>
          <a:off x="12763500" y="135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133818</xdr:rowOff>
    </xdr:from>
    <xdr:ext cx="378565" cy="259045"/>
    <xdr:sp macro="" textlink="">
      <xdr:nvSpPr>
        <xdr:cNvPr id="665" name="テキスト ボックス 664"/>
        <xdr:cNvSpPr txBox="1"/>
      </xdr:nvSpPr>
      <xdr:spPr>
        <a:xfrm>
          <a:off x="12625017" y="1367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7" name="直線コネクタ 676"/>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8" name="テキスト ボックス 677"/>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1" name="直線コネクタ 680"/>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2" name="テキスト ボックス 681"/>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5" name="直線コネクタ 684"/>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6" name="テキスト ボックス 685"/>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7" name="直線コネクタ 68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8" name="テキスト ボックス 687"/>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9" name="直線コネクタ 688"/>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0" name="テキスト ボックス 689"/>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4" name="直線コネクタ 693"/>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5"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6" name="直線コネクタ 695"/>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7"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8" name="直線コネクタ 697"/>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114554</xdr:rowOff>
    </xdr:from>
    <xdr:to>
      <xdr:col>85</xdr:col>
      <xdr:colOff>127000</xdr:colOff>
      <xdr:row>97</xdr:row>
      <xdr:rowOff>115439</xdr:rowOff>
    </xdr:to>
    <xdr:cxnSp macro="">
      <xdr:nvCxnSpPr>
        <xdr:cNvPr id="699" name="直線コネクタ 698"/>
        <xdr:cNvCxnSpPr/>
      </xdr:nvCxnSpPr>
      <xdr:spPr>
        <a:xfrm>
          <a:off x="15481300" y="16573754"/>
          <a:ext cx="838200" cy="1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700"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701" name="フローチャート: 判断 700"/>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97180</xdr:rowOff>
    </xdr:from>
    <xdr:to>
      <xdr:col>81</xdr:col>
      <xdr:colOff>50800</xdr:colOff>
      <xdr:row>96</xdr:row>
      <xdr:rowOff>114554</xdr:rowOff>
    </xdr:to>
    <xdr:cxnSp macro="">
      <xdr:nvCxnSpPr>
        <xdr:cNvPr id="702" name="直線コネクタ 701"/>
        <xdr:cNvCxnSpPr/>
      </xdr:nvCxnSpPr>
      <xdr:spPr>
        <a:xfrm>
          <a:off x="14592300" y="1655638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3" name="フローチャート: 判断 702"/>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4" name="テキスト ボックス 703"/>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40602</xdr:rowOff>
    </xdr:from>
    <xdr:to>
      <xdr:col>76</xdr:col>
      <xdr:colOff>114300</xdr:colOff>
      <xdr:row>96</xdr:row>
      <xdr:rowOff>97180</xdr:rowOff>
    </xdr:to>
    <xdr:cxnSp macro="">
      <xdr:nvCxnSpPr>
        <xdr:cNvPr id="705" name="直線コネクタ 704"/>
        <xdr:cNvCxnSpPr/>
      </xdr:nvCxnSpPr>
      <xdr:spPr>
        <a:xfrm>
          <a:off x="13703300" y="16499802"/>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6" name="フローチャート: 判断 705"/>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7" name="テキスト ボックス 706"/>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21400</xdr:rowOff>
    </xdr:from>
    <xdr:to>
      <xdr:col>71</xdr:col>
      <xdr:colOff>177800</xdr:colOff>
      <xdr:row>96</xdr:row>
      <xdr:rowOff>40602</xdr:rowOff>
    </xdr:to>
    <xdr:cxnSp macro="">
      <xdr:nvCxnSpPr>
        <xdr:cNvPr id="708" name="直線コネクタ 707"/>
        <xdr:cNvCxnSpPr/>
      </xdr:nvCxnSpPr>
      <xdr:spPr>
        <a:xfrm>
          <a:off x="12814300" y="1648060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9" name="フローチャート: 判断 708"/>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10" name="テキスト ボックス 709"/>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11" name="フローチャート: 判断 710"/>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2" name="テキスト ボックス 711"/>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64639</xdr:rowOff>
    </xdr:from>
    <xdr:to>
      <xdr:col>85</xdr:col>
      <xdr:colOff>177800</xdr:colOff>
      <xdr:row>97</xdr:row>
      <xdr:rowOff>166239</xdr:rowOff>
    </xdr:to>
    <xdr:sp macro="" textlink="">
      <xdr:nvSpPr>
        <xdr:cNvPr id="718" name="楕円 717"/>
        <xdr:cNvSpPr/>
      </xdr:nvSpPr>
      <xdr:spPr>
        <a:xfrm>
          <a:off x="16268700" y="166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43066</xdr:rowOff>
    </xdr:from>
    <xdr:ext cx="534377" cy="259045"/>
    <xdr:sp macro="" textlink="">
      <xdr:nvSpPr>
        <xdr:cNvPr id="719" name="公債費該当値テキスト"/>
        <xdr:cNvSpPr txBox="1"/>
      </xdr:nvSpPr>
      <xdr:spPr>
        <a:xfrm>
          <a:off x="16370300" y="166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63754</xdr:rowOff>
    </xdr:from>
    <xdr:to>
      <xdr:col>81</xdr:col>
      <xdr:colOff>101600</xdr:colOff>
      <xdr:row>96</xdr:row>
      <xdr:rowOff>165354</xdr:rowOff>
    </xdr:to>
    <xdr:sp macro="" textlink="">
      <xdr:nvSpPr>
        <xdr:cNvPr id="720" name="楕円 719"/>
        <xdr:cNvSpPr/>
      </xdr:nvSpPr>
      <xdr:spPr>
        <a:xfrm>
          <a:off x="154305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156481</xdr:rowOff>
    </xdr:from>
    <xdr:ext cx="534377" cy="259045"/>
    <xdr:sp macro="" textlink="">
      <xdr:nvSpPr>
        <xdr:cNvPr id="721" name="テキスト ボックス 720"/>
        <xdr:cNvSpPr txBox="1"/>
      </xdr:nvSpPr>
      <xdr:spPr>
        <a:xfrm>
          <a:off x="15214111" y="166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46380</xdr:rowOff>
    </xdr:from>
    <xdr:to>
      <xdr:col>76</xdr:col>
      <xdr:colOff>165100</xdr:colOff>
      <xdr:row>96</xdr:row>
      <xdr:rowOff>147980</xdr:rowOff>
    </xdr:to>
    <xdr:sp macro="" textlink="">
      <xdr:nvSpPr>
        <xdr:cNvPr id="722" name="楕円 721"/>
        <xdr:cNvSpPr/>
      </xdr:nvSpPr>
      <xdr:spPr>
        <a:xfrm>
          <a:off x="14541500" y="165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139107</xdr:rowOff>
    </xdr:from>
    <xdr:ext cx="534377" cy="259045"/>
    <xdr:sp macro="" textlink="">
      <xdr:nvSpPr>
        <xdr:cNvPr id="723" name="テキスト ボックス 722"/>
        <xdr:cNvSpPr txBox="1"/>
      </xdr:nvSpPr>
      <xdr:spPr>
        <a:xfrm>
          <a:off x="14325111" y="165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161252</xdr:rowOff>
    </xdr:from>
    <xdr:to>
      <xdr:col>72</xdr:col>
      <xdr:colOff>38100</xdr:colOff>
      <xdr:row>96</xdr:row>
      <xdr:rowOff>91402</xdr:rowOff>
    </xdr:to>
    <xdr:sp macro="" textlink="">
      <xdr:nvSpPr>
        <xdr:cNvPr id="724" name="楕円 723"/>
        <xdr:cNvSpPr/>
      </xdr:nvSpPr>
      <xdr:spPr>
        <a:xfrm>
          <a:off x="13652500" y="164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82529</xdr:rowOff>
    </xdr:from>
    <xdr:ext cx="534377" cy="259045"/>
    <xdr:sp macro="" textlink="">
      <xdr:nvSpPr>
        <xdr:cNvPr id="725" name="テキスト ボックス 724"/>
        <xdr:cNvSpPr txBox="1"/>
      </xdr:nvSpPr>
      <xdr:spPr>
        <a:xfrm>
          <a:off x="13436111" y="165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142050</xdr:rowOff>
    </xdr:from>
    <xdr:to>
      <xdr:col>67</xdr:col>
      <xdr:colOff>101600</xdr:colOff>
      <xdr:row>96</xdr:row>
      <xdr:rowOff>72200</xdr:rowOff>
    </xdr:to>
    <xdr:sp macro="" textlink="">
      <xdr:nvSpPr>
        <xdr:cNvPr id="726" name="楕円 725"/>
        <xdr:cNvSpPr/>
      </xdr:nvSpPr>
      <xdr:spPr>
        <a:xfrm>
          <a:off x="12763500" y="164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63327</xdr:rowOff>
    </xdr:from>
    <xdr:ext cx="534377" cy="259045"/>
    <xdr:sp macro="" textlink="">
      <xdr:nvSpPr>
        <xdr:cNvPr id="727" name="テキスト ボックス 726"/>
        <xdr:cNvSpPr txBox="1"/>
      </xdr:nvSpPr>
      <xdr:spPr>
        <a:xfrm>
          <a:off x="12547111" y="165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9" name="直線コネクタ 748"/>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2"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3" name="直線コネクタ 752"/>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109068</xdr:rowOff>
    </xdr:from>
    <xdr:to>
      <xdr:col>116</xdr:col>
      <xdr:colOff>63500</xdr:colOff>
      <xdr:row>38</xdr:row>
      <xdr:rowOff>139700</xdr:rowOff>
    </xdr:to>
    <xdr:cxnSp macro="">
      <xdr:nvCxnSpPr>
        <xdr:cNvPr id="754" name="直線コネクタ 753"/>
        <xdr:cNvCxnSpPr/>
      </xdr:nvCxnSpPr>
      <xdr:spPr>
        <a:xfrm>
          <a:off x="21323300" y="6624168"/>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5"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6" name="フローチャート: 判断 755"/>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109068</xdr:rowOff>
    </xdr:from>
    <xdr:to>
      <xdr:col>111</xdr:col>
      <xdr:colOff>177800</xdr:colOff>
      <xdr:row>38</xdr:row>
      <xdr:rowOff>139700</xdr:rowOff>
    </xdr:to>
    <xdr:cxnSp macro="">
      <xdr:nvCxnSpPr>
        <xdr:cNvPr id="757" name="直線コネクタ 756"/>
        <xdr:cNvCxnSpPr/>
      </xdr:nvCxnSpPr>
      <xdr:spPr>
        <a:xfrm flipV="1">
          <a:off x="20434300" y="662416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8" name="フローチャート: 判断 757"/>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9" name="テキスト ボックス 758"/>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61" name="フローチャート: 判断 760"/>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2" name="テキスト ボックス 761"/>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121869</xdr:rowOff>
    </xdr:from>
    <xdr:to>
      <xdr:col>102</xdr:col>
      <xdr:colOff>114300</xdr:colOff>
      <xdr:row>38</xdr:row>
      <xdr:rowOff>139700</xdr:rowOff>
    </xdr:to>
    <xdr:cxnSp macro="">
      <xdr:nvCxnSpPr>
        <xdr:cNvPr id="763" name="直線コネクタ 762"/>
        <xdr:cNvCxnSpPr/>
      </xdr:nvCxnSpPr>
      <xdr:spPr>
        <a:xfrm>
          <a:off x="18656300" y="663696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4" name="フローチャート: 判断 763"/>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5" name="テキスト ボックス 764"/>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6" name="フローチャート: 判断 765"/>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7" name="テキスト ボックス 766"/>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4"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58268</xdr:rowOff>
    </xdr:from>
    <xdr:to>
      <xdr:col>112</xdr:col>
      <xdr:colOff>38100</xdr:colOff>
      <xdr:row>38</xdr:row>
      <xdr:rowOff>159868</xdr:rowOff>
    </xdr:to>
    <xdr:sp macro="" textlink="">
      <xdr:nvSpPr>
        <xdr:cNvPr id="775" name="楕円 774"/>
        <xdr:cNvSpPr/>
      </xdr:nvSpPr>
      <xdr:spPr>
        <a:xfrm>
          <a:off x="21272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150995</xdr:rowOff>
    </xdr:from>
    <xdr:ext cx="313932" cy="259045"/>
    <xdr:sp macro="" textlink="">
      <xdr:nvSpPr>
        <xdr:cNvPr id="776" name="テキスト ボックス 775"/>
        <xdr:cNvSpPr txBox="1"/>
      </xdr:nvSpPr>
      <xdr:spPr>
        <a:xfrm>
          <a:off x="21166333" y="66660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81" name="楕円 780"/>
        <xdr:cNvSpPr/>
      </xdr:nvSpPr>
      <xdr:spPr>
        <a:xfrm>
          <a:off x="18605500" y="65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163796</xdr:rowOff>
    </xdr:from>
    <xdr:ext cx="313932" cy="259045"/>
    <xdr:sp macro="" textlink="">
      <xdr:nvSpPr>
        <xdr:cNvPr id="782" name="テキスト ボックス 781"/>
        <xdr:cNvSpPr txBox="1"/>
      </xdr:nvSpPr>
      <xdr:spPr>
        <a:xfrm>
          <a:off x="18499333" y="667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度決算においては、引き続き土木費、消防費、教育費において、類似団体の比較して住民１人当たりのコストが特に高い数値となっている。土木費については、道路建設や区画整理事業の推進が要因である。消防費については本市が広域であることから人件費等のコストがかかるためであり、教育費については公共施設が多く、施設の管理運営費が膨らむことが主な要因である。特に令和元年度は小中学校への空調機器の整備を行ったことから教育費の増加が顕著である。</a:t>
          </a:r>
        </a:p>
        <a:p>
          <a:r>
            <a:rPr kumimoji="1" lang="ja-JP" altLang="en-US" sz="1300">
              <a:latin typeface="ＭＳ Ｐゴシック" panose="020B0600070205080204" pitchFamily="50" charset="-128"/>
              <a:ea typeface="ＭＳ Ｐゴシック" panose="020B0600070205080204" pitchFamily="50" charset="-128"/>
            </a:rPr>
            <a:t>　一方で、民生費や公債費は例年類似団体の平均を下回っている。民生費については、老年人口割合が低い等の要因により少額となっているが、全体的には増加傾向にあり今後高齢化に伴い更なる増加が予想される。公債費については、性質別歳出でも記載したとおり、今後は増加の可能性がある。</a:t>
          </a:r>
        </a:p>
        <a:p>
          <a:r>
            <a:rPr kumimoji="1" lang="ja-JP" altLang="en-US" sz="1300">
              <a:latin typeface="ＭＳ Ｐゴシック" panose="020B0600070205080204" pitchFamily="50" charset="-128"/>
              <a:ea typeface="ＭＳ Ｐゴシック" panose="020B0600070205080204" pitchFamily="50" charset="-128"/>
            </a:rPr>
            <a:t>　本市においては、法人市民税の一部国税化による地方税の減収が予想されるため、引き続き財務体質の強化を図り経費削減に努めていく。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令和元年度は好調な企業業績の影響を受けて市税収入が増加した等により積立を行ったため現在高は増加しているものの、法人税をはじめとする平成３０年度の市税収入増により基準財政収入額が増加したため、標準財政規模に対する比率は前年度比△３．１６％となった。また、実質収支額についても、市税収入の増加の影響を受けて黒字幅が拡大し、実質単年度収支はプラス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令和元年度の連結赤字比率は△１８．２９である。平成１９年度以降、全ての会計において黒字が維持されており、健全な財政運営が保たれていると判断できる。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今後も、より一層の歳入確保や短期・中期的な見通しに立った財政運営に努め、引続き財務体質の強化を図る。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202379593</v>
      </c>
      <c r="BO4" s="431"/>
      <c r="BP4" s="431"/>
      <c r="BQ4" s="431"/>
      <c r="BR4" s="431"/>
      <c r="BS4" s="431"/>
      <c r="BT4" s="431"/>
      <c r="BU4" s="432"/>
      <c r="BV4" s="430">
        <v>191595669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5.6</v>
      </c>
      <c r="CU4" s="437"/>
      <c r="CV4" s="437"/>
      <c r="CW4" s="437"/>
      <c r="CX4" s="437"/>
      <c r="CY4" s="437"/>
      <c r="CZ4" s="437"/>
      <c r="DA4" s="438"/>
      <c r="DB4" s="436">
        <v>5.5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187267580</v>
      </c>
      <c r="BO5" s="468"/>
      <c r="BP5" s="468"/>
      <c r="BQ5" s="468"/>
      <c r="BR5" s="468"/>
      <c r="BS5" s="468"/>
      <c r="BT5" s="468"/>
      <c r="BU5" s="469"/>
      <c r="BV5" s="467">
        <v>178004460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69.7</v>
      </c>
      <c r="CU5" s="465"/>
      <c r="CV5" s="465"/>
      <c r="CW5" s="465"/>
      <c r="CX5" s="465"/>
      <c r="CY5" s="465"/>
      <c r="CZ5" s="465"/>
      <c r="DA5" s="466"/>
      <c r="DB5" s="464">
        <v>70.400000000000006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15112013</v>
      </c>
      <c r="BO6" s="468"/>
      <c r="BP6" s="468"/>
      <c r="BQ6" s="468"/>
      <c r="BR6" s="468"/>
      <c r="BS6" s="468"/>
      <c r="BT6" s="468"/>
      <c r="BU6" s="469"/>
      <c r="BV6" s="467">
        <v>13591209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69.7</v>
      </c>
      <c r="CU6" s="505"/>
      <c r="CV6" s="505"/>
      <c r="CW6" s="505"/>
      <c r="CX6" s="505"/>
      <c r="CY6" s="505"/>
      <c r="CZ6" s="505"/>
      <c r="DA6" s="506"/>
      <c r="DB6" s="504">
        <v>70.400000000000006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7730583</v>
      </c>
      <c r="BO7" s="468"/>
      <c r="BP7" s="468"/>
      <c r="BQ7" s="468"/>
      <c r="BR7" s="468"/>
      <c r="BS7" s="468"/>
      <c r="BT7" s="468"/>
      <c r="BU7" s="469"/>
      <c r="BV7" s="467">
        <v>7750169</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131208145</v>
      </c>
      <c r="CU7" s="468"/>
      <c r="CV7" s="468"/>
      <c r="CW7" s="468"/>
      <c r="CX7" s="468"/>
      <c r="CY7" s="468"/>
      <c r="CZ7" s="468"/>
      <c r="DA7" s="469"/>
      <c r="DB7" s="467">
        <v>105294972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7381430</v>
      </c>
      <c r="BO8" s="468"/>
      <c r="BP8" s="468"/>
      <c r="BQ8" s="468"/>
      <c r="BR8" s="468"/>
      <c r="BS8" s="468"/>
      <c r="BT8" s="468"/>
      <c r="BU8" s="469"/>
      <c r="BV8" s="467">
        <v>5841040</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1.47</v>
      </c>
      <c r="CU8" s="508"/>
      <c r="CV8" s="508"/>
      <c r="CW8" s="508"/>
      <c r="CX8" s="508"/>
      <c r="CY8" s="508"/>
      <c r="CZ8" s="508"/>
      <c r="DA8" s="509"/>
      <c r="DB8" s="507">
        <v>1.49</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422542</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1540390</v>
      </c>
      <c r="BO9" s="468"/>
      <c r="BP9" s="468"/>
      <c r="BQ9" s="468"/>
      <c r="BR9" s="468"/>
      <c r="BS9" s="468"/>
      <c r="BT9" s="468"/>
      <c r="BU9" s="469"/>
      <c r="BV9" s="467">
        <v>805288</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6.5</v>
      </c>
      <c r="CU9" s="465"/>
      <c r="CV9" s="465"/>
      <c r="CW9" s="465"/>
      <c r="CX9" s="465"/>
      <c r="CY9" s="465"/>
      <c r="CZ9" s="465"/>
      <c r="DA9" s="466"/>
      <c r="DB9" s="464">
        <v>7.1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421487</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4000000</v>
      </c>
      <c r="BO10" s="468"/>
      <c r="BP10" s="468"/>
      <c r="BQ10" s="468"/>
      <c r="BR10" s="468"/>
      <c r="BS10" s="468"/>
      <c r="BT10" s="468"/>
      <c r="BU10" s="469"/>
      <c r="BV10" s="467">
        <v>2575805</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102</v>
      </c>
      <c r="AV11" s="500"/>
      <c r="AW11" s="500"/>
      <c r="AX11" s="500"/>
      <c r="AY11" s="501" t="s">
        <v>128</v>
      </c>
      <c r="AZ11" s="502"/>
      <c r="BA11" s="502"/>
      <c r="BB11" s="502"/>
      <c r="BC11" s="502"/>
      <c r="BD11" s="502"/>
      <c r="BE11" s="502"/>
      <c r="BF11" s="502"/>
      <c r="BG11" s="502"/>
      <c r="BH11" s="502"/>
      <c r="BI11" s="502"/>
      <c r="BJ11" s="502"/>
      <c r="BK11" s="502"/>
      <c r="BL11" s="502"/>
      <c r="BM11" s="503"/>
      <c r="BN11" s="467">
        <v>156701</v>
      </c>
      <c r="BO11" s="468"/>
      <c r="BP11" s="468"/>
      <c r="BQ11" s="468"/>
      <c r="BR11" s="468"/>
      <c r="BS11" s="468"/>
      <c r="BT11" s="468"/>
      <c r="BU11" s="469"/>
      <c r="BV11" s="467">
        <v>123298</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425145</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106</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1975805</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406559</v>
      </c>
      <c r="S13" s="552"/>
      <c r="T13" s="552"/>
      <c r="U13" s="552"/>
      <c r="V13" s="553"/>
      <c r="W13" s="483" t="s">
        <v>140</v>
      </c>
      <c r="X13" s="484"/>
      <c r="Y13" s="484"/>
      <c r="Z13" s="484"/>
      <c r="AA13" s="484"/>
      <c r="AB13" s="474"/>
      <c r="AC13" s="518">
        <v>3961</v>
      </c>
      <c r="AD13" s="519"/>
      <c r="AE13" s="519"/>
      <c r="AF13" s="519"/>
      <c r="AG13" s="561"/>
      <c r="AH13" s="518">
        <v>4355</v>
      </c>
      <c r="AI13" s="519"/>
      <c r="AJ13" s="519"/>
      <c r="AK13" s="519"/>
      <c r="AL13" s="520"/>
      <c r="AM13" s="496" t="s">
        <v>141</v>
      </c>
      <c r="AN13" s="497"/>
      <c r="AO13" s="497"/>
      <c r="AP13" s="497"/>
      <c r="AQ13" s="497"/>
      <c r="AR13" s="497"/>
      <c r="AS13" s="497"/>
      <c r="AT13" s="498"/>
      <c r="AU13" s="499" t="s">
        <v>117</v>
      </c>
      <c r="AV13" s="500"/>
      <c r="AW13" s="500"/>
      <c r="AX13" s="500"/>
      <c r="AY13" s="501" t="s">
        <v>142</v>
      </c>
      <c r="AZ13" s="502"/>
      <c r="BA13" s="502"/>
      <c r="BB13" s="502"/>
      <c r="BC13" s="502"/>
      <c r="BD13" s="502"/>
      <c r="BE13" s="502"/>
      <c r="BF13" s="502"/>
      <c r="BG13" s="502"/>
      <c r="BH13" s="502"/>
      <c r="BI13" s="502"/>
      <c r="BJ13" s="502"/>
      <c r="BK13" s="502"/>
      <c r="BL13" s="502"/>
      <c r="BM13" s="503"/>
      <c r="BN13" s="467">
        <v>5697091</v>
      </c>
      <c r="BO13" s="468"/>
      <c r="BP13" s="468"/>
      <c r="BQ13" s="468"/>
      <c r="BR13" s="468"/>
      <c r="BS13" s="468"/>
      <c r="BT13" s="468"/>
      <c r="BU13" s="469"/>
      <c r="BV13" s="467">
        <v>1528586</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2.8</v>
      </c>
      <c r="CU13" s="465"/>
      <c r="CV13" s="465"/>
      <c r="CW13" s="465"/>
      <c r="CX13" s="465"/>
      <c r="CY13" s="465"/>
      <c r="CZ13" s="465"/>
      <c r="DA13" s="466"/>
      <c r="DB13" s="464">
        <v>3.1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425755</v>
      </c>
      <c r="S14" s="552"/>
      <c r="T14" s="552"/>
      <c r="U14" s="552"/>
      <c r="V14" s="553"/>
      <c r="W14" s="457"/>
      <c r="X14" s="458"/>
      <c r="Y14" s="458"/>
      <c r="Z14" s="458"/>
      <c r="AA14" s="458"/>
      <c r="AB14" s="447"/>
      <c r="AC14" s="554">
        <v>2</v>
      </c>
      <c r="AD14" s="555"/>
      <c r="AE14" s="555"/>
      <c r="AF14" s="555"/>
      <c r="AG14" s="556"/>
      <c r="AH14" s="554">
        <v>2.1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408496</v>
      </c>
      <c r="S15" s="552"/>
      <c r="T15" s="552"/>
      <c r="U15" s="552"/>
      <c r="V15" s="553"/>
      <c r="W15" s="483" t="s">
        <v>148</v>
      </c>
      <c r="X15" s="484"/>
      <c r="Y15" s="484"/>
      <c r="Z15" s="484"/>
      <c r="AA15" s="484"/>
      <c r="AB15" s="474"/>
      <c r="AC15" s="518">
        <v>96032</v>
      </c>
      <c r="AD15" s="519"/>
      <c r="AE15" s="519"/>
      <c r="AF15" s="519"/>
      <c r="AG15" s="561"/>
      <c r="AH15" s="518">
        <v>96761</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98994926</v>
      </c>
      <c r="BO15" s="431"/>
      <c r="BP15" s="431"/>
      <c r="BQ15" s="431"/>
      <c r="BR15" s="431"/>
      <c r="BS15" s="431"/>
      <c r="BT15" s="431"/>
      <c r="BU15" s="432"/>
      <c r="BV15" s="430">
        <v>77846627</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47.3</v>
      </c>
      <c r="AD16" s="555"/>
      <c r="AE16" s="555"/>
      <c r="AF16" s="555"/>
      <c r="AG16" s="556"/>
      <c r="AH16" s="554">
        <v>47.7</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64385377</v>
      </c>
      <c r="BO16" s="468"/>
      <c r="BP16" s="468"/>
      <c r="BQ16" s="468"/>
      <c r="BR16" s="468"/>
      <c r="BS16" s="468"/>
      <c r="BT16" s="468"/>
      <c r="BU16" s="469"/>
      <c r="BV16" s="467">
        <v>65017203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103006</v>
      </c>
      <c r="AD17" s="519"/>
      <c r="AE17" s="519"/>
      <c r="AF17" s="519"/>
      <c r="AG17" s="561"/>
      <c r="AH17" s="518">
        <v>101654</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129046616</v>
      </c>
      <c r="BO17" s="468"/>
      <c r="BP17" s="468"/>
      <c r="BQ17" s="468"/>
      <c r="BR17" s="468"/>
      <c r="BS17" s="468"/>
      <c r="BT17" s="468"/>
      <c r="BU17" s="469"/>
      <c r="BV17" s="467">
        <v>101028110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918.32</v>
      </c>
      <c r="M18" s="583"/>
      <c r="N18" s="583"/>
      <c r="O18" s="583"/>
      <c r="P18" s="583"/>
      <c r="Q18" s="583"/>
      <c r="R18" s="584"/>
      <c r="S18" s="584"/>
      <c r="T18" s="584"/>
      <c r="U18" s="584"/>
      <c r="V18" s="585"/>
      <c r="W18" s="485"/>
      <c r="X18" s="486"/>
      <c r="Y18" s="486"/>
      <c r="Z18" s="486"/>
      <c r="AA18" s="486"/>
      <c r="AB18" s="477"/>
      <c r="AC18" s="586">
        <v>50.7</v>
      </c>
      <c r="AD18" s="587"/>
      <c r="AE18" s="587"/>
      <c r="AF18" s="587"/>
      <c r="AG18" s="588"/>
      <c r="AH18" s="586">
        <v>50.1</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92326402</v>
      </c>
      <c r="BO18" s="468"/>
      <c r="BP18" s="468"/>
      <c r="BQ18" s="468"/>
      <c r="BR18" s="468"/>
      <c r="BS18" s="468"/>
      <c r="BT18" s="468"/>
      <c r="BU18" s="469"/>
      <c r="BV18" s="467">
        <v>91239299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460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144684461</v>
      </c>
      <c r="BO19" s="468"/>
      <c r="BP19" s="468"/>
      <c r="BQ19" s="468"/>
      <c r="BR19" s="468"/>
      <c r="BS19" s="468"/>
      <c r="BT19" s="468"/>
      <c r="BU19" s="469"/>
      <c r="BV19" s="467">
        <v>144742408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169598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51359326</v>
      </c>
      <c r="BO23" s="468"/>
      <c r="BP23" s="468"/>
      <c r="BQ23" s="468"/>
      <c r="BR23" s="468"/>
      <c r="BS23" s="468"/>
      <c r="BT23" s="468"/>
      <c r="BU23" s="469"/>
      <c r="BV23" s="467">
        <v>50865822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11290</v>
      </c>
      <c r="R24" s="519"/>
      <c r="S24" s="519"/>
      <c r="T24" s="519"/>
      <c r="U24" s="519"/>
      <c r="V24" s="561"/>
      <c r="W24" s="620"/>
      <c r="X24" s="608"/>
      <c r="Y24" s="609"/>
      <c r="Z24" s="517" t="s">
        <v>172</v>
      </c>
      <c r="AA24" s="497"/>
      <c r="AB24" s="497"/>
      <c r="AC24" s="497"/>
      <c r="AD24" s="497"/>
      <c r="AE24" s="497"/>
      <c r="AF24" s="497"/>
      <c r="AG24" s="498"/>
      <c r="AH24" s="518">
        <v>3090</v>
      </c>
      <c r="AI24" s="519"/>
      <c r="AJ24" s="519"/>
      <c r="AK24" s="519"/>
      <c r="AL24" s="561"/>
      <c r="AM24" s="518">
        <v>9371970</v>
      </c>
      <c r="AN24" s="519"/>
      <c r="AO24" s="519"/>
      <c r="AP24" s="519"/>
      <c r="AQ24" s="519"/>
      <c r="AR24" s="561"/>
      <c r="AS24" s="518">
        <v>3033</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26681404</v>
      </c>
      <c r="BO24" s="468"/>
      <c r="BP24" s="468"/>
      <c r="BQ24" s="468"/>
      <c r="BR24" s="468"/>
      <c r="BS24" s="468"/>
      <c r="BT24" s="468"/>
      <c r="BU24" s="469"/>
      <c r="BV24" s="467">
        <v>26573626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2</v>
      </c>
      <c r="M25" s="519"/>
      <c r="N25" s="519"/>
      <c r="O25" s="519"/>
      <c r="P25" s="561"/>
      <c r="Q25" s="518">
        <v>9510</v>
      </c>
      <c r="R25" s="519"/>
      <c r="S25" s="519"/>
      <c r="T25" s="519"/>
      <c r="U25" s="519"/>
      <c r="V25" s="561"/>
      <c r="W25" s="620"/>
      <c r="X25" s="608"/>
      <c r="Y25" s="609"/>
      <c r="Z25" s="517" t="s">
        <v>175</v>
      </c>
      <c r="AA25" s="497"/>
      <c r="AB25" s="497"/>
      <c r="AC25" s="497"/>
      <c r="AD25" s="497"/>
      <c r="AE25" s="497"/>
      <c r="AF25" s="497"/>
      <c r="AG25" s="498"/>
      <c r="AH25" s="518">
        <v>525</v>
      </c>
      <c r="AI25" s="519"/>
      <c r="AJ25" s="519"/>
      <c r="AK25" s="519"/>
      <c r="AL25" s="561"/>
      <c r="AM25" s="518">
        <v>1594425</v>
      </c>
      <c r="AN25" s="519"/>
      <c r="AO25" s="519"/>
      <c r="AP25" s="519"/>
      <c r="AQ25" s="519"/>
      <c r="AR25" s="561"/>
      <c r="AS25" s="518">
        <v>3037</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39033531</v>
      </c>
      <c r="BO25" s="431"/>
      <c r="BP25" s="431"/>
      <c r="BQ25" s="431"/>
      <c r="BR25" s="431"/>
      <c r="BS25" s="431"/>
      <c r="BT25" s="431"/>
      <c r="BU25" s="432"/>
      <c r="BV25" s="430">
        <v>43436136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7630</v>
      </c>
      <c r="R26" s="519"/>
      <c r="S26" s="519"/>
      <c r="T26" s="519"/>
      <c r="U26" s="519"/>
      <c r="V26" s="561"/>
      <c r="W26" s="620"/>
      <c r="X26" s="608"/>
      <c r="Y26" s="609"/>
      <c r="Z26" s="517" t="s">
        <v>178</v>
      </c>
      <c r="AA26" s="630"/>
      <c r="AB26" s="630"/>
      <c r="AC26" s="630"/>
      <c r="AD26" s="630"/>
      <c r="AE26" s="630"/>
      <c r="AF26" s="630"/>
      <c r="AG26" s="631"/>
      <c r="AH26" s="518">
        <v>167</v>
      </c>
      <c r="AI26" s="519"/>
      <c r="AJ26" s="519"/>
      <c r="AK26" s="519"/>
      <c r="AL26" s="561"/>
      <c r="AM26" s="518">
        <v>471608</v>
      </c>
      <c r="AN26" s="519"/>
      <c r="AO26" s="519"/>
      <c r="AP26" s="519"/>
      <c r="AQ26" s="519"/>
      <c r="AR26" s="561"/>
      <c r="AS26" s="518">
        <v>2824</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180</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7590</v>
      </c>
      <c r="R27" s="519"/>
      <c r="S27" s="519"/>
      <c r="T27" s="519"/>
      <c r="U27" s="519"/>
      <c r="V27" s="561"/>
      <c r="W27" s="620"/>
      <c r="X27" s="608"/>
      <c r="Y27" s="609"/>
      <c r="Z27" s="517" t="s">
        <v>182</v>
      </c>
      <c r="AA27" s="497"/>
      <c r="AB27" s="497"/>
      <c r="AC27" s="497"/>
      <c r="AD27" s="497"/>
      <c r="AE27" s="497"/>
      <c r="AF27" s="497"/>
      <c r="AG27" s="498"/>
      <c r="AH27" s="518">
        <v>57</v>
      </c>
      <c r="AI27" s="519"/>
      <c r="AJ27" s="519"/>
      <c r="AK27" s="519"/>
      <c r="AL27" s="561"/>
      <c r="AM27" s="518">
        <v>200343</v>
      </c>
      <c r="AN27" s="519"/>
      <c r="AO27" s="519"/>
      <c r="AP27" s="519"/>
      <c r="AQ27" s="519"/>
      <c r="AR27" s="561"/>
      <c r="AS27" s="518">
        <v>3515</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15000000</v>
      </c>
      <c r="BO27" s="644"/>
      <c r="BP27" s="644"/>
      <c r="BQ27" s="644"/>
      <c r="BR27" s="644"/>
      <c r="BS27" s="644"/>
      <c r="BT27" s="644"/>
      <c r="BU27" s="645"/>
      <c r="BV27" s="643">
        <v>15000000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6910</v>
      </c>
      <c r="R28" s="519"/>
      <c r="S28" s="519"/>
      <c r="T28" s="519"/>
      <c r="U28" s="519"/>
      <c r="V28" s="561"/>
      <c r="W28" s="620"/>
      <c r="X28" s="608"/>
      <c r="Y28" s="609"/>
      <c r="Z28" s="517" t="s">
        <v>185</v>
      </c>
      <c r="AA28" s="497"/>
      <c r="AB28" s="497"/>
      <c r="AC28" s="497"/>
      <c r="AD28" s="497"/>
      <c r="AE28" s="497"/>
      <c r="AF28" s="497"/>
      <c r="AG28" s="498"/>
      <c r="AH28" s="518" t="s">
        <v>130</v>
      </c>
      <c r="AI28" s="519"/>
      <c r="AJ28" s="519"/>
      <c r="AK28" s="519"/>
      <c r="AL28" s="561"/>
      <c r="AM28" s="518" t="s">
        <v>138</v>
      </c>
      <c r="AN28" s="519"/>
      <c r="AO28" s="519"/>
      <c r="AP28" s="519"/>
      <c r="AQ28" s="519"/>
      <c r="AR28" s="561"/>
      <c r="AS28" s="518" t="s">
        <v>130</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37100000</v>
      </c>
      <c r="BO28" s="431"/>
      <c r="BP28" s="431"/>
      <c r="BQ28" s="431"/>
      <c r="BR28" s="431"/>
      <c r="BS28" s="431"/>
      <c r="BT28" s="431"/>
      <c r="BU28" s="432"/>
      <c r="BV28" s="430">
        <v>33100000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43</v>
      </c>
      <c r="M29" s="519"/>
      <c r="N29" s="519"/>
      <c r="O29" s="519"/>
      <c r="P29" s="561"/>
      <c r="Q29" s="518">
        <v>6420</v>
      </c>
      <c r="R29" s="519"/>
      <c r="S29" s="519"/>
      <c r="T29" s="519"/>
      <c r="U29" s="519"/>
      <c r="V29" s="561"/>
      <c r="W29" s="621"/>
      <c r="X29" s="622"/>
      <c r="Y29" s="623"/>
      <c r="Z29" s="517" t="s">
        <v>188</v>
      </c>
      <c r="AA29" s="497"/>
      <c r="AB29" s="497"/>
      <c r="AC29" s="497"/>
      <c r="AD29" s="497"/>
      <c r="AE29" s="497"/>
      <c r="AF29" s="497"/>
      <c r="AG29" s="498"/>
      <c r="AH29" s="518">
        <v>3147</v>
      </c>
      <c r="AI29" s="519"/>
      <c r="AJ29" s="519"/>
      <c r="AK29" s="519"/>
      <c r="AL29" s="561"/>
      <c r="AM29" s="518">
        <v>9572313</v>
      </c>
      <c r="AN29" s="519"/>
      <c r="AO29" s="519"/>
      <c r="AP29" s="519"/>
      <c r="AQ29" s="519"/>
      <c r="AR29" s="561"/>
      <c r="AS29" s="518">
        <v>3042</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2154910</v>
      </c>
      <c r="BO29" s="468"/>
      <c r="BP29" s="468"/>
      <c r="BQ29" s="468"/>
      <c r="BR29" s="468"/>
      <c r="BS29" s="468"/>
      <c r="BT29" s="468"/>
      <c r="BU29" s="469"/>
      <c r="BV29" s="467">
        <v>2152644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44966468</v>
      </c>
      <c r="BO30" s="644"/>
      <c r="BP30" s="644"/>
      <c r="BQ30" s="644"/>
      <c r="BR30" s="644"/>
      <c r="BS30" s="644"/>
      <c r="BT30" s="644"/>
      <c r="BU30" s="645"/>
      <c r="BV30" s="643">
        <v>47822636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197</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IF('各会計、関係団体の財政状況及び健全化判断比率'!B33="","",'各会計、関係団体の財政状況及び健全化判断比率'!B33)</f>
        <v>卸売市場特別会計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愛知県後期高齢者医療広域連合（一般会計）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豊田市国際交流協会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水道水源保全事業特別会計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IF('各会計、関係団体の財政状況及び健全化判断比率'!B34="","",'各会計、関係団体の財政状況及び健全化判断比率'!B34)</f>
        <v>分譲住宅建設事業特別会計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愛知県後期高齢者医療広域連合（後期高齢者医療特別会計）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豊田地域医療センター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母子父子寡婦福祉資金貸付事業特別会計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IF('各会計、関係団体の財政状況及び健全化判断比率'!B35="","",'各会計、関係団体の財政状況及び健全化判断比率'!B35)</f>
        <v>都市計画事業土地区画整理特別会計</v>
      </c>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豊田ほっとかん</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12</v>
      </c>
      <c r="BF37" s="656"/>
      <c r="BG37" s="657" t="str">
        <f>IF('各会計、関係団体の財政状況及び健全化判断比率'!B36="","",'各会計、関係団体の財政状況及び健全化判断比率'!B36)</f>
        <v>産業用地造成事業特別会計</v>
      </c>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f t="shared" si="3"/>
        <v>18</v>
      </c>
      <c r="CP37" s="656"/>
      <c r="CQ37" s="657" t="str">
        <f>IF('各会計、関係団体の財政状況及び健全化判断比率'!BS10="","",'各会計、関係団体の財政状況及び健全化判断比率'!BS10)</f>
        <v>豊田加茂環境整備公社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19</v>
      </c>
      <c r="CP38" s="656"/>
      <c r="CQ38" s="657" t="str">
        <f>IF('各会計、関係団体の財政状況及び健全化判断比率'!BS11="","",'各会計、関係団体の財政状況及び健全化判断比率'!BS11)</f>
        <v>豊田都市交通研究所</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20</v>
      </c>
      <c r="CP39" s="656"/>
      <c r="CQ39" s="657" t="str">
        <f>IF('各会計、関係団体の財政状況及び健全化判断比率'!BS12="","",'各会計、関係団体の財政状況及び健全化判断比率'!BS12)</f>
        <v>豊田市駅前開発</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21</v>
      </c>
      <c r="CP40" s="656"/>
      <c r="CQ40" s="657" t="str">
        <f>IF('各会計、関係団体の財政状況及び健全化判断比率'!BS13="","",'各会計、関係団体の財政状況及び健全化判断比率'!BS13)</f>
        <v>豊田市水道サービス協会</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22</v>
      </c>
      <c r="CP41" s="656"/>
      <c r="CQ41" s="657" t="str">
        <f>IF('各会計、関係団体の財政状況及び健全化判断比率'!BS14="","",'各会計、関係団体の財政状況及び健全化判断比率'!BS14)</f>
        <v>豊田市学校給食協会</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f t="shared" si="3"/>
        <v>23</v>
      </c>
      <c r="CP42" s="656"/>
      <c r="CQ42" s="657" t="str">
        <f>IF('各会計、関係団体の財政状況及び健全化判断比率'!BS15="","",'各会計、関係団体の財政状況及び健全化判断比率'!BS15)</f>
        <v>豊田市文化振興財団</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24</v>
      </c>
      <c r="CP43" s="656"/>
      <c r="CQ43" s="657" t="str">
        <f>IF('各会計、関係団体の財政状況及び健全化判断比率'!BS16="","",'各会計、関係団体の財政状況及び健全化判断比率'!BS16)</f>
        <v>豊田市体育協会</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uhhbSQ0NOpNBHt2bJcGKl074qZL5xKOyfAz+JNx89m69DdFF9uk0dS6+HToN3UYmILCNMmDsy+AKqFMRCaaOeQ==" saltValue="muXxG731AtGIfDR32G5CeQ==" spinCount="100000" sheet="1" objects="1" scenarios="1"/>
  <customSheetViews>
    <customSheetView guid="{49D89A3E-E353-4115-8CFC-4E17C48C57B2}" showGridLines="0" fitToPage="1" hiddenRows="1" hiddenColumns="1" topLeftCell="A19">
      <selection activeCell="AM13" sqref="AM13:AT13"/>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7" t="s">
        <v>567</v>
      </c>
      <c r="D34" s="1257"/>
      <c r="E34" s="1258"/>
      <c r="F34" s="32">
        <v>12.73</v>
      </c>
      <c r="G34" s="33">
        <v>9.82</v>
      </c>
      <c r="H34" s="33">
        <v>9.16</v>
      </c>
      <c r="I34" s="33">
        <v>12.17</v>
      </c>
      <c r="J34" s="34">
        <v>9.2200000000000006</v>
      </c>
      <c r="K34" s="22"/>
      <c r="L34" s="22"/>
      <c r="M34" s="22"/>
      <c r="N34" s="22"/>
      <c r="O34" s="22"/>
      <c r="P34" s="22"/>
    </row>
    <row r="35" spans="1:16" ht="39" customHeight="1" x14ac:dyDescent="0.15">
      <c r="A35" s="22"/>
      <c r="B35" s="35"/>
      <c r="C35" s="1251" t="s">
        <v>568</v>
      </c>
      <c r="D35" s="1252"/>
      <c r="E35" s="1253"/>
      <c r="F35" s="36">
        <v>4.78</v>
      </c>
      <c r="G35" s="37">
        <v>3.49</v>
      </c>
      <c r="H35" s="37">
        <v>3.35</v>
      </c>
      <c r="I35" s="37">
        <v>5.54</v>
      </c>
      <c r="J35" s="38">
        <v>5.62</v>
      </c>
      <c r="K35" s="22"/>
      <c r="L35" s="22"/>
      <c r="M35" s="22"/>
      <c r="N35" s="22"/>
      <c r="O35" s="22"/>
      <c r="P35" s="22"/>
    </row>
    <row r="36" spans="1:16" ht="39" customHeight="1" x14ac:dyDescent="0.15">
      <c r="A36" s="22"/>
      <c r="B36" s="35"/>
      <c r="C36" s="1251" t="s">
        <v>569</v>
      </c>
      <c r="D36" s="1252"/>
      <c r="E36" s="1253"/>
      <c r="F36" s="36">
        <v>2.39</v>
      </c>
      <c r="G36" s="37">
        <v>2.2200000000000002</v>
      </c>
      <c r="H36" s="37">
        <v>2.27</v>
      </c>
      <c r="I36" s="37">
        <v>2.88</v>
      </c>
      <c r="J36" s="38">
        <v>2.89</v>
      </c>
      <c r="K36" s="22"/>
      <c r="L36" s="22"/>
      <c r="M36" s="22"/>
      <c r="N36" s="22"/>
      <c r="O36" s="22"/>
      <c r="P36" s="22"/>
    </row>
    <row r="37" spans="1:16" ht="39" customHeight="1" x14ac:dyDescent="0.15">
      <c r="A37" s="22"/>
      <c r="B37" s="35"/>
      <c r="C37" s="1251" t="s">
        <v>570</v>
      </c>
      <c r="D37" s="1252"/>
      <c r="E37" s="1253"/>
      <c r="F37" s="36">
        <v>0.31</v>
      </c>
      <c r="G37" s="37">
        <v>0.39</v>
      </c>
      <c r="H37" s="37">
        <v>0.53</v>
      </c>
      <c r="I37" s="37">
        <v>0.63</v>
      </c>
      <c r="J37" s="38">
        <v>0.43</v>
      </c>
      <c r="K37" s="22"/>
      <c r="L37" s="22"/>
      <c r="M37" s="22"/>
      <c r="N37" s="22"/>
      <c r="O37" s="22"/>
      <c r="P37" s="22"/>
    </row>
    <row r="38" spans="1:16" ht="39" customHeight="1" x14ac:dyDescent="0.15">
      <c r="A38" s="22"/>
      <c r="B38" s="35"/>
      <c r="C38" s="1251" t="s">
        <v>571</v>
      </c>
      <c r="D38" s="1252"/>
      <c r="E38" s="1253"/>
      <c r="F38" s="36">
        <v>1.22</v>
      </c>
      <c r="G38" s="37">
        <v>1.37</v>
      </c>
      <c r="H38" s="37">
        <v>1.31</v>
      </c>
      <c r="I38" s="37">
        <v>0.53</v>
      </c>
      <c r="J38" s="38">
        <v>7.0000000000000007E-2</v>
      </c>
      <c r="K38" s="22"/>
      <c r="L38" s="22"/>
      <c r="M38" s="22"/>
      <c r="N38" s="22"/>
      <c r="O38" s="22"/>
      <c r="P38" s="22"/>
    </row>
    <row r="39" spans="1:16" ht="39" customHeight="1" x14ac:dyDescent="0.15">
      <c r="A39" s="22"/>
      <c r="B39" s="35"/>
      <c r="C39" s="1251" t="s">
        <v>572</v>
      </c>
      <c r="D39" s="1252"/>
      <c r="E39" s="1253"/>
      <c r="F39" s="36">
        <v>0</v>
      </c>
      <c r="G39" s="37">
        <v>0</v>
      </c>
      <c r="H39" s="37">
        <v>0</v>
      </c>
      <c r="I39" s="37">
        <v>0.01</v>
      </c>
      <c r="J39" s="38">
        <v>0.01</v>
      </c>
      <c r="K39" s="22"/>
      <c r="L39" s="22"/>
      <c r="M39" s="22"/>
      <c r="N39" s="22"/>
      <c r="O39" s="22"/>
      <c r="P39" s="22"/>
    </row>
    <row r="40" spans="1:16" ht="39" customHeight="1" x14ac:dyDescent="0.15">
      <c r="A40" s="22"/>
      <c r="B40" s="35"/>
      <c r="C40" s="1251" t="s">
        <v>573</v>
      </c>
      <c r="D40" s="1252"/>
      <c r="E40" s="1253"/>
      <c r="F40" s="36">
        <v>0.02</v>
      </c>
      <c r="G40" s="37">
        <v>0.02</v>
      </c>
      <c r="H40" s="37">
        <v>0.01</v>
      </c>
      <c r="I40" s="37">
        <v>0</v>
      </c>
      <c r="J40" s="38">
        <v>0.01</v>
      </c>
      <c r="K40" s="22"/>
      <c r="L40" s="22"/>
      <c r="M40" s="22"/>
      <c r="N40" s="22"/>
      <c r="O40" s="22"/>
      <c r="P40" s="22"/>
    </row>
    <row r="41" spans="1:16" ht="39" customHeight="1" x14ac:dyDescent="0.15">
      <c r="A41" s="22"/>
      <c r="B41" s="35"/>
      <c r="C41" s="1251" t="s">
        <v>574</v>
      </c>
      <c r="D41" s="1252"/>
      <c r="E41" s="1253"/>
      <c r="F41" s="36">
        <v>0</v>
      </c>
      <c r="G41" s="37">
        <v>0.02</v>
      </c>
      <c r="H41" s="37">
        <v>0.03</v>
      </c>
      <c r="I41" s="37">
        <v>0</v>
      </c>
      <c r="J41" s="38">
        <v>0</v>
      </c>
      <c r="K41" s="22"/>
      <c r="L41" s="22"/>
      <c r="M41" s="22"/>
      <c r="N41" s="22"/>
      <c r="O41" s="22"/>
      <c r="P41" s="22"/>
    </row>
    <row r="42" spans="1:16" ht="39" customHeight="1" x14ac:dyDescent="0.15">
      <c r="A42" s="22"/>
      <c r="B42" s="39"/>
      <c r="C42" s="1251" t="s">
        <v>575</v>
      </c>
      <c r="D42" s="1252"/>
      <c r="E42" s="1253"/>
      <c r="F42" s="36" t="s">
        <v>517</v>
      </c>
      <c r="G42" s="37" t="s">
        <v>517</v>
      </c>
      <c r="H42" s="37" t="s">
        <v>517</v>
      </c>
      <c r="I42" s="37" t="s">
        <v>517</v>
      </c>
      <c r="J42" s="38" t="s">
        <v>517</v>
      </c>
      <c r="K42" s="22"/>
      <c r="L42" s="22"/>
      <c r="M42" s="22"/>
      <c r="N42" s="22"/>
      <c r="O42" s="22"/>
      <c r="P42" s="22"/>
    </row>
    <row r="43" spans="1:16" ht="39" customHeight="1" thickBot="1" x14ac:dyDescent="0.2">
      <c r="A43" s="22"/>
      <c r="B43" s="40"/>
      <c r="C43" s="1254" t="s">
        <v>576</v>
      </c>
      <c r="D43" s="1255"/>
      <c r="E43" s="1256"/>
      <c r="F43" s="41">
        <v>0.18</v>
      </c>
      <c r="G43" s="42">
        <v>0.4</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NRMtDCGGrhWocFqrgfi1yHivgU+ZWNc03b4ivuAnoGKdsWTE81Y2sn+xHgNsFPGRbmgToOYqSBIHfFj4XVYZw==" saltValue="Z1Z8AtoFEtcko02rLjc+TA==" spinCount="100000" sheet="1" objects="1" scenarios="1"/>
  <customSheetViews>
    <customSheetView guid="{49D89A3E-E353-4115-8CFC-4E17C48C57B2}" scale="55" showGridLines="0" fitToPage="1" hiddenRows="1" hiddenColumns="1" topLeftCell="A13">
      <selection activeCell="P32" sqref="P32"/>
      <rowBreaks count="1" manualBreakCount="1">
        <brk id="47" max="15" man="1"/>
      </rowBreaks>
      <pageMargins left="0" right="0" top="0.19685039370078741" bottom="0" header="0" footer="0"/>
      <printOptions horizontalCentered="1"/>
      <pageSetup paperSize="9" scale="59"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9" t="s">
        <v>11</v>
      </c>
      <c r="C45" s="1260"/>
      <c r="D45" s="58"/>
      <c r="E45" s="1265" t="s">
        <v>12</v>
      </c>
      <c r="F45" s="1265"/>
      <c r="G45" s="1265"/>
      <c r="H45" s="1265"/>
      <c r="I45" s="1265"/>
      <c r="J45" s="1266"/>
      <c r="K45" s="59">
        <v>13581</v>
      </c>
      <c r="L45" s="60">
        <v>13346</v>
      </c>
      <c r="M45" s="60">
        <v>12538</v>
      </c>
      <c r="N45" s="60">
        <v>12173</v>
      </c>
      <c r="O45" s="61">
        <v>9557</v>
      </c>
      <c r="P45" s="48"/>
      <c r="Q45" s="48"/>
      <c r="R45" s="48"/>
      <c r="S45" s="48"/>
      <c r="T45" s="48"/>
      <c r="U45" s="48"/>
    </row>
    <row r="46" spans="1:21" ht="30.75" customHeight="1" x14ac:dyDescent="0.15">
      <c r="A46" s="48"/>
      <c r="B46" s="1261"/>
      <c r="C46" s="1262"/>
      <c r="D46" s="62"/>
      <c r="E46" s="1267" t="s">
        <v>13</v>
      </c>
      <c r="F46" s="1267"/>
      <c r="G46" s="1267"/>
      <c r="H46" s="1267"/>
      <c r="I46" s="1267"/>
      <c r="J46" s="1268"/>
      <c r="K46" s="63" t="s">
        <v>517</v>
      </c>
      <c r="L46" s="64" t="s">
        <v>517</v>
      </c>
      <c r="M46" s="64" t="s">
        <v>517</v>
      </c>
      <c r="N46" s="64" t="s">
        <v>517</v>
      </c>
      <c r="O46" s="65" t="s">
        <v>517</v>
      </c>
      <c r="P46" s="48"/>
      <c r="Q46" s="48"/>
      <c r="R46" s="48"/>
      <c r="S46" s="48"/>
      <c r="T46" s="48"/>
      <c r="U46" s="48"/>
    </row>
    <row r="47" spans="1:21" ht="30.75" customHeight="1" x14ac:dyDescent="0.15">
      <c r="A47" s="48"/>
      <c r="B47" s="1261"/>
      <c r="C47" s="1262"/>
      <c r="D47" s="62"/>
      <c r="E47" s="1267" t="s">
        <v>14</v>
      </c>
      <c r="F47" s="1267"/>
      <c r="G47" s="1267"/>
      <c r="H47" s="1267"/>
      <c r="I47" s="1267"/>
      <c r="J47" s="1268"/>
      <c r="K47" s="63" t="s">
        <v>517</v>
      </c>
      <c r="L47" s="64" t="s">
        <v>517</v>
      </c>
      <c r="M47" s="64" t="s">
        <v>517</v>
      </c>
      <c r="N47" s="64" t="s">
        <v>517</v>
      </c>
      <c r="O47" s="65" t="s">
        <v>517</v>
      </c>
      <c r="P47" s="48"/>
      <c r="Q47" s="48"/>
      <c r="R47" s="48"/>
      <c r="S47" s="48"/>
      <c r="T47" s="48"/>
      <c r="U47" s="48"/>
    </row>
    <row r="48" spans="1:21" ht="30.75" customHeight="1" x14ac:dyDescent="0.15">
      <c r="A48" s="48"/>
      <c r="B48" s="1261"/>
      <c r="C48" s="1262"/>
      <c r="D48" s="62"/>
      <c r="E48" s="1267" t="s">
        <v>15</v>
      </c>
      <c r="F48" s="1267"/>
      <c r="G48" s="1267"/>
      <c r="H48" s="1267"/>
      <c r="I48" s="1267"/>
      <c r="J48" s="1268"/>
      <c r="K48" s="63">
        <v>3030</v>
      </c>
      <c r="L48" s="64">
        <v>3025</v>
      </c>
      <c r="M48" s="64">
        <v>2444</v>
      </c>
      <c r="N48" s="64">
        <v>2408</v>
      </c>
      <c r="O48" s="65">
        <v>2356</v>
      </c>
      <c r="P48" s="48"/>
      <c r="Q48" s="48"/>
      <c r="R48" s="48"/>
      <c r="S48" s="48"/>
      <c r="T48" s="48"/>
      <c r="U48" s="48"/>
    </row>
    <row r="49" spans="1:21" ht="30.75" customHeight="1" x14ac:dyDescent="0.15">
      <c r="A49" s="48"/>
      <c r="B49" s="1261"/>
      <c r="C49" s="1262"/>
      <c r="D49" s="62"/>
      <c r="E49" s="1267" t="s">
        <v>16</v>
      </c>
      <c r="F49" s="1267"/>
      <c r="G49" s="1267"/>
      <c r="H49" s="1267"/>
      <c r="I49" s="1267"/>
      <c r="J49" s="1268"/>
      <c r="K49" s="63" t="s">
        <v>517</v>
      </c>
      <c r="L49" s="64" t="s">
        <v>517</v>
      </c>
      <c r="M49" s="64" t="s">
        <v>517</v>
      </c>
      <c r="N49" s="64" t="s">
        <v>517</v>
      </c>
      <c r="O49" s="65" t="s">
        <v>517</v>
      </c>
      <c r="P49" s="48"/>
      <c r="Q49" s="48"/>
      <c r="R49" s="48"/>
      <c r="S49" s="48"/>
      <c r="T49" s="48"/>
      <c r="U49" s="48"/>
    </row>
    <row r="50" spans="1:21" ht="30.75" customHeight="1" x14ac:dyDescent="0.15">
      <c r="A50" s="48"/>
      <c r="B50" s="1261"/>
      <c r="C50" s="1262"/>
      <c r="D50" s="62"/>
      <c r="E50" s="1267" t="s">
        <v>17</v>
      </c>
      <c r="F50" s="1267"/>
      <c r="G50" s="1267"/>
      <c r="H50" s="1267"/>
      <c r="I50" s="1267"/>
      <c r="J50" s="1268"/>
      <c r="K50" s="63">
        <v>347</v>
      </c>
      <c r="L50" s="64">
        <v>347</v>
      </c>
      <c r="M50" s="64">
        <v>348</v>
      </c>
      <c r="N50" s="64">
        <v>348</v>
      </c>
      <c r="O50" s="65">
        <v>1079</v>
      </c>
      <c r="P50" s="48"/>
      <c r="Q50" s="48"/>
      <c r="R50" s="48"/>
      <c r="S50" s="48"/>
      <c r="T50" s="48"/>
      <c r="U50" s="48"/>
    </row>
    <row r="51" spans="1:21" ht="30.75" customHeight="1" x14ac:dyDescent="0.15">
      <c r="A51" s="48"/>
      <c r="B51" s="1263"/>
      <c r="C51" s="1264"/>
      <c r="D51" s="66"/>
      <c r="E51" s="1267" t="s">
        <v>18</v>
      </c>
      <c r="F51" s="1267"/>
      <c r="G51" s="1267"/>
      <c r="H51" s="1267"/>
      <c r="I51" s="1267"/>
      <c r="J51" s="1268"/>
      <c r="K51" s="63" t="s">
        <v>517</v>
      </c>
      <c r="L51" s="64" t="s">
        <v>517</v>
      </c>
      <c r="M51" s="64" t="s">
        <v>517</v>
      </c>
      <c r="N51" s="64" t="s">
        <v>517</v>
      </c>
      <c r="O51" s="65" t="s">
        <v>517</v>
      </c>
      <c r="P51" s="48"/>
      <c r="Q51" s="48"/>
      <c r="R51" s="48"/>
      <c r="S51" s="48"/>
      <c r="T51" s="48"/>
      <c r="U51" s="48"/>
    </row>
    <row r="52" spans="1:21" ht="30.75" customHeight="1" x14ac:dyDescent="0.15">
      <c r="A52" s="48"/>
      <c r="B52" s="1269" t="s">
        <v>19</v>
      </c>
      <c r="C52" s="1270"/>
      <c r="D52" s="66"/>
      <c r="E52" s="1267" t="s">
        <v>20</v>
      </c>
      <c r="F52" s="1267"/>
      <c r="G52" s="1267"/>
      <c r="H52" s="1267"/>
      <c r="I52" s="1267"/>
      <c r="J52" s="1268"/>
      <c r="K52" s="63">
        <v>12830</v>
      </c>
      <c r="L52" s="64">
        <v>11809</v>
      </c>
      <c r="M52" s="64">
        <v>11444</v>
      </c>
      <c r="N52" s="64">
        <v>11938</v>
      </c>
      <c r="O52" s="65">
        <v>9617</v>
      </c>
      <c r="P52" s="48"/>
      <c r="Q52" s="48"/>
      <c r="R52" s="48"/>
      <c r="S52" s="48"/>
      <c r="T52" s="48"/>
      <c r="U52" s="48"/>
    </row>
    <row r="53" spans="1:21" ht="30.75" customHeight="1" thickBot="1" x14ac:dyDescent="0.2">
      <c r="A53" s="48"/>
      <c r="B53" s="1271" t="s">
        <v>21</v>
      </c>
      <c r="C53" s="1272"/>
      <c r="D53" s="67"/>
      <c r="E53" s="1273" t="s">
        <v>22</v>
      </c>
      <c r="F53" s="1273"/>
      <c r="G53" s="1273"/>
      <c r="H53" s="1273"/>
      <c r="I53" s="1273"/>
      <c r="J53" s="1274"/>
      <c r="K53" s="68">
        <v>4128</v>
      </c>
      <c r="L53" s="69">
        <v>4909</v>
      </c>
      <c r="M53" s="69">
        <v>3886</v>
      </c>
      <c r="N53" s="69">
        <v>2991</v>
      </c>
      <c r="O53" s="70">
        <v>3375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75" t="s">
        <v>25</v>
      </c>
      <c r="C57" s="1276"/>
      <c r="D57" s="1279" t="s">
        <v>26</v>
      </c>
      <c r="E57" s="1280"/>
      <c r="F57" s="1280"/>
      <c r="G57" s="1280"/>
      <c r="H57" s="1280"/>
      <c r="I57" s="1280"/>
      <c r="J57" s="1281"/>
      <c r="K57" s="83" t="s">
        <v>598</v>
      </c>
      <c r="L57" s="84" t="s">
        <v>598</v>
      </c>
      <c r="M57" s="84" t="s">
        <v>598</v>
      </c>
      <c r="N57" s="84" t="s">
        <v>599</v>
      </c>
      <c r="O57" s="85" t="s">
        <v>601</v>
      </c>
    </row>
    <row r="58" spans="1:21" ht="31.5" customHeight="1" thickBot="1" x14ac:dyDescent="0.2">
      <c r="B58" s="1277"/>
      <c r="C58" s="1278"/>
      <c r="D58" s="1282" t="s">
        <v>27</v>
      </c>
      <c r="E58" s="1283"/>
      <c r="F58" s="1283"/>
      <c r="G58" s="1283"/>
      <c r="H58" s="1283"/>
      <c r="I58" s="1283"/>
      <c r="J58" s="1284"/>
      <c r="K58" s="86" t="s">
        <v>598</v>
      </c>
      <c r="L58" s="87" t="s">
        <v>598</v>
      </c>
      <c r="M58" s="87" t="s">
        <v>598</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T+dOIphmum52NIV2eIg1cheILGgzh8+AACHmugTnyz/ir2m/VCKG34UIYzhkluKHWiQ4OnCM9Gu7/w20u7Ezg==" saltValue="fjzdLw0Zgzb+o6o2iwtSOw==" spinCount="100000" sheet="1" objects="1" scenarios="1"/>
  <customSheetViews>
    <customSheetView guid="{49D89A3E-E353-4115-8CFC-4E17C48C57B2}" scale="85" showGridLines="0" fitToPage="1" hiddenRows="1" hiddenColumns="1" topLeftCell="E1">
      <selection activeCell="U51" sqref="U51"/>
      <rowBreaks count="1" manualBreakCount="1">
        <brk id="62" max="15" man="1"/>
      </rowBreaks>
      <pageMargins left="0" right="0" top="0.19685039370078741" bottom="0.23622047244094491" header="0" footer="0"/>
      <printOptions horizontalCentered="1"/>
      <pageSetup paperSize="9" scale="54"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5" t="s">
        <v>30</v>
      </c>
      <c r="C41" s="1286"/>
      <c r="D41" s="102"/>
      <c r="E41" s="1291" t="s">
        <v>31</v>
      </c>
      <c r="F41" s="1291"/>
      <c r="G41" s="1291"/>
      <c r="H41" s="1292"/>
      <c r="I41" s="103">
        <v>73034</v>
      </c>
      <c r="J41" s="104">
        <v>64693</v>
      </c>
      <c r="K41" s="104">
        <v>58636</v>
      </c>
      <c r="L41" s="104">
        <v>50960</v>
      </c>
      <c r="M41" s="105">
        <v>51380</v>
      </c>
    </row>
    <row r="42" spans="2:13" ht="27.75" customHeight="1" x14ac:dyDescent="0.15">
      <c r="B42" s="1287"/>
      <c r="C42" s="1288"/>
      <c r="D42" s="106"/>
      <c r="E42" s="1293" t="s">
        <v>32</v>
      </c>
      <c r="F42" s="1293"/>
      <c r="G42" s="1293"/>
      <c r="H42" s="1294"/>
      <c r="I42" s="107">
        <v>7312</v>
      </c>
      <c r="J42" s="108">
        <v>7069</v>
      </c>
      <c r="K42" s="108">
        <v>7744</v>
      </c>
      <c r="L42" s="108">
        <v>7817</v>
      </c>
      <c r="M42" s="109">
        <v>8084</v>
      </c>
    </row>
    <row r="43" spans="2:13" ht="27.75" customHeight="1" x14ac:dyDescent="0.15">
      <c r="B43" s="1287"/>
      <c r="C43" s="1288"/>
      <c r="D43" s="106"/>
      <c r="E43" s="1293" t="s">
        <v>33</v>
      </c>
      <c r="F43" s="1293"/>
      <c r="G43" s="1293"/>
      <c r="H43" s="1294"/>
      <c r="I43" s="107">
        <v>37335</v>
      </c>
      <c r="J43" s="108">
        <v>33869</v>
      </c>
      <c r="K43" s="108">
        <v>29256</v>
      </c>
      <c r="L43" s="108">
        <v>26860</v>
      </c>
      <c r="M43" s="109">
        <v>24220</v>
      </c>
    </row>
    <row r="44" spans="2:13" ht="27.75" customHeight="1" x14ac:dyDescent="0.15">
      <c r="B44" s="1287"/>
      <c r="C44" s="1288"/>
      <c r="D44" s="106"/>
      <c r="E44" s="1293" t="s">
        <v>34</v>
      </c>
      <c r="F44" s="1293"/>
      <c r="G44" s="1293"/>
      <c r="H44" s="1294"/>
      <c r="I44" s="107" t="s">
        <v>517</v>
      </c>
      <c r="J44" s="108" t="s">
        <v>517</v>
      </c>
      <c r="K44" s="108" t="s">
        <v>517</v>
      </c>
      <c r="L44" s="108" t="s">
        <v>517</v>
      </c>
      <c r="M44" s="109" t="s">
        <v>517</v>
      </c>
    </row>
    <row r="45" spans="2:13" ht="27.75" customHeight="1" x14ac:dyDescent="0.15">
      <c r="B45" s="1287"/>
      <c r="C45" s="1288"/>
      <c r="D45" s="106"/>
      <c r="E45" s="1293" t="s">
        <v>35</v>
      </c>
      <c r="F45" s="1293"/>
      <c r="G45" s="1293"/>
      <c r="H45" s="1294"/>
      <c r="I45" s="107">
        <v>19756</v>
      </c>
      <c r="J45" s="108">
        <v>19259</v>
      </c>
      <c r="K45" s="108">
        <v>19135</v>
      </c>
      <c r="L45" s="108">
        <v>19690</v>
      </c>
      <c r="M45" s="109">
        <v>19265</v>
      </c>
    </row>
    <row r="46" spans="2:13" ht="27.75" customHeight="1" x14ac:dyDescent="0.15">
      <c r="B46" s="1287"/>
      <c r="C46" s="1288"/>
      <c r="D46" s="110"/>
      <c r="E46" s="1293" t="s">
        <v>36</v>
      </c>
      <c r="F46" s="1293"/>
      <c r="G46" s="1293"/>
      <c r="H46" s="1294"/>
      <c r="I46" s="107" t="s">
        <v>517</v>
      </c>
      <c r="J46" s="108" t="s">
        <v>517</v>
      </c>
      <c r="K46" s="108" t="s">
        <v>517</v>
      </c>
      <c r="L46" s="108" t="s">
        <v>517</v>
      </c>
      <c r="M46" s="109" t="s">
        <v>517</v>
      </c>
    </row>
    <row r="47" spans="2:13" ht="27.75" customHeight="1" x14ac:dyDescent="0.15">
      <c r="B47" s="1287"/>
      <c r="C47" s="1288"/>
      <c r="D47" s="111"/>
      <c r="E47" s="1295" t="s">
        <v>37</v>
      </c>
      <c r="F47" s="1296"/>
      <c r="G47" s="1296"/>
      <c r="H47" s="1297"/>
      <c r="I47" s="107" t="s">
        <v>517</v>
      </c>
      <c r="J47" s="108" t="s">
        <v>517</v>
      </c>
      <c r="K47" s="108" t="s">
        <v>517</v>
      </c>
      <c r="L47" s="108" t="s">
        <v>517</v>
      </c>
      <c r="M47" s="109" t="s">
        <v>517</v>
      </c>
    </row>
    <row r="48" spans="2:13" ht="27.75" customHeight="1" x14ac:dyDescent="0.15">
      <c r="B48" s="1287"/>
      <c r="C48" s="1288"/>
      <c r="D48" s="106"/>
      <c r="E48" s="1293" t="s">
        <v>38</v>
      </c>
      <c r="F48" s="1293"/>
      <c r="G48" s="1293"/>
      <c r="H48" s="1294"/>
      <c r="I48" s="107" t="s">
        <v>517</v>
      </c>
      <c r="J48" s="108" t="s">
        <v>517</v>
      </c>
      <c r="K48" s="108" t="s">
        <v>517</v>
      </c>
      <c r="L48" s="108" t="s">
        <v>517</v>
      </c>
      <c r="M48" s="109" t="s">
        <v>517</v>
      </c>
    </row>
    <row r="49" spans="2:13" ht="27.75" customHeight="1" x14ac:dyDescent="0.15">
      <c r="B49" s="1289"/>
      <c r="C49" s="1290"/>
      <c r="D49" s="106"/>
      <c r="E49" s="1293" t="s">
        <v>39</v>
      </c>
      <c r="F49" s="1293"/>
      <c r="G49" s="1293"/>
      <c r="H49" s="1294"/>
      <c r="I49" s="107" t="s">
        <v>517</v>
      </c>
      <c r="J49" s="108" t="s">
        <v>517</v>
      </c>
      <c r="K49" s="108" t="s">
        <v>517</v>
      </c>
      <c r="L49" s="108" t="s">
        <v>517</v>
      </c>
      <c r="M49" s="109" t="s">
        <v>517</v>
      </c>
    </row>
    <row r="50" spans="2:13" ht="27.75" customHeight="1" x14ac:dyDescent="0.15">
      <c r="B50" s="1298" t="s">
        <v>40</v>
      </c>
      <c r="C50" s="1299"/>
      <c r="D50" s="112"/>
      <c r="E50" s="1293" t="s">
        <v>41</v>
      </c>
      <c r="F50" s="1293"/>
      <c r="G50" s="1293"/>
      <c r="H50" s="1294"/>
      <c r="I50" s="107">
        <v>91772</v>
      </c>
      <c r="J50" s="108">
        <v>105481</v>
      </c>
      <c r="K50" s="108">
        <v>101005</v>
      </c>
      <c r="L50" s="108">
        <v>101893</v>
      </c>
      <c r="M50" s="109">
        <v>100897</v>
      </c>
    </row>
    <row r="51" spans="2:13" ht="27.75" customHeight="1" x14ac:dyDescent="0.15">
      <c r="B51" s="1287"/>
      <c r="C51" s="1288"/>
      <c r="D51" s="106"/>
      <c r="E51" s="1293" t="s">
        <v>42</v>
      </c>
      <c r="F51" s="1293"/>
      <c r="G51" s="1293"/>
      <c r="H51" s="1294"/>
      <c r="I51" s="107">
        <v>21658</v>
      </c>
      <c r="J51" s="108">
        <v>17737</v>
      </c>
      <c r="K51" s="108">
        <v>14483</v>
      </c>
      <c r="L51" s="108">
        <v>13086</v>
      </c>
      <c r="M51" s="109">
        <v>17023</v>
      </c>
    </row>
    <row r="52" spans="2:13" ht="27.75" customHeight="1" x14ac:dyDescent="0.15">
      <c r="B52" s="1289"/>
      <c r="C52" s="1290"/>
      <c r="D52" s="106"/>
      <c r="E52" s="1293" t="s">
        <v>43</v>
      </c>
      <c r="F52" s="1293"/>
      <c r="G52" s="1293"/>
      <c r="H52" s="1294"/>
      <c r="I52" s="107">
        <v>90617</v>
      </c>
      <c r="J52" s="108">
        <v>84765</v>
      </c>
      <c r="K52" s="108">
        <v>76901</v>
      </c>
      <c r="L52" s="108">
        <v>71757</v>
      </c>
      <c r="M52" s="109">
        <v>67286</v>
      </c>
    </row>
    <row r="53" spans="2:13" ht="27.75" customHeight="1" thickBot="1" x14ac:dyDescent="0.2">
      <c r="B53" s="1300" t="s">
        <v>44</v>
      </c>
      <c r="C53" s="1301"/>
      <c r="D53" s="113"/>
      <c r="E53" s="1302" t="s">
        <v>45</v>
      </c>
      <c r="F53" s="1302"/>
      <c r="G53" s="1302"/>
      <c r="H53" s="1303"/>
      <c r="I53" s="114">
        <v>-66610</v>
      </c>
      <c r="J53" s="115">
        <v>-83094</v>
      </c>
      <c r="K53" s="115">
        <v>-77618</v>
      </c>
      <c r="L53" s="115">
        <v>-81410</v>
      </c>
      <c r="M53" s="116">
        <v>-82256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v9ltu4JOjdeWekxegexiCBFv/Xq+3zoYwW35crLH6YMoHQkGEf4UxxK66YNl377so6tu7jNPUpWBslLNBG7hA==" saltValue="QiK8xgqfYr0ITVxtrTloYA==" spinCount="100000" sheet="1" objects="1" scenarios="1"/>
  <customSheetViews>
    <customSheetView guid="{49D89A3E-E353-4115-8CFC-4E17C48C57B2}" showGridLines="0" fitToPage="1" hiddenRows="1" hiddenColumns="1" topLeftCell="H1">
      <selection activeCell="E52" sqref="E52:H52"/>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12" t="s">
        <v>48</v>
      </c>
      <c r="D55" s="1312"/>
      <c r="E55" s="1313"/>
      <c r="F55" s="128">
        <v>32500</v>
      </c>
      <c r="G55" s="128">
        <v>33100</v>
      </c>
      <c r="H55" s="129">
        <v>37100</v>
      </c>
    </row>
    <row r="56" spans="2:8" ht="52.5" customHeight="1" x14ac:dyDescent="0.15">
      <c r="B56" s="130"/>
      <c r="C56" s="1314" t="s">
        <v>49</v>
      </c>
      <c r="D56" s="1314"/>
      <c r="E56" s="1315"/>
      <c r="F56" s="131">
        <v>2151</v>
      </c>
      <c r="G56" s="131">
        <v>2153</v>
      </c>
      <c r="H56" s="132">
        <v>2155</v>
      </c>
    </row>
    <row r="57" spans="2:8" ht="53.25" customHeight="1" x14ac:dyDescent="0.15">
      <c r="B57" s="130"/>
      <c r="C57" s="1316" t="s">
        <v>50</v>
      </c>
      <c r="D57" s="1316"/>
      <c r="E57" s="1317"/>
      <c r="F57" s="133">
        <v>47452</v>
      </c>
      <c r="G57" s="133">
        <v>47823</v>
      </c>
      <c r="H57" s="134">
        <v>44966</v>
      </c>
    </row>
    <row r="58" spans="2:8" ht="45.75" customHeight="1" x14ac:dyDescent="0.15">
      <c r="B58" s="135"/>
      <c r="C58" s="1304" t="s">
        <v>593</v>
      </c>
      <c r="D58" s="1305"/>
      <c r="E58" s="1306"/>
      <c r="F58" s="136">
        <v>19300</v>
      </c>
      <c r="G58" s="136">
        <v>18700</v>
      </c>
      <c r="H58" s="137">
        <v>16800</v>
      </c>
    </row>
    <row r="59" spans="2:8" ht="45.75" customHeight="1" x14ac:dyDescent="0.15">
      <c r="B59" s="135"/>
      <c r="C59" s="1304" t="s">
        <v>594</v>
      </c>
      <c r="D59" s="1305"/>
      <c r="E59" s="1306"/>
      <c r="F59" s="136">
        <v>4452</v>
      </c>
      <c r="G59" s="136">
        <v>7093</v>
      </c>
      <c r="H59" s="137">
        <v>6744</v>
      </c>
    </row>
    <row r="60" spans="2:8" ht="45.75" customHeight="1" x14ac:dyDescent="0.15">
      <c r="B60" s="135"/>
      <c r="C60" s="1304" t="s">
        <v>595</v>
      </c>
      <c r="D60" s="1305"/>
      <c r="E60" s="1306"/>
      <c r="F60" s="136">
        <v>6000</v>
      </c>
      <c r="G60" s="136">
        <v>6000</v>
      </c>
      <c r="H60" s="137">
        <v>6000</v>
      </c>
    </row>
    <row r="61" spans="2:8" ht="45.75" customHeight="1" x14ac:dyDescent="0.15">
      <c r="B61" s="135"/>
      <c r="C61" s="1304" t="s">
        <v>596</v>
      </c>
      <c r="D61" s="1305"/>
      <c r="E61" s="1306"/>
      <c r="F61" s="136">
        <v>5000</v>
      </c>
      <c r="G61" s="136">
        <v>5000</v>
      </c>
      <c r="H61" s="137">
        <v>5000</v>
      </c>
    </row>
    <row r="62" spans="2:8" ht="45.75" customHeight="1" thickBot="1" x14ac:dyDescent="0.2">
      <c r="B62" s="138"/>
      <c r="C62" s="1307" t="s">
        <v>597</v>
      </c>
      <c r="D62" s="1308"/>
      <c r="E62" s="1309"/>
      <c r="F62" s="139">
        <v>3660</v>
      </c>
      <c r="G62" s="139">
        <v>3360</v>
      </c>
      <c r="H62" s="140">
        <v>3060</v>
      </c>
    </row>
    <row r="63" spans="2:8" ht="52.5" customHeight="1" thickBot="1" x14ac:dyDescent="0.2">
      <c r="B63" s="141"/>
      <c r="C63" s="1310" t="s">
        <v>51</v>
      </c>
      <c r="D63" s="1310"/>
      <c r="E63" s="1311"/>
      <c r="F63" s="142">
        <v>82103</v>
      </c>
      <c r="G63" s="142">
        <v>83075</v>
      </c>
      <c r="H63" s="143">
        <v>84221</v>
      </c>
    </row>
    <row r="64" spans="2:8" ht="15" customHeight="1" x14ac:dyDescent="0.15"/>
  </sheetData>
  <sheetProtection algorithmName="SHA-512" hashValue="xvGVTVc+A4Dt6XSuzMeKW0WQgR0Xcahm2Bu1hNhXBwWwLr2Ui8NtRH0oQn9e4qsATOiQpJirBgny7FPt+tYJtg==" saltValue="0ElZPFFEEKBCSN+oGtu2/w==" spinCount="100000" sheet="1" objects="1" scenarios="1"/>
  <customSheetViews>
    <customSheetView guid="{49D89A3E-E353-4115-8CFC-4E17C48C57B2}" scale="60" showGridLines="0" fitToPage="1" hiddenRows="1" hiddenColumns="1">
      <selection activeCell="N2" sqref="N2"/>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6" t="s">
        <v>637</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395"/>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395"/>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395"/>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395"/>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628</v>
      </c>
    </row>
    <row r="50" spans="1:109" x14ac:dyDescent="0.15">
      <c r="B50" s="395"/>
      <c r="G50" s="1318"/>
      <c r="H50" s="1318"/>
      <c r="I50" s="1318"/>
      <c r="J50" s="1318"/>
      <c r="K50" s="405"/>
      <c r="L50" s="405"/>
      <c r="M50" s="406"/>
      <c r="N50" s="406"/>
      <c r="AN50" s="1336"/>
      <c r="AO50" s="1337"/>
      <c r="AP50" s="1337"/>
      <c r="AQ50" s="1337"/>
      <c r="AR50" s="1337"/>
      <c r="AS50" s="1337"/>
      <c r="AT50" s="1337"/>
      <c r="AU50" s="1337"/>
      <c r="AV50" s="1337"/>
      <c r="AW50" s="1337"/>
      <c r="AX50" s="1337"/>
      <c r="AY50" s="1337"/>
      <c r="AZ50" s="1337"/>
      <c r="BA50" s="1337"/>
      <c r="BB50" s="1337"/>
      <c r="BC50" s="1337"/>
      <c r="BD50" s="1337"/>
      <c r="BE50" s="1337"/>
      <c r="BF50" s="1337"/>
      <c r="BG50" s="1337"/>
      <c r="BH50" s="1337"/>
      <c r="BI50" s="1337"/>
      <c r="BJ50" s="1337"/>
      <c r="BK50" s="1337"/>
      <c r="BL50" s="1337"/>
      <c r="BM50" s="1337"/>
      <c r="BN50" s="1337"/>
      <c r="BO50" s="1338"/>
      <c r="BP50" s="1324" t="s">
        <v>561</v>
      </c>
      <c r="BQ50" s="1324"/>
      <c r="BR50" s="1324"/>
      <c r="BS50" s="1324"/>
      <c r="BT50" s="1324"/>
      <c r="BU50" s="1324"/>
      <c r="BV50" s="1324"/>
      <c r="BW50" s="1324"/>
      <c r="BX50" s="1324" t="s">
        <v>562</v>
      </c>
      <c r="BY50" s="1324"/>
      <c r="BZ50" s="1324"/>
      <c r="CA50" s="1324"/>
      <c r="CB50" s="1324"/>
      <c r="CC50" s="1324"/>
      <c r="CD50" s="1324"/>
      <c r="CE50" s="1324"/>
      <c r="CF50" s="1324" t="s">
        <v>563</v>
      </c>
      <c r="CG50" s="1324"/>
      <c r="CH50" s="1324"/>
      <c r="CI50" s="1324"/>
      <c r="CJ50" s="1324"/>
      <c r="CK50" s="1324"/>
      <c r="CL50" s="1324"/>
      <c r="CM50" s="1324"/>
      <c r="CN50" s="1324" t="s">
        <v>564</v>
      </c>
      <c r="CO50" s="1324"/>
      <c r="CP50" s="1324"/>
      <c r="CQ50" s="1324"/>
      <c r="CR50" s="1324"/>
      <c r="CS50" s="1324"/>
      <c r="CT50" s="1324"/>
      <c r="CU50" s="1324"/>
      <c r="CV50" s="1324" t="s">
        <v>565</v>
      </c>
      <c r="CW50" s="1324"/>
      <c r="CX50" s="1324"/>
      <c r="CY50" s="1324"/>
      <c r="CZ50" s="1324"/>
      <c r="DA50" s="1324"/>
      <c r="DB50" s="1324"/>
      <c r="DC50" s="1324"/>
    </row>
    <row r="51" spans="1:109" ht="13.5" customHeight="1" x14ac:dyDescent="0.15">
      <c r="B51" s="395"/>
      <c r="G51" s="1335"/>
      <c r="H51" s="1335"/>
      <c r="I51" s="1339"/>
      <c r="J51" s="1339"/>
      <c r="K51" s="1325"/>
      <c r="L51" s="1325"/>
      <c r="M51" s="1325"/>
      <c r="N51" s="1325"/>
      <c r="AM51" s="404"/>
      <c r="AN51" s="1323" t="s">
        <v>629</v>
      </c>
      <c r="AO51" s="1323"/>
      <c r="AP51" s="1323"/>
      <c r="AQ51" s="1323"/>
      <c r="AR51" s="1323"/>
      <c r="AS51" s="1323"/>
      <c r="AT51" s="1323"/>
      <c r="AU51" s="1323"/>
      <c r="AV51" s="1323"/>
      <c r="AW51" s="1323"/>
      <c r="AX51" s="1323"/>
      <c r="AY51" s="1323"/>
      <c r="AZ51" s="1323"/>
      <c r="BA51" s="1323"/>
      <c r="BB51" s="1323" t="s">
        <v>630</v>
      </c>
      <c r="BC51" s="1323"/>
      <c r="BD51" s="1323"/>
      <c r="BE51" s="1323"/>
      <c r="BF51" s="1323"/>
      <c r="BG51" s="1323"/>
      <c r="BH51" s="1323"/>
      <c r="BI51" s="1323"/>
      <c r="BJ51" s="1323"/>
      <c r="BK51" s="1323"/>
      <c r="BL51" s="1323"/>
      <c r="BM51" s="1323"/>
      <c r="BN51" s="1323"/>
      <c r="BO51" s="1323"/>
      <c r="BP51" s="1320"/>
      <c r="BQ51" s="1320"/>
      <c r="BR51" s="1320"/>
      <c r="BS51" s="1320"/>
      <c r="BT51" s="1320"/>
      <c r="BU51" s="1320"/>
      <c r="BV51" s="1320"/>
      <c r="BW51" s="1320"/>
      <c r="BX51" s="1320"/>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x14ac:dyDescent="0.15">
      <c r="B52" s="395"/>
      <c r="G52" s="1335"/>
      <c r="H52" s="1335"/>
      <c r="I52" s="1339"/>
      <c r="J52" s="1339"/>
      <c r="K52" s="1325"/>
      <c r="L52" s="1325"/>
      <c r="M52" s="1325"/>
      <c r="N52" s="1325"/>
      <c r="AM52" s="40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3"/>
      <c r="B53" s="395"/>
      <c r="G53" s="1335"/>
      <c r="H53" s="1335"/>
      <c r="I53" s="1318"/>
      <c r="J53" s="1318"/>
      <c r="K53" s="1325"/>
      <c r="L53" s="1325"/>
      <c r="M53" s="1325"/>
      <c r="N53" s="1325"/>
      <c r="AM53" s="404"/>
      <c r="AN53" s="1323"/>
      <c r="AO53" s="1323"/>
      <c r="AP53" s="1323"/>
      <c r="AQ53" s="1323"/>
      <c r="AR53" s="1323"/>
      <c r="AS53" s="1323"/>
      <c r="AT53" s="1323"/>
      <c r="AU53" s="1323"/>
      <c r="AV53" s="1323"/>
      <c r="AW53" s="1323"/>
      <c r="AX53" s="1323"/>
      <c r="AY53" s="1323"/>
      <c r="AZ53" s="1323"/>
      <c r="BA53" s="1323"/>
      <c r="BB53" s="1323" t="s">
        <v>631</v>
      </c>
      <c r="BC53" s="1323"/>
      <c r="BD53" s="1323"/>
      <c r="BE53" s="1323"/>
      <c r="BF53" s="1323"/>
      <c r="BG53" s="1323"/>
      <c r="BH53" s="1323"/>
      <c r="BI53" s="1323"/>
      <c r="BJ53" s="1323"/>
      <c r="BK53" s="1323"/>
      <c r="BL53" s="1323"/>
      <c r="BM53" s="1323"/>
      <c r="BN53" s="1323"/>
      <c r="BO53" s="1323"/>
      <c r="BP53" s="1320">
        <v>51.2</v>
      </c>
      <c r="BQ53" s="1320"/>
      <c r="BR53" s="1320"/>
      <c r="BS53" s="1320"/>
      <c r="BT53" s="1320"/>
      <c r="BU53" s="1320"/>
      <c r="BV53" s="1320"/>
      <c r="BW53" s="1320"/>
      <c r="BX53" s="1320">
        <v>52.8</v>
      </c>
      <c r="BY53" s="1320"/>
      <c r="BZ53" s="1320"/>
      <c r="CA53" s="1320"/>
      <c r="CB53" s="1320"/>
      <c r="CC53" s="1320"/>
      <c r="CD53" s="1320"/>
      <c r="CE53" s="1320"/>
      <c r="CF53" s="1320">
        <v>54.4</v>
      </c>
      <c r="CG53" s="1320"/>
      <c r="CH53" s="1320"/>
      <c r="CI53" s="1320"/>
      <c r="CJ53" s="1320"/>
      <c r="CK53" s="1320"/>
      <c r="CL53" s="1320"/>
      <c r="CM53" s="1320"/>
      <c r="CN53" s="1320">
        <v>56.1</v>
      </c>
      <c r="CO53" s="1320"/>
      <c r="CP53" s="1320"/>
      <c r="CQ53" s="1320"/>
      <c r="CR53" s="1320"/>
      <c r="CS53" s="1320"/>
      <c r="CT53" s="1320"/>
      <c r="CU53" s="1320"/>
      <c r="CV53" s="1320">
        <v>57.1</v>
      </c>
      <c r="CW53" s="1320"/>
      <c r="CX53" s="1320"/>
      <c r="CY53" s="1320"/>
      <c r="CZ53" s="1320"/>
      <c r="DA53" s="1320"/>
      <c r="DB53" s="1320"/>
      <c r="DC53" s="1320"/>
    </row>
    <row r="54" spans="1:109" x14ac:dyDescent="0.15">
      <c r="A54" s="403"/>
      <c r="B54" s="395"/>
      <c r="G54" s="1335"/>
      <c r="H54" s="1335"/>
      <c r="I54" s="1318"/>
      <c r="J54" s="1318"/>
      <c r="K54" s="1325"/>
      <c r="L54" s="1325"/>
      <c r="M54" s="1325"/>
      <c r="N54" s="1325"/>
      <c r="AM54" s="40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3"/>
      <c r="B55" s="395"/>
      <c r="G55" s="1318"/>
      <c r="H55" s="1318"/>
      <c r="I55" s="1318"/>
      <c r="J55" s="1318"/>
      <c r="K55" s="1325"/>
      <c r="L55" s="1325"/>
      <c r="M55" s="1325"/>
      <c r="N55" s="1325"/>
      <c r="AN55" s="1324" t="s">
        <v>632</v>
      </c>
      <c r="AO55" s="1324"/>
      <c r="AP55" s="1324"/>
      <c r="AQ55" s="1324"/>
      <c r="AR55" s="1324"/>
      <c r="AS55" s="1324"/>
      <c r="AT55" s="1324"/>
      <c r="AU55" s="1324"/>
      <c r="AV55" s="1324"/>
      <c r="AW55" s="1324"/>
      <c r="AX55" s="1324"/>
      <c r="AY55" s="1324"/>
      <c r="AZ55" s="1324"/>
      <c r="BA55" s="1324"/>
      <c r="BB55" s="1323" t="s">
        <v>630</v>
      </c>
      <c r="BC55" s="1323"/>
      <c r="BD55" s="1323"/>
      <c r="BE55" s="1323"/>
      <c r="BF55" s="1323"/>
      <c r="BG55" s="1323"/>
      <c r="BH55" s="1323"/>
      <c r="BI55" s="1323"/>
      <c r="BJ55" s="1323"/>
      <c r="BK55" s="1323"/>
      <c r="BL55" s="1323"/>
      <c r="BM55" s="1323"/>
      <c r="BN55" s="1323"/>
      <c r="BO55" s="1323"/>
      <c r="BP55" s="1320">
        <v>41.4</v>
      </c>
      <c r="BQ55" s="1320"/>
      <c r="BR55" s="1320"/>
      <c r="BS55" s="1320"/>
      <c r="BT55" s="1320"/>
      <c r="BU55" s="1320"/>
      <c r="BV55" s="1320"/>
      <c r="BW55" s="1320"/>
      <c r="BX55" s="1320">
        <v>38.9</v>
      </c>
      <c r="BY55" s="1320"/>
      <c r="BZ55" s="1320"/>
      <c r="CA55" s="1320"/>
      <c r="CB55" s="1320"/>
      <c r="CC55" s="1320"/>
      <c r="CD55" s="1320"/>
      <c r="CE55" s="1320"/>
      <c r="CF55" s="1320">
        <v>37.6</v>
      </c>
      <c r="CG55" s="1320"/>
      <c r="CH55" s="1320"/>
      <c r="CI55" s="1320"/>
      <c r="CJ55" s="1320"/>
      <c r="CK55" s="1320"/>
      <c r="CL55" s="1320"/>
      <c r="CM55" s="1320"/>
      <c r="CN55" s="1320">
        <v>34</v>
      </c>
      <c r="CO55" s="1320"/>
      <c r="CP55" s="1320"/>
      <c r="CQ55" s="1320"/>
      <c r="CR55" s="1320"/>
      <c r="CS55" s="1320"/>
      <c r="CT55" s="1320"/>
      <c r="CU55" s="1320"/>
      <c r="CV55" s="1320">
        <v>33.9</v>
      </c>
      <c r="CW55" s="1320"/>
      <c r="CX55" s="1320"/>
      <c r="CY55" s="1320"/>
      <c r="CZ55" s="1320"/>
      <c r="DA55" s="1320"/>
      <c r="DB55" s="1320"/>
      <c r="DC55" s="1320"/>
    </row>
    <row r="56" spans="1:109" x14ac:dyDescent="0.15">
      <c r="A56" s="403"/>
      <c r="B56" s="395"/>
      <c r="G56" s="1318"/>
      <c r="H56" s="1318"/>
      <c r="I56" s="1318"/>
      <c r="J56" s="1318"/>
      <c r="K56" s="1325"/>
      <c r="L56" s="1325"/>
      <c r="M56" s="1325"/>
      <c r="N56" s="1325"/>
      <c r="AN56" s="1324"/>
      <c r="AO56" s="1324"/>
      <c r="AP56" s="1324"/>
      <c r="AQ56" s="1324"/>
      <c r="AR56" s="1324"/>
      <c r="AS56" s="1324"/>
      <c r="AT56" s="1324"/>
      <c r="AU56" s="1324"/>
      <c r="AV56" s="1324"/>
      <c r="AW56" s="1324"/>
      <c r="AX56" s="1324"/>
      <c r="AY56" s="1324"/>
      <c r="AZ56" s="1324"/>
      <c r="BA56" s="1324"/>
      <c r="BB56" s="1323"/>
      <c r="BC56" s="1323"/>
      <c r="BD56" s="1323"/>
      <c r="BE56" s="1323"/>
      <c r="BF56" s="1323"/>
      <c r="BG56" s="1323"/>
      <c r="BH56" s="1323"/>
      <c r="BI56" s="1323"/>
      <c r="BJ56" s="1323"/>
      <c r="BK56" s="1323"/>
      <c r="BL56" s="1323"/>
      <c r="BM56" s="1323"/>
      <c r="BN56" s="1323"/>
      <c r="BO56" s="1323"/>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3" customFormat="1" x14ac:dyDescent="0.15">
      <c r="B57" s="407"/>
      <c r="G57" s="1318"/>
      <c r="H57" s="1318"/>
      <c r="I57" s="1321"/>
      <c r="J57" s="1321"/>
      <c r="K57" s="1325"/>
      <c r="L57" s="1325"/>
      <c r="M57" s="1325"/>
      <c r="N57" s="1325"/>
      <c r="AM57" s="388"/>
      <c r="AN57" s="1324"/>
      <c r="AO57" s="1324"/>
      <c r="AP57" s="1324"/>
      <c r="AQ57" s="1324"/>
      <c r="AR57" s="1324"/>
      <c r="AS57" s="1324"/>
      <c r="AT57" s="1324"/>
      <c r="AU57" s="1324"/>
      <c r="AV57" s="1324"/>
      <c r="AW57" s="1324"/>
      <c r="AX57" s="1324"/>
      <c r="AY57" s="1324"/>
      <c r="AZ57" s="1324"/>
      <c r="BA57" s="1324"/>
      <c r="BB57" s="1323" t="s">
        <v>631</v>
      </c>
      <c r="BC57" s="1323"/>
      <c r="BD57" s="1323"/>
      <c r="BE57" s="1323"/>
      <c r="BF57" s="1323"/>
      <c r="BG57" s="1323"/>
      <c r="BH57" s="1323"/>
      <c r="BI57" s="1323"/>
      <c r="BJ57" s="1323"/>
      <c r="BK57" s="1323"/>
      <c r="BL57" s="1323"/>
      <c r="BM57" s="1323"/>
      <c r="BN57" s="1323"/>
      <c r="BO57" s="1323"/>
      <c r="BP57" s="1320">
        <v>60.2</v>
      </c>
      <c r="BQ57" s="1320"/>
      <c r="BR57" s="1320"/>
      <c r="BS57" s="1320"/>
      <c r="BT57" s="1320"/>
      <c r="BU57" s="1320"/>
      <c r="BV57" s="1320"/>
      <c r="BW57" s="1320"/>
      <c r="BX57" s="1320">
        <v>59.3</v>
      </c>
      <c r="BY57" s="1320"/>
      <c r="BZ57" s="1320"/>
      <c r="CA57" s="1320"/>
      <c r="CB57" s="1320"/>
      <c r="CC57" s="1320"/>
      <c r="CD57" s="1320"/>
      <c r="CE57" s="1320"/>
      <c r="CF57" s="1320">
        <v>60</v>
      </c>
      <c r="CG57" s="1320"/>
      <c r="CH57" s="1320"/>
      <c r="CI57" s="1320"/>
      <c r="CJ57" s="1320"/>
      <c r="CK57" s="1320"/>
      <c r="CL57" s="1320"/>
      <c r="CM57" s="1320"/>
      <c r="CN57" s="1320">
        <v>61.1</v>
      </c>
      <c r="CO57" s="1320"/>
      <c r="CP57" s="1320"/>
      <c r="CQ57" s="1320"/>
      <c r="CR57" s="1320"/>
      <c r="CS57" s="1320"/>
      <c r="CT57" s="1320"/>
      <c r="CU57" s="1320"/>
      <c r="CV57" s="1320">
        <v>61.7</v>
      </c>
      <c r="CW57" s="1320"/>
      <c r="CX57" s="1320"/>
      <c r="CY57" s="1320"/>
      <c r="CZ57" s="1320"/>
      <c r="DA57" s="1320"/>
      <c r="DB57" s="1320"/>
      <c r="DC57" s="1320"/>
      <c r="DD57" s="408"/>
      <c r="DE57" s="407"/>
    </row>
    <row r="58" spans="1:109" s="403" customFormat="1" x14ac:dyDescent="0.15">
      <c r="A58" s="388"/>
      <c r="B58" s="407"/>
      <c r="G58" s="1318"/>
      <c r="H58" s="1318"/>
      <c r="I58" s="1321"/>
      <c r="J58" s="1321"/>
      <c r="K58" s="1325"/>
      <c r="L58" s="1325"/>
      <c r="M58" s="1325"/>
      <c r="N58" s="1325"/>
      <c r="AM58" s="388"/>
      <c r="AN58" s="1324"/>
      <c r="AO58" s="1324"/>
      <c r="AP58" s="1324"/>
      <c r="AQ58" s="1324"/>
      <c r="AR58" s="1324"/>
      <c r="AS58" s="1324"/>
      <c r="AT58" s="1324"/>
      <c r="AU58" s="1324"/>
      <c r="AV58" s="1324"/>
      <c r="AW58" s="1324"/>
      <c r="AX58" s="1324"/>
      <c r="AY58" s="1324"/>
      <c r="AZ58" s="1324"/>
      <c r="BA58" s="1324"/>
      <c r="BB58" s="1323"/>
      <c r="BC58" s="1323"/>
      <c r="BD58" s="1323"/>
      <c r="BE58" s="1323"/>
      <c r="BF58" s="1323"/>
      <c r="BG58" s="1323"/>
      <c r="BH58" s="1323"/>
      <c r="BI58" s="1323"/>
      <c r="BJ58" s="1323"/>
      <c r="BK58" s="1323"/>
      <c r="BL58" s="1323"/>
      <c r="BM58" s="1323"/>
      <c r="BN58" s="1323"/>
      <c r="BO58" s="1323"/>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633</v>
      </c>
    </row>
    <row r="64" spans="1:109" x14ac:dyDescent="0.15">
      <c r="B64" s="395"/>
      <c r="G64" s="402"/>
      <c r="I64" s="415"/>
      <c r="J64" s="415"/>
      <c r="K64" s="415"/>
      <c r="L64" s="415"/>
      <c r="M64" s="415"/>
      <c r="N64" s="416"/>
      <c r="AM64" s="402"/>
      <c r="AN64" s="402" t="s">
        <v>627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6" t="s">
        <v>638</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5"/>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5"/>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5"/>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5"/>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628</v>
      </c>
    </row>
    <row r="72" spans="2:107" x14ac:dyDescent="0.15">
      <c r="B72" s="395"/>
      <c r="G72" s="1318"/>
      <c r="H72" s="1318"/>
      <c r="I72" s="1318"/>
      <c r="J72" s="1318"/>
      <c r="K72" s="405"/>
      <c r="L72" s="405"/>
      <c r="M72" s="406"/>
      <c r="N72" s="406"/>
      <c r="AN72" s="1336"/>
      <c r="AO72" s="1337"/>
      <c r="AP72" s="1337"/>
      <c r="AQ72" s="1337"/>
      <c r="AR72" s="1337"/>
      <c r="AS72" s="1337"/>
      <c r="AT72" s="1337"/>
      <c r="AU72" s="1337"/>
      <c r="AV72" s="1337"/>
      <c r="AW72" s="1337"/>
      <c r="AX72" s="1337"/>
      <c r="AY72" s="1337"/>
      <c r="AZ72" s="1337"/>
      <c r="BA72" s="1337"/>
      <c r="BB72" s="1337"/>
      <c r="BC72" s="1337"/>
      <c r="BD72" s="1337"/>
      <c r="BE72" s="1337"/>
      <c r="BF72" s="1337"/>
      <c r="BG72" s="1337"/>
      <c r="BH72" s="1337"/>
      <c r="BI72" s="1337"/>
      <c r="BJ72" s="1337"/>
      <c r="BK72" s="1337"/>
      <c r="BL72" s="1337"/>
      <c r="BM72" s="1337"/>
      <c r="BN72" s="1337"/>
      <c r="BO72" s="1338"/>
      <c r="BP72" s="1324" t="s">
        <v>561</v>
      </c>
      <c r="BQ72" s="1324"/>
      <c r="BR72" s="1324"/>
      <c r="BS72" s="1324"/>
      <c r="BT72" s="1324"/>
      <c r="BU72" s="1324"/>
      <c r="BV72" s="1324"/>
      <c r="BW72" s="1324"/>
      <c r="BX72" s="1324" t="s">
        <v>562</v>
      </c>
      <c r="BY72" s="1324"/>
      <c r="BZ72" s="1324"/>
      <c r="CA72" s="1324"/>
      <c r="CB72" s="1324"/>
      <c r="CC72" s="1324"/>
      <c r="CD72" s="1324"/>
      <c r="CE72" s="1324"/>
      <c r="CF72" s="1324" t="s">
        <v>563</v>
      </c>
      <c r="CG72" s="1324"/>
      <c r="CH72" s="1324"/>
      <c r="CI72" s="1324"/>
      <c r="CJ72" s="1324"/>
      <c r="CK72" s="1324"/>
      <c r="CL72" s="1324"/>
      <c r="CM72" s="1324"/>
      <c r="CN72" s="1324" t="s">
        <v>564</v>
      </c>
      <c r="CO72" s="1324"/>
      <c r="CP72" s="1324"/>
      <c r="CQ72" s="1324"/>
      <c r="CR72" s="1324"/>
      <c r="CS72" s="1324"/>
      <c r="CT72" s="1324"/>
      <c r="CU72" s="1324"/>
      <c r="CV72" s="1324" t="s">
        <v>565</v>
      </c>
      <c r="CW72" s="1324"/>
      <c r="CX72" s="1324"/>
      <c r="CY72" s="1324"/>
      <c r="CZ72" s="1324"/>
      <c r="DA72" s="1324"/>
      <c r="DB72" s="1324"/>
      <c r="DC72" s="1324"/>
    </row>
    <row r="73" spans="2:107" x14ac:dyDescent="0.15">
      <c r="B73" s="395"/>
      <c r="G73" s="1335"/>
      <c r="H73" s="1335"/>
      <c r="I73" s="1335"/>
      <c r="J73" s="1335"/>
      <c r="K73" s="1319"/>
      <c r="L73" s="1319"/>
      <c r="M73" s="1319"/>
      <c r="N73" s="1319"/>
      <c r="AM73" s="404"/>
      <c r="AN73" s="1323" t="s">
        <v>629</v>
      </c>
      <c r="AO73" s="1323"/>
      <c r="AP73" s="1323"/>
      <c r="AQ73" s="1323"/>
      <c r="AR73" s="1323"/>
      <c r="AS73" s="1323"/>
      <c r="AT73" s="1323"/>
      <c r="AU73" s="1323"/>
      <c r="AV73" s="1323"/>
      <c r="AW73" s="1323"/>
      <c r="AX73" s="1323"/>
      <c r="AY73" s="1323"/>
      <c r="AZ73" s="1323"/>
      <c r="BA73" s="1323"/>
      <c r="BB73" s="1323" t="s">
        <v>630</v>
      </c>
      <c r="BC73" s="1323"/>
      <c r="BD73" s="1323"/>
      <c r="BE73" s="1323"/>
      <c r="BF73" s="1323"/>
      <c r="BG73" s="1323"/>
      <c r="BH73" s="1323"/>
      <c r="BI73" s="1323"/>
      <c r="BJ73" s="1323"/>
      <c r="BK73" s="1323"/>
      <c r="BL73" s="1323"/>
      <c r="BM73" s="1323"/>
      <c r="BN73" s="1323"/>
      <c r="BO73" s="1323"/>
      <c r="BP73" s="1320"/>
      <c r="BQ73" s="1320"/>
      <c r="BR73" s="1320"/>
      <c r="BS73" s="1320"/>
      <c r="BT73" s="1320"/>
      <c r="BU73" s="1320"/>
      <c r="BV73" s="1320"/>
      <c r="BW73" s="1320"/>
      <c r="BX73" s="1320"/>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x14ac:dyDescent="0.15">
      <c r="B74" s="395"/>
      <c r="G74" s="1335"/>
      <c r="H74" s="1335"/>
      <c r="I74" s="1335"/>
      <c r="J74" s="1335"/>
      <c r="K74" s="1319"/>
      <c r="L74" s="1319"/>
      <c r="M74" s="1319"/>
      <c r="N74" s="1319"/>
      <c r="AM74" s="40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5"/>
      <c r="G75" s="1335"/>
      <c r="H75" s="1335"/>
      <c r="I75" s="1318"/>
      <c r="J75" s="1318"/>
      <c r="K75" s="1325"/>
      <c r="L75" s="1325"/>
      <c r="M75" s="1325"/>
      <c r="N75" s="1325"/>
      <c r="AM75" s="404"/>
      <c r="AN75" s="1323"/>
      <c r="AO75" s="1323"/>
      <c r="AP75" s="1323"/>
      <c r="AQ75" s="1323"/>
      <c r="AR75" s="1323"/>
      <c r="AS75" s="1323"/>
      <c r="AT75" s="1323"/>
      <c r="AU75" s="1323"/>
      <c r="AV75" s="1323"/>
      <c r="AW75" s="1323"/>
      <c r="AX75" s="1323"/>
      <c r="AY75" s="1323"/>
      <c r="AZ75" s="1323"/>
      <c r="BA75" s="1323"/>
      <c r="BB75" s="1323" t="s">
        <v>634</v>
      </c>
      <c r="BC75" s="1323"/>
      <c r="BD75" s="1323"/>
      <c r="BE75" s="1323"/>
      <c r="BF75" s="1323"/>
      <c r="BG75" s="1323"/>
      <c r="BH75" s="1323"/>
      <c r="BI75" s="1323"/>
      <c r="BJ75" s="1323"/>
      <c r="BK75" s="1323"/>
      <c r="BL75" s="1323"/>
      <c r="BM75" s="1323"/>
      <c r="BN75" s="1323"/>
      <c r="BO75" s="1323"/>
      <c r="BP75" s="1320">
        <v>4.3</v>
      </c>
      <c r="BQ75" s="1320"/>
      <c r="BR75" s="1320"/>
      <c r="BS75" s="1320"/>
      <c r="BT75" s="1320"/>
      <c r="BU75" s="1320"/>
      <c r="BV75" s="1320"/>
      <c r="BW75" s="1320"/>
      <c r="BX75" s="1320">
        <v>3.9</v>
      </c>
      <c r="BY75" s="1320"/>
      <c r="BZ75" s="1320"/>
      <c r="CA75" s="1320"/>
      <c r="CB75" s="1320"/>
      <c r="CC75" s="1320"/>
      <c r="CD75" s="1320"/>
      <c r="CE75" s="1320"/>
      <c r="CF75" s="1320">
        <v>3.4</v>
      </c>
      <c r="CG75" s="1320"/>
      <c r="CH75" s="1320"/>
      <c r="CI75" s="1320"/>
      <c r="CJ75" s="1320"/>
      <c r="CK75" s="1320"/>
      <c r="CL75" s="1320"/>
      <c r="CM75" s="1320"/>
      <c r="CN75" s="1320">
        <v>3.1</v>
      </c>
      <c r="CO75" s="1320"/>
      <c r="CP75" s="1320"/>
      <c r="CQ75" s="1320"/>
      <c r="CR75" s="1320"/>
      <c r="CS75" s="1320"/>
      <c r="CT75" s="1320"/>
      <c r="CU75" s="1320"/>
      <c r="CV75" s="1320">
        <v>2.8</v>
      </c>
      <c r="CW75" s="1320"/>
      <c r="CX75" s="1320"/>
      <c r="CY75" s="1320"/>
      <c r="CZ75" s="1320"/>
      <c r="DA75" s="1320"/>
      <c r="DB75" s="1320"/>
      <c r="DC75" s="1320"/>
    </row>
    <row r="76" spans="2:107" x14ac:dyDescent="0.15">
      <c r="B76" s="395"/>
      <c r="G76" s="1335"/>
      <c r="H76" s="1335"/>
      <c r="I76" s="1318"/>
      <c r="J76" s="1318"/>
      <c r="K76" s="1325"/>
      <c r="L76" s="1325"/>
      <c r="M76" s="1325"/>
      <c r="N76" s="1325"/>
      <c r="AM76" s="40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5"/>
      <c r="G77" s="1318"/>
      <c r="H77" s="1318"/>
      <c r="I77" s="1318"/>
      <c r="J77" s="1318"/>
      <c r="K77" s="1319"/>
      <c r="L77" s="1319"/>
      <c r="M77" s="1319"/>
      <c r="N77" s="1319"/>
      <c r="AN77" s="1324" t="s">
        <v>632</v>
      </c>
      <c r="AO77" s="1324"/>
      <c r="AP77" s="1324"/>
      <c r="AQ77" s="1324"/>
      <c r="AR77" s="1324"/>
      <c r="AS77" s="1324"/>
      <c r="AT77" s="1324"/>
      <c r="AU77" s="1324"/>
      <c r="AV77" s="1324"/>
      <c r="AW77" s="1324"/>
      <c r="AX77" s="1324"/>
      <c r="AY77" s="1324"/>
      <c r="AZ77" s="1324"/>
      <c r="BA77" s="1324"/>
      <c r="BB77" s="1323" t="s">
        <v>630</v>
      </c>
      <c r="BC77" s="1323"/>
      <c r="BD77" s="1323"/>
      <c r="BE77" s="1323"/>
      <c r="BF77" s="1323"/>
      <c r="BG77" s="1323"/>
      <c r="BH77" s="1323"/>
      <c r="BI77" s="1323"/>
      <c r="BJ77" s="1323"/>
      <c r="BK77" s="1323"/>
      <c r="BL77" s="1323"/>
      <c r="BM77" s="1323"/>
      <c r="BN77" s="1323"/>
      <c r="BO77" s="1323"/>
      <c r="BP77" s="1320">
        <v>41.4</v>
      </c>
      <c r="BQ77" s="1320"/>
      <c r="BR77" s="1320"/>
      <c r="BS77" s="1320"/>
      <c r="BT77" s="1320"/>
      <c r="BU77" s="1320"/>
      <c r="BV77" s="1320"/>
      <c r="BW77" s="1320"/>
      <c r="BX77" s="1320">
        <v>38.9</v>
      </c>
      <c r="BY77" s="1320"/>
      <c r="BZ77" s="1320"/>
      <c r="CA77" s="1320"/>
      <c r="CB77" s="1320"/>
      <c r="CC77" s="1320"/>
      <c r="CD77" s="1320"/>
      <c r="CE77" s="1320"/>
      <c r="CF77" s="1320">
        <v>37.6</v>
      </c>
      <c r="CG77" s="1320"/>
      <c r="CH77" s="1320"/>
      <c r="CI77" s="1320"/>
      <c r="CJ77" s="1320"/>
      <c r="CK77" s="1320"/>
      <c r="CL77" s="1320"/>
      <c r="CM77" s="1320"/>
      <c r="CN77" s="1320">
        <v>34</v>
      </c>
      <c r="CO77" s="1320"/>
      <c r="CP77" s="1320"/>
      <c r="CQ77" s="1320"/>
      <c r="CR77" s="1320"/>
      <c r="CS77" s="1320"/>
      <c r="CT77" s="1320"/>
      <c r="CU77" s="1320"/>
      <c r="CV77" s="1320">
        <v>33.9</v>
      </c>
      <c r="CW77" s="1320"/>
      <c r="CX77" s="1320"/>
      <c r="CY77" s="1320"/>
      <c r="CZ77" s="1320"/>
      <c r="DA77" s="1320"/>
      <c r="DB77" s="1320"/>
      <c r="DC77" s="1320"/>
    </row>
    <row r="78" spans="2:107" x14ac:dyDescent="0.15">
      <c r="B78" s="395"/>
      <c r="G78" s="1318"/>
      <c r="H78" s="1318"/>
      <c r="I78" s="1318"/>
      <c r="J78" s="1318"/>
      <c r="K78" s="1319"/>
      <c r="L78" s="1319"/>
      <c r="M78" s="1319"/>
      <c r="N78" s="1319"/>
      <c r="AN78" s="1324"/>
      <c r="AO78" s="1324"/>
      <c r="AP78" s="1324"/>
      <c r="AQ78" s="1324"/>
      <c r="AR78" s="1324"/>
      <c r="AS78" s="1324"/>
      <c r="AT78" s="1324"/>
      <c r="AU78" s="1324"/>
      <c r="AV78" s="1324"/>
      <c r="AW78" s="1324"/>
      <c r="AX78" s="1324"/>
      <c r="AY78" s="1324"/>
      <c r="AZ78" s="1324"/>
      <c r="BA78" s="1324"/>
      <c r="BB78" s="1323"/>
      <c r="BC78" s="1323"/>
      <c r="BD78" s="1323"/>
      <c r="BE78" s="1323"/>
      <c r="BF78" s="1323"/>
      <c r="BG78" s="1323"/>
      <c r="BH78" s="1323"/>
      <c r="BI78" s="1323"/>
      <c r="BJ78" s="1323"/>
      <c r="BK78" s="1323"/>
      <c r="BL78" s="1323"/>
      <c r="BM78" s="1323"/>
      <c r="BN78" s="1323"/>
      <c r="BO78" s="1323"/>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5"/>
      <c r="G79" s="1318"/>
      <c r="H79" s="1318"/>
      <c r="I79" s="1321"/>
      <c r="J79" s="1321"/>
      <c r="K79" s="1322"/>
      <c r="L79" s="1322"/>
      <c r="M79" s="1322"/>
      <c r="N79" s="1322"/>
      <c r="AN79" s="1324"/>
      <c r="AO79" s="1324"/>
      <c r="AP79" s="1324"/>
      <c r="AQ79" s="1324"/>
      <c r="AR79" s="1324"/>
      <c r="AS79" s="1324"/>
      <c r="AT79" s="1324"/>
      <c r="AU79" s="1324"/>
      <c r="AV79" s="1324"/>
      <c r="AW79" s="1324"/>
      <c r="AX79" s="1324"/>
      <c r="AY79" s="1324"/>
      <c r="AZ79" s="1324"/>
      <c r="BA79" s="1324"/>
      <c r="BB79" s="1323" t="s">
        <v>634</v>
      </c>
      <c r="BC79" s="1323"/>
      <c r="BD79" s="1323"/>
      <c r="BE79" s="1323"/>
      <c r="BF79" s="1323"/>
      <c r="BG79" s="1323"/>
      <c r="BH79" s="1323"/>
      <c r="BI79" s="1323"/>
      <c r="BJ79" s="1323"/>
      <c r="BK79" s="1323"/>
      <c r="BL79" s="1323"/>
      <c r="BM79" s="1323"/>
      <c r="BN79" s="1323"/>
      <c r="BO79" s="1323"/>
      <c r="BP79" s="1320">
        <v>6.7</v>
      </c>
      <c r="BQ79" s="1320"/>
      <c r="BR79" s="1320"/>
      <c r="BS79" s="1320"/>
      <c r="BT79" s="1320"/>
      <c r="BU79" s="1320"/>
      <c r="BV79" s="1320"/>
      <c r="BW79" s="1320"/>
      <c r="BX79" s="1320">
        <v>6.4</v>
      </c>
      <c r="BY79" s="1320"/>
      <c r="BZ79" s="1320"/>
      <c r="CA79" s="1320"/>
      <c r="CB79" s="1320"/>
      <c r="CC79" s="1320"/>
      <c r="CD79" s="1320"/>
      <c r="CE79" s="1320"/>
      <c r="CF79" s="1320">
        <v>6.1</v>
      </c>
      <c r="CG79" s="1320"/>
      <c r="CH79" s="1320"/>
      <c r="CI79" s="1320"/>
      <c r="CJ79" s="1320"/>
      <c r="CK79" s="1320"/>
      <c r="CL79" s="1320"/>
      <c r="CM79" s="1320"/>
      <c r="CN79" s="1320">
        <v>5.9</v>
      </c>
      <c r="CO79" s="1320"/>
      <c r="CP79" s="1320"/>
      <c r="CQ79" s="1320"/>
      <c r="CR79" s="1320"/>
      <c r="CS79" s="1320"/>
      <c r="CT79" s="1320"/>
      <c r="CU79" s="1320"/>
      <c r="CV79" s="1320">
        <v>5.7</v>
      </c>
      <c r="CW79" s="1320"/>
      <c r="CX79" s="1320"/>
      <c r="CY79" s="1320"/>
      <c r="CZ79" s="1320"/>
      <c r="DA79" s="1320"/>
      <c r="DB79" s="1320"/>
      <c r="DC79" s="1320"/>
    </row>
    <row r="80" spans="2:107" x14ac:dyDescent="0.15">
      <c r="B80" s="395"/>
      <c r="G80" s="1318"/>
      <c r="H80" s="1318"/>
      <c r="I80" s="1321"/>
      <c r="J80" s="1321"/>
      <c r="K80" s="1322"/>
      <c r="L80" s="1322"/>
      <c r="M80" s="1322"/>
      <c r="N80" s="1322"/>
      <c r="AN80" s="1324"/>
      <c r="AO80" s="1324"/>
      <c r="AP80" s="1324"/>
      <c r="AQ80" s="1324"/>
      <c r="AR80" s="1324"/>
      <c r="AS80" s="1324"/>
      <c r="AT80" s="1324"/>
      <c r="AU80" s="1324"/>
      <c r="AV80" s="1324"/>
      <c r="AW80" s="1324"/>
      <c r="AX80" s="1324"/>
      <c r="AY80" s="1324"/>
      <c r="AZ80" s="1324"/>
      <c r="BA80" s="1324"/>
      <c r="BB80" s="1323"/>
      <c r="BC80" s="1323"/>
      <c r="BD80" s="1323"/>
      <c r="BE80" s="1323"/>
      <c r="BF80" s="1323"/>
      <c r="BG80" s="1323"/>
      <c r="BH80" s="1323"/>
      <c r="BI80" s="1323"/>
      <c r="BJ80" s="1323"/>
      <c r="BK80" s="1323"/>
      <c r="BL80" s="1323"/>
      <c r="BM80" s="1323"/>
      <c r="BN80" s="1323"/>
      <c r="BO80" s="1323"/>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n515iHhVbp2nEjgjE018cB8+sfyNryciYpcQQPst4eTPL0TcqIEdvj927BJg10C03Y9vr7f8fxiyJCFW4/TAg==" saltValue="np/3XtIYobkhsf6flBs+m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636</v>
      </c>
    </row>
  </sheetData>
  <sheetProtection algorithmName="SHA-512" hashValue="d9EtieG6/JIMofi9iI+3is7ZzXxYzPaYwM6hoNCymaISWZBHcfvaEU2N/p12m8hNRv9wEOgoGC7rTLu8wg/CEg==" saltValue="XKUvWl0tcFeO28be1761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635</v>
      </c>
    </row>
  </sheetData>
  <sheetProtection algorithmName="SHA-512" hashValue="OkMztDYGTAXX2ZFtyvv8LyPuYJMRwwhWWfRi7GMZzCiPW1qsmJ0WbahP2HToArbqCCJx0BhT3u/xhtpmDPQpOw==" saltValue="b3FKFvfY8woX4HTMIQKX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93752</v>
      </c>
      <c r="E3" s="162"/>
      <c r="F3" s="163">
        <v>50880</v>
      </c>
      <c r="G3" s="164"/>
      <c r="H3" s="165"/>
    </row>
    <row r="4" spans="1:8" x14ac:dyDescent="0.15">
      <c r="A4" s="166"/>
      <c r="B4" s="167"/>
      <c r="C4" s="168"/>
      <c r="D4" s="169">
        <v>63167</v>
      </c>
      <c r="E4" s="170"/>
      <c r="F4" s="171">
        <v>27819</v>
      </c>
      <c r="G4" s="172"/>
      <c r="H4" s="173"/>
    </row>
    <row r="5" spans="1:8" x14ac:dyDescent="0.15">
      <c r="A5" s="154" t="s">
        <v>553</v>
      </c>
      <c r="B5" s="159"/>
      <c r="C5" s="160"/>
      <c r="D5" s="161">
        <v>90981</v>
      </c>
      <c r="E5" s="162"/>
      <c r="F5" s="163">
        <v>46395</v>
      </c>
      <c r="G5" s="164"/>
      <c r="H5" s="165"/>
    </row>
    <row r="6" spans="1:8" x14ac:dyDescent="0.15">
      <c r="A6" s="166"/>
      <c r="B6" s="167"/>
      <c r="C6" s="168"/>
      <c r="D6" s="169">
        <v>52690</v>
      </c>
      <c r="E6" s="170"/>
      <c r="F6" s="171">
        <v>26304</v>
      </c>
      <c r="G6" s="172"/>
      <c r="H6" s="173"/>
    </row>
    <row r="7" spans="1:8" x14ac:dyDescent="0.15">
      <c r="A7" s="154" t="s">
        <v>554</v>
      </c>
      <c r="B7" s="159"/>
      <c r="C7" s="160"/>
      <c r="D7" s="161">
        <v>97676</v>
      </c>
      <c r="E7" s="162"/>
      <c r="F7" s="163">
        <v>48088</v>
      </c>
      <c r="G7" s="164"/>
      <c r="H7" s="165"/>
    </row>
    <row r="8" spans="1:8" x14ac:dyDescent="0.15">
      <c r="A8" s="166"/>
      <c r="B8" s="167"/>
      <c r="C8" s="168"/>
      <c r="D8" s="169">
        <v>57387</v>
      </c>
      <c r="E8" s="170"/>
      <c r="F8" s="171">
        <v>25183</v>
      </c>
      <c r="G8" s="172"/>
      <c r="H8" s="173"/>
    </row>
    <row r="9" spans="1:8" x14ac:dyDescent="0.15">
      <c r="A9" s="154" t="s">
        <v>555</v>
      </c>
      <c r="B9" s="159"/>
      <c r="C9" s="160"/>
      <c r="D9" s="161">
        <v>90161</v>
      </c>
      <c r="E9" s="162"/>
      <c r="F9" s="163">
        <v>46457</v>
      </c>
      <c r="G9" s="164"/>
      <c r="H9" s="165"/>
    </row>
    <row r="10" spans="1:8" x14ac:dyDescent="0.15">
      <c r="A10" s="166"/>
      <c r="B10" s="167"/>
      <c r="C10" s="168"/>
      <c r="D10" s="169">
        <v>67414</v>
      </c>
      <c r="E10" s="170"/>
      <c r="F10" s="171">
        <v>24020</v>
      </c>
      <c r="G10" s="172"/>
      <c r="H10" s="173"/>
    </row>
    <row r="11" spans="1:8" x14ac:dyDescent="0.15">
      <c r="A11" s="154" t="s">
        <v>556</v>
      </c>
      <c r="B11" s="159"/>
      <c r="C11" s="160"/>
      <c r="D11" s="161">
        <v>112579</v>
      </c>
      <c r="E11" s="162"/>
      <c r="F11" s="163">
        <v>51849</v>
      </c>
      <c r="G11" s="164"/>
      <c r="H11" s="165"/>
    </row>
    <row r="12" spans="1:8" x14ac:dyDescent="0.15">
      <c r="A12" s="166"/>
      <c r="B12" s="167"/>
      <c r="C12" s="174"/>
      <c r="D12" s="169">
        <v>81960</v>
      </c>
      <c r="E12" s="170"/>
      <c r="F12" s="171">
        <v>26326</v>
      </c>
      <c r="G12" s="172"/>
      <c r="H12" s="173"/>
    </row>
    <row r="13" spans="1:8" x14ac:dyDescent="0.15">
      <c r="A13" s="154"/>
      <c r="B13" s="159"/>
      <c r="C13" s="175"/>
      <c r="D13" s="176">
        <v>97030</v>
      </c>
      <c r="E13" s="177"/>
      <c r="F13" s="178">
        <v>48734</v>
      </c>
      <c r="G13" s="179"/>
      <c r="H13" s="165"/>
    </row>
    <row r="14" spans="1:8" x14ac:dyDescent="0.15">
      <c r="A14" s="166"/>
      <c r="B14" s="167"/>
      <c r="C14" s="168"/>
      <c r="D14" s="169">
        <v>64524</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4.82</v>
      </c>
      <c r="C19" s="180">
        <f>ROUND(VALUE(SUBSTITUTE(実質収支比率等に係る経年分析!G$48,"▲","-")),2)</f>
        <v>3.53</v>
      </c>
      <c r="D19" s="180">
        <f>ROUND(VALUE(SUBSTITUTE(実質収支比率等に係る経年分析!H$48,"▲","-")),2)</f>
        <v>3.38</v>
      </c>
      <c r="E19" s="180">
        <f>ROUND(VALUE(SUBSTITUTE(実質収支比率等に係る経年分析!I$48,"▲","-")),2)</f>
        <v>5.55</v>
      </c>
      <c r="F19" s="180">
        <f>ROUND(VALUE(SUBSTITUTE(実質収支比率等に係る経年分析!J$48,"▲","-")),2)</f>
        <v>5.63</v>
      </c>
    </row>
    <row r="20" spans="1:11" x14ac:dyDescent="0.15">
      <c r="A20" s="180" t="s">
        <v>55</v>
      </c>
      <c r="B20" s="180">
        <f>ROUND(VALUE(SUBSTITUTE(実質収支比率等に係る経年分析!F$47,"▲","-")),2)</f>
        <v>26.32</v>
      </c>
      <c r="C20" s="180">
        <f>ROUND(VALUE(SUBSTITUTE(実質収支比率等に係る経年分析!G$47,"▲","-")),2)</f>
        <v>26.92</v>
      </c>
      <c r="D20" s="180">
        <f>ROUND(VALUE(SUBSTITUTE(実質収支比率等に係る経年分析!H$47,"▲","-")),2)</f>
        <v>21.79</v>
      </c>
      <c r="E20" s="180">
        <f>ROUND(VALUE(SUBSTITUTE(実質収支比率等に係る経年分析!I$47,"▲","-")),2)</f>
        <v>31.44</v>
      </c>
      <c r="F20" s="180">
        <f>ROUND(VALUE(SUBSTITUTE(実質収支比率等に係る経年分析!J$47,"▲","-")),2)</f>
        <v>28.28</v>
      </c>
    </row>
    <row r="21" spans="1:11" x14ac:dyDescent="0.15">
      <c r="A21" s="180" t="s">
        <v>56</v>
      </c>
      <c r="B21" s="180">
        <f>IF(ISNUMBER(VALUE(SUBSTITUTE(実質収支比率等に係る経年分析!F$49,"▲","-"))),ROUND(VALUE(SUBSTITUTE(実質収支比率等に係る経年分析!F$49,"▲","-")),2),NA())</f>
        <v>6.06</v>
      </c>
      <c r="C21" s="180">
        <f>IF(ISNUMBER(VALUE(SUBSTITUTE(実質収支比率等に係る経年分析!G$49,"▲","-"))),ROUND(VALUE(SUBSTITUTE(実質収支比率等に係る経年分析!G$49,"▲","-")),2),NA())</f>
        <v>5.13</v>
      </c>
      <c r="D21" s="180">
        <f>IF(ISNUMBER(VALUE(SUBSTITUTE(実質収支比率等に係る経年分析!H$49,"▲","-"))),ROUND(VALUE(SUBSTITUTE(実質収支比率等に係る経年分析!H$49,"▲","-")),2),NA())</f>
        <v>-4.41</v>
      </c>
      <c r="E21" s="180">
        <f>IF(ISNUMBER(VALUE(SUBSTITUTE(実質収支比率等に係る経年分析!I$49,"▲","-"))),ROUND(VALUE(SUBSTITUTE(実質収支比率等に係る経年分析!I$49,"▲","-")),2),NA())</f>
        <v>1.45</v>
      </c>
      <c r="F21" s="180">
        <f>IF(ISNUMBER(VALUE(SUBSTITUTE(実質収支比率等に係る経年分析!J$49,"▲","-"))),ROUND(VALUE(SUBSTITUTE(実質収支比率等に係る経年分析!J$49,"▲","-")),2),NA())</f>
        <v>4.34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都市計画事業土地区画整理特別会計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卸売市場特別会計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2.2200000000000002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9.2200000000000006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12830</v>
      </c>
      <c r="E42" s="182"/>
      <c r="F42" s="182"/>
      <c r="G42" s="182">
        <f>'実質公債費比率（分子）の構造'!L$52</f>
        <v>11809</v>
      </c>
      <c r="H42" s="182"/>
      <c r="I42" s="182"/>
      <c r="J42" s="182">
        <f>'実質公債費比率（分子）の構造'!M$52</f>
        <v>11444</v>
      </c>
      <c r="K42" s="182"/>
      <c r="L42" s="182"/>
      <c r="M42" s="182">
        <f>'実質公債費比率（分子）の構造'!N$52</f>
        <v>11938</v>
      </c>
      <c r="N42" s="182"/>
      <c r="O42" s="182"/>
      <c r="P42" s="182">
        <f>'実質公債費比率（分子）の構造'!O$52</f>
        <v>9617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347</v>
      </c>
      <c r="C44" s="182"/>
      <c r="D44" s="182"/>
      <c r="E44" s="182">
        <f>'実質公債費比率（分子）の構造'!L$50</f>
        <v>347</v>
      </c>
      <c r="F44" s="182"/>
      <c r="G44" s="182"/>
      <c r="H44" s="182">
        <f>'実質公債費比率（分子）の構造'!M$50</f>
        <v>348</v>
      </c>
      <c r="I44" s="182"/>
      <c r="J44" s="182"/>
      <c r="K44" s="182">
        <f>'実質公債費比率（分子）の構造'!N$50</f>
        <v>348</v>
      </c>
      <c r="L44" s="182"/>
      <c r="M44" s="182"/>
      <c r="N44" s="182">
        <f>'実質公債費比率（分子）の構造'!O$50</f>
        <v>1079</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3030</v>
      </c>
      <c r="C46" s="182"/>
      <c r="D46" s="182"/>
      <c r="E46" s="182">
        <f>'実質公債費比率（分子）の構造'!L$48</f>
        <v>3025</v>
      </c>
      <c r="F46" s="182"/>
      <c r="G46" s="182"/>
      <c r="H46" s="182">
        <f>'実質公債費比率（分子）の構造'!M$48</f>
        <v>2444</v>
      </c>
      <c r="I46" s="182"/>
      <c r="J46" s="182"/>
      <c r="K46" s="182">
        <f>'実質公債費比率（分子）の構造'!N$48</f>
        <v>2408</v>
      </c>
      <c r="L46" s="182"/>
      <c r="M46" s="182"/>
      <c r="N46" s="182">
        <f>'実質公債費比率（分子）の構造'!O$48</f>
        <v>2356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13581</v>
      </c>
      <c r="C49" s="182"/>
      <c r="D49" s="182"/>
      <c r="E49" s="182">
        <f>'実質公債費比率（分子）の構造'!L$45</f>
        <v>13346</v>
      </c>
      <c r="F49" s="182"/>
      <c r="G49" s="182"/>
      <c r="H49" s="182">
        <f>'実質公債費比率（分子）の構造'!M$45</f>
        <v>12538</v>
      </c>
      <c r="I49" s="182"/>
      <c r="J49" s="182"/>
      <c r="K49" s="182">
        <f>'実質公債費比率（分子）の構造'!N$45</f>
        <v>12173</v>
      </c>
      <c r="L49" s="182"/>
      <c r="M49" s="182"/>
      <c r="N49" s="182">
        <f>'実質公債費比率（分子）の構造'!O$45</f>
        <v>9557</v>
      </c>
      <c r="O49" s="182"/>
      <c r="P49" s="182"/>
    </row>
    <row r="50" spans="1:16" x14ac:dyDescent="0.15">
      <c r="A50" s="182" t="s">
        <v>71</v>
      </c>
      <c r="B50" s="182" t="e">
        <f>NA()</f>
        <v>#N/A</v>
      </c>
      <c r="C50" s="182">
        <f>IF(ISNUMBER('実質公債費比率（分子）の構造'!K$53),'実質公債費比率（分子）の構造'!K$53,NA())</f>
        <v>4128</v>
      </c>
      <c r="D50" s="182" t="e">
        <f>NA()</f>
        <v>#N/A</v>
      </c>
      <c r="E50" s="182" t="e">
        <f>NA()</f>
        <v>#N/A</v>
      </c>
      <c r="F50" s="182">
        <f>IF(ISNUMBER('実質公債費比率（分子）の構造'!L$53),'実質公債費比率（分子）の構造'!L$53,NA())</f>
        <v>4909</v>
      </c>
      <c r="G50" s="182" t="e">
        <f>NA()</f>
        <v>#N/A</v>
      </c>
      <c r="H50" s="182" t="e">
        <f>NA()</f>
        <v>#N/A</v>
      </c>
      <c r="I50" s="182">
        <f>IF(ISNUMBER('実質公債費比率（分子）の構造'!M$53),'実質公債費比率（分子）の構造'!M$53,NA())</f>
        <v>3886</v>
      </c>
      <c r="J50" s="182" t="e">
        <f>NA()</f>
        <v>#N/A</v>
      </c>
      <c r="K50" s="182" t="e">
        <f>NA()</f>
        <v>#N/A</v>
      </c>
      <c r="L50" s="182">
        <f>IF(ISNUMBER('実質公債費比率（分子）の構造'!N$53),'実質公債費比率（分子）の構造'!N$53,NA())</f>
        <v>2991</v>
      </c>
      <c r="M50" s="182" t="e">
        <f>NA()</f>
        <v>#N/A</v>
      </c>
      <c r="N50" s="182" t="e">
        <f>NA()</f>
        <v>#N/A</v>
      </c>
      <c r="O50" s="182">
        <f>IF(ISNUMBER('実質公債費比率（分子）の構造'!O$53),'実質公債費比率（分子）の構造'!O$53,NA())</f>
        <v>3375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90617</v>
      </c>
      <c r="E56" s="181"/>
      <c r="F56" s="181"/>
      <c r="G56" s="181">
        <f>'将来負担比率（分子）の構造'!J$52</f>
        <v>84765</v>
      </c>
      <c r="H56" s="181"/>
      <c r="I56" s="181"/>
      <c r="J56" s="181">
        <f>'将来負担比率（分子）の構造'!K$52</f>
        <v>76901</v>
      </c>
      <c r="K56" s="181"/>
      <c r="L56" s="181"/>
      <c r="M56" s="181">
        <f>'将来負担比率（分子）の構造'!L$52</f>
        <v>71757</v>
      </c>
      <c r="N56" s="181"/>
      <c r="O56" s="181"/>
      <c r="P56" s="181">
        <f>'将来負担比率（分子）の構造'!M$52</f>
        <v>67286</v>
      </c>
    </row>
    <row r="57" spans="1:16" x14ac:dyDescent="0.15">
      <c r="A57" s="181" t="s">
        <v>42</v>
      </c>
      <c r="B57" s="181"/>
      <c r="C57" s="181"/>
      <c r="D57" s="181">
        <f>'将来負担比率（分子）の構造'!I$51</f>
        <v>21658</v>
      </c>
      <c r="E57" s="181"/>
      <c r="F57" s="181"/>
      <c r="G57" s="181">
        <f>'将来負担比率（分子）の構造'!J$51</f>
        <v>17737</v>
      </c>
      <c r="H57" s="181"/>
      <c r="I57" s="181"/>
      <c r="J57" s="181">
        <f>'将来負担比率（分子）の構造'!K$51</f>
        <v>14483</v>
      </c>
      <c r="K57" s="181"/>
      <c r="L57" s="181"/>
      <c r="M57" s="181">
        <f>'将来負担比率（分子）の構造'!L$51</f>
        <v>13086</v>
      </c>
      <c r="N57" s="181"/>
      <c r="O57" s="181"/>
      <c r="P57" s="181">
        <f>'将来負担比率（分子）の構造'!M$51</f>
        <v>17023</v>
      </c>
    </row>
    <row r="58" spans="1:16" x14ac:dyDescent="0.15">
      <c r="A58" s="181" t="s">
        <v>41</v>
      </c>
      <c r="B58" s="181"/>
      <c r="C58" s="181"/>
      <c r="D58" s="181">
        <f>'将来負担比率（分子）の構造'!I$50</f>
        <v>91772</v>
      </c>
      <c r="E58" s="181"/>
      <c r="F58" s="181"/>
      <c r="G58" s="181">
        <f>'将来負担比率（分子）の構造'!J$50</f>
        <v>105481</v>
      </c>
      <c r="H58" s="181"/>
      <c r="I58" s="181"/>
      <c r="J58" s="181">
        <f>'将来負担比率（分子）の構造'!K$50</f>
        <v>101005</v>
      </c>
      <c r="K58" s="181"/>
      <c r="L58" s="181"/>
      <c r="M58" s="181">
        <f>'将来負担比率（分子）の構造'!L$50</f>
        <v>101893</v>
      </c>
      <c r="N58" s="181"/>
      <c r="O58" s="181"/>
      <c r="P58" s="181">
        <f>'将来負担比率（分子）の構造'!M$50</f>
        <v>100897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19756</v>
      </c>
      <c r="C62" s="181"/>
      <c r="D62" s="181"/>
      <c r="E62" s="181">
        <f>'将来負担比率（分子）の構造'!J$45</f>
        <v>19259</v>
      </c>
      <c r="F62" s="181"/>
      <c r="G62" s="181"/>
      <c r="H62" s="181">
        <f>'将来負担比率（分子）の構造'!K$45</f>
        <v>19135</v>
      </c>
      <c r="I62" s="181"/>
      <c r="J62" s="181"/>
      <c r="K62" s="181">
        <f>'将来負担比率（分子）の構造'!L$45</f>
        <v>19690</v>
      </c>
      <c r="L62" s="181"/>
      <c r="M62" s="181"/>
      <c r="N62" s="181">
        <f>'将来負担比率（分子）の構造'!M$45</f>
        <v>19265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37335</v>
      </c>
      <c r="C64" s="181"/>
      <c r="D64" s="181"/>
      <c r="E64" s="181">
        <f>'将来負担比率（分子）の構造'!J$43</f>
        <v>33869</v>
      </c>
      <c r="F64" s="181"/>
      <c r="G64" s="181"/>
      <c r="H64" s="181">
        <f>'将来負担比率（分子）の構造'!K$43</f>
        <v>29256</v>
      </c>
      <c r="I64" s="181"/>
      <c r="J64" s="181"/>
      <c r="K64" s="181">
        <f>'将来負担比率（分子）の構造'!L$43</f>
        <v>26860</v>
      </c>
      <c r="L64" s="181"/>
      <c r="M64" s="181"/>
      <c r="N64" s="181">
        <f>'将来負担比率（分子）の構造'!M$43</f>
        <v>24220</v>
      </c>
      <c r="O64" s="181"/>
      <c r="P64" s="181"/>
    </row>
    <row r="65" spans="1:16" x14ac:dyDescent="0.15">
      <c r="A65" s="181" t="s">
        <v>32</v>
      </c>
      <c r="B65" s="181">
        <f>'将来負担比率（分子）の構造'!I$42</f>
        <v>7312</v>
      </c>
      <c r="C65" s="181"/>
      <c r="D65" s="181"/>
      <c r="E65" s="181">
        <f>'将来負担比率（分子）の構造'!J$42</f>
        <v>7069</v>
      </c>
      <c r="F65" s="181"/>
      <c r="G65" s="181"/>
      <c r="H65" s="181">
        <f>'将来負担比率（分子）の構造'!K$42</f>
        <v>7744</v>
      </c>
      <c r="I65" s="181"/>
      <c r="J65" s="181"/>
      <c r="K65" s="181">
        <f>'将来負担比率（分子）の構造'!L$42</f>
        <v>7817</v>
      </c>
      <c r="L65" s="181"/>
      <c r="M65" s="181"/>
      <c r="N65" s="181">
        <f>'将来負担比率（分子）の構造'!M$42</f>
        <v>8084</v>
      </c>
      <c r="O65" s="181"/>
      <c r="P65" s="181"/>
    </row>
    <row r="66" spans="1:16" x14ac:dyDescent="0.15">
      <c r="A66" s="181" t="s">
        <v>31</v>
      </c>
      <c r="B66" s="181">
        <f>'将来負担比率（分子）の構造'!I$41</f>
        <v>73034</v>
      </c>
      <c r="C66" s="181"/>
      <c r="D66" s="181"/>
      <c r="E66" s="181">
        <f>'将来負担比率（分子）の構造'!J$41</f>
        <v>64693</v>
      </c>
      <c r="F66" s="181"/>
      <c r="G66" s="181"/>
      <c r="H66" s="181">
        <f>'将来負担比率（分子）の構造'!K$41</f>
        <v>58636</v>
      </c>
      <c r="I66" s="181"/>
      <c r="J66" s="181"/>
      <c r="K66" s="181">
        <f>'将来負担比率（分子）の構造'!L$41</f>
        <v>50960</v>
      </c>
      <c r="L66" s="181"/>
      <c r="M66" s="181"/>
      <c r="N66" s="181">
        <f>'将来負担比率（分子）の構造'!M$41</f>
        <v>51380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32500</v>
      </c>
      <c r="C72" s="185">
        <f>基金残高に係る経年分析!G55</f>
        <v>33100</v>
      </c>
      <c r="D72" s="185">
        <f>基金残高に係る経年分析!H55</f>
        <v>37100</v>
      </c>
    </row>
    <row r="73" spans="1:16" x14ac:dyDescent="0.15">
      <c r="A73" s="184" t="s">
        <v>78</v>
      </c>
      <c r="B73" s="185">
        <f>基金残高に係る経年分析!F56</f>
        <v>2151</v>
      </c>
      <c r="C73" s="185">
        <f>基金残高に係る経年分析!G56</f>
        <v>2153</v>
      </c>
      <c r="D73" s="185">
        <f>基金残高に係る経年分析!H56</f>
        <v>2155</v>
      </c>
    </row>
    <row r="74" spans="1:16" x14ac:dyDescent="0.15">
      <c r="A74" s="184" t="s">
        <v>79</v>
      </c>
      <c r="B74" s="185">
        <f>基金残高に係る経年分析!F57</f>
        <v>47452</v>
      </c>
      <c r="C74" s="185">
        <f>基金残高に係る経年分析!G57</f>
        <v>47823</v>
      </c>
      <c r="D74" s="185">
        <f>基金残高に係る経年分析!H57</f>
        <v>44966</v>
      </c>
    </row>
  </sheetData>
  <sheetProtection algorithmName="SHA-512" hashValue="3kcE7lqeibnLABWlwlcgf77giLthJtGZsLnkl9rFc5Hy4xuWHVN+cJNiRSRL6a4AokSw3IoNo4tOPuft6q82Jw==" saltValue="K1b2z2iJWxHxto+uT5fPwQ==" spinCount="100000" sheet="1" objects="1" scenarios="1"/>
  <customSheetViews>
    <customSheetView guid="{49D89A3E-E353-4115-8CFC-4E17C48C57B2}"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120828758</v>
      </c>
      <c r="S5" s="673"/>
      <c r="T5" s="673"/>
      <c r="U5" s="673"/>
      <c r="V5" s="673"/>
      <c r="W5" s="673"/>
      <c r="X5" s="673"/>
      <c r="Y5" s="674"/>
      <c r="Z5" s="675">
        <v>59.7</v>
      </c>
      <c r="AA5" s="675"/>
      <c r="AB5" s="675"/>
      <c r="AC5" s="675"/>
      <c r="AD5" s="676">
        <v>116686398</v>
      </c>
      <c r="AE5" s="676"/>
      <c r="AF5" s="676"/>
      <c r="AG5" s="676"/>
      <c r="AH5" s="676"/>
      <c r="AI5" s="676"/>
      <c r="AJ5" s="676"/>
      <c r="AK5" s="676"/>
      <c r="AL5" s="677">
        <v>88.2</v>
      </c>
      <c r="AM5" s="678"/>
      <c r="AN5" s="678"/>
      <c r="AO5" s="679"/>
      <c r="AP5" s="669" t="s">
        <v>229</v>
      </c>
      <c r="AQ5" s="670"/>
      <c r="AR5" s="670"/>
      <c r="AS5" s="670"/>
      <c r="AT5" s="670"/>
      <c r="AU5" s="670"/>
      <c r="AV5" s="670"/>
      <c r="AW5" s="670"/>
      <c r="AX5" s="670"/>
      <c r="AY5" s="670"/>
      <c r="AZ5" s="670"/>
      <c r="BA5" s="670"/>
      <c r="BB5" s="670"/>
      <c r="BC5" s="670"/>
      <c r="BD5" s="670"/>
      <c r="BE5" s="670"/>
      <c r="BF5" s="671"/>
      <c r="BG5" s="683">
        <v>109303264</v>
      </c>
      <c r="BH5" s="684"/>
      <c r="BI5" s="684"/>
      <c r="BJ5" s="684"/>
      <c r="BK5" s="684"/>
      <c r="BL5" s="684"/>
      <c r="BM5" s="684"/>
      <c r="BN5" s="685"/>
      <c r="BO5" s="686">
        <v>90.5</v>
      </c>
      <c r="BP5" s="686"/>
      <c r="BQ5" s="686"/>
      <c r="BR5" s="686"/>
      <c r="BS5" s="687" t="s">
        <v>130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1247987</v>
      </c>
      <c r="S6" s="684"/>
      <c r="T6" s="684"/>
      <c r="U6" s="684"/>
      <c r="V6" s="684"/>
      <c r="W6" s="684"/>
      <c r="X6" s="684"/>
      <c r="Y6" s="685"/>
      <c r="Z6" s="686">
        <v>0.6</v>
      </c>
      <c r="AA6" s="686"/>
      <c r="AB6" s="686"/>
      <c r="AC6" s="686"/>
      <c r="AD6" s="687">
        <v>1247987</v>
      </c>
      <c r="AE6" s="687"/>
      <c r="AF6" s="687"/>
      <c r="AG6" s="687"/>
      <c r="AH6" s="687"/>
      <c r="AI6" s="687"/>
      <c r="AJ6" s="687"/>
      <c r="AK6" s="687"/>
      <c r="AL6" s="688">
        <v>0.9</v>
      </c>
      <c r="AM6" s="689"/>
      <c r="AN6" s="689"/>
      <c r="AO6" s="690"/>
      <c r="AP6" s="680" t="s">
        <v>234</v>
      </c>
      <c r="AQ6" s="681"/>
      <c r="AR6" s="681"/>
      <c r="AS6" s="681"/>
      <c r="AT6" s="681"/>
      <c r="AU6" s="681"/>
      <c r="AV6" s="681"/>
      <c r="AW6" s="681"/>
      <c r="AX6" s="681"/>
      <c r="AY6" s="681"/>
      <c r="AZ6" s="681"/>
      <c r="BA6" s="681"/>
      <c r="BB6" s="681"/>
      <c r="BC6" s="681"/>
      <c r="BD6" s="681"/>
      <c r="BE6" s="681"/>
      <c r="BF6" s="682"/>
      <c r="BG6" s="683">
        <v>109303264</v>
      </c>
      <c r="BH6" s="684"/>
      <c r="BI6" s="684"/>
      <c r="BJ6" s="684"/>
      <c r="BK6" s="684"/>
      <c r="BL6" s="684"/>
      <c r="BM6" s="684"/>
      <c r="BN6" s="685"/>
      <c r="BO6" s="686">
        <v>90.5</v>
      </c>
      <c r="BP6" s="686"/>
      <c r="BQ6" s="686"/>
      <c r="BR6" s="686"/>
      <c r="BS6" s="687" t="s">
        <v>138</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851124</v>
      </c>
      <c r="CS6" s="684"/>
      <c r="CT6" s="684"/>
      <c r="CU6" s="684"/>
      <c r="CV6" s="684"/>
      <c r="CW6" s="684"/>
      <c r="CX6" s="684"/>
      <c r="CY6" s="685"/>
      <c r="CZ6" s="677">
        <v>0.5</v>
      </c>
      <c r="DA6" s="678"/>
      <c r="DB6" s="678"/>
      <c r="DC6" s="697"/>
      <c r="DD6" s="692" t="s">
        <v>130</v>
      </c>
      <c r="DE6" s="684"/>
      <c r="DF6" s="684"/>
      <c r="DG6" s="684"/>
      <c r="DH6" s="684"/>
      <c r="DI6" s="684"/>
      <c r="DJ6" s="684"/>
      <c r="DK6" s="684"/>
      <c r="DL6" s="684"/>
      <c r="DM6" s="684"/>
      <c r="DN6" s="684"/>
      <c r="DO6" s="684"/>
      <c r="DP6" s="685"/>
      <c r="DQ6" s="692">
        <v>851124</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74827</v>
      </c>
      <c r="S7" s="684"/>
      <c r="T7" s="684"/>
      <c r="U7" s="684"/>
      <c r="V7" s="684"/>
      <c r="W7" s="684"/>
      <c r="X7" s="684"/>
      <c r="Y7" s="685"/>
      <c r="Z7" s="686">
        <v>0</v>
      </c>
      <c r="AA7" s="686"/>
      <c r="AB7" s="686"/>
      <c r="AC7" s="686"/>
      <c r="AD7" s="687">
        <v>74827</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63710445</v>
      </c>
      <c r="BH7" s="684"/>
      <c r="BI7" s="684"/>
      <c r="BJ7" s="684"/>
      <c r="BK7" s="684"/>
      <c r="BL7" s="684"/>
      <c r="BM7" s="684"/>
      <c r="BN7" s="685"/>
      <c r="BO7" s="686">
        <v>52.7</v>
      </c>
      <c r="BP7" s="686"/>
      <c r="BQ7" s="686"/>
      <c r="BR7" s="686"/>
      <c r="BS7" s="687" t="s">
        <v>238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22049129</v>
      </c>
      <c r="CS7" s="684"/>
      <c r="CT7" s="684"/>
      <c r="CU7" s="684"/>
      <c r="CV7" s="684"/>
      <c r="CW7" s="684"/>
      <c r="CX7" s="684"/>
      <c r="CY7" s="685"/>
      <c r="CZ7" s="686">
        <v>11.8</v>
      </c>
      <c r="DA7" s="686"/>
      <c r="DB7" s="686"/>
      <c r="DC7" s="686"/>
      <c r="DD7" s="692">
        <v>2146126</v>
      </c>
      <c r="DE7" s="684"/>
      <c r="DF7" s="684"/>
      <c r="DG7" s="684"/>
      <c r="DH7" s="684"/>
      <c r="DI7" s="684"/>
      <c r="DJ7" s="684"/>
      <c r="DK7" s="684"/>
      <c r="DL7" s="684"/>
      <c r="DM7" s="684"/>
      <c r="DN7" s="684"/>
      <c r="DO7" s="684"/>
      <c r="DP7" s="685"/>
      <c r="DQ7" s="692">
        <v>19893028</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520207</v>
      </c>
      <c r="S8" s="684"/>
      <c r="T8" s="684"/>
      <c r="U8" s="684"/>
      <c r="V8" s="684"/>
      <c r="W8" s="684"/>
      <c r="X8" s="684"/>
      <c r="Y8" s="685"/>
      <c r="Z8" s="686">
        <v>0.3</v>
      </c>
      <c r="AA8" s="686"/>
      <c r="AB8" s="686"/>
      <c r="AC8" s="686"/>
      <c r="AD8" s="687">
        <v>520207</v>
      </c>
      <c r="AE8" s="687"/>
      <c r="AF8" s="687"/>
      <c r="AG8" s="687"/>
      <c r="AH8" s="687"/>
      <c r="AI8" s="687"/>
      <c r="AJ8" s="687"/>
      <c r="AK8" s="687"/>
      <c r="AL8" s="688">
        <v>0.4</v>
      </c>
      <c r="AM8" s="689"/>
      <c r="AN8" s="689"/>
      <c r="AO8" s="690"/>
      <c r="AP8" s="680" t="s">
        <v>241</v>
      </c>
      <c r="AQ8" s="681"/>
      <c r="AR8" s="681"/>
      <c r="AS8" s="681"/>
      <c r="AT8" s="681"/>
      <c r="AU8" s="681"/>
      <c r="AV8" s="681"/>
      <c r="AW8" s="681"/>
      <c r="AX8" s="681"/>
      <c r="AY8" s="681"/>
      <c r="AZ8" s="681"/>
      <c r="BA8" s="681"/>
      <c r="BB8" s="681"/>
      <c r="BC8" s="681"/>
      <c r="BD8" s="681"/>
      <c r="BE8" s="681"/>
      <c r="BF8" s="682"/>
      <c r="BG8" s="683">
        <v>799416</v>
      </c>
      <c r="BH8" s="684"/>
      <c r="BI8" s="684"/>
      <c r="BJ8" s="684"/>
      <c r="BK8" s="684"/>
      <c r="BL8" s="684"/>
      <c r="BM8" s="684"/>
      <c r="BN8" s="685"/>
      <c r="BO8" s="686">
        <v>0.7</v>
      </c>
      <c r="BP8" s="686"/>
      <c r="BQ8" s="686"/>
      <c r="BR8" s="686"/>
      <c r="BS8" s="692" t="s">
        <v>130</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55324977</v>
      </c>
      <c r="CS8" s="684"/>
      <c r="CT8" s="684"/>
      <c r="CU8" s="684"/>
      <c r="CV8" s="684"/>
      <c r="CW8" s="684"/>
      <c r="CX8" s="684"/>
      <c r="CY8" s="685"/>
      <c r="CZ8" s="686">
        <v>29.5</v>
      </c>
      <c r="DA8" s="686"/>
      <c r="DB8" s="686"/>
      <c r="DC8" s="686"/>
      <c r="DD8" s="692">
        <v>2716135</v>
      </c>
      <c r="DE8" s="684"/>
      <c r="DF8" s="684"/>
      <c r="DG8" s="684"/>
      <c r="DH8" s="684"/>
      <c r="DI8" s="684"/>
      <c r="DJ8" s="684"/>
      <c r="DK8" s="684"/>
      <c r="DL8" s="684"/>
      <c r="DM8" s="684"/>
      <c r="DN8" s="684"/>
      <c r="DO8" s="684"/>
      <c r="DP8" s="685"/>
      <c r="DQ8" s="692">
        <v>31482393</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268512</v>
      </c>
      <c r="S9" s="684"/>
      <c r="T9" s="684"/>
      <c r="U9" s="684"/>
      <c r="V9" s="684"/>
      <c r="W9" s="684"/>
      <c r="X9" s="684"/>
      <c r="Y9" s="685"/>
      <c r="Z9" s="686">
        <v>0.1</v>
      </c>
      <c r="AA9" s="686"/>
      <c r="AB9" s="686"/>
      <c r="AC9" s="686"/>
      <c r="AD9" s="687">
        <v>268512</v>
      </c>
      <c r="AE9" s="687"/>
      <c r="AF9" s="687"/>
      <c r="AG9" s="687"/>
      <c r="AH9" s="687"/>
      <c r="AI9" s="687"/>
      <c r="AJ9" s="687"/>
      <c r="AK9" s="687"/>
      <c r="AL9" s="688">
        <v>0.2</v>
      </c>
      <c r="AM9" s="689"/>
      <c r="AN9" s="689"/>
      <c r="AO9" s="690"/>
      <c r="AP9" s="680" t="s">
        <v>244</v>
      </c>
      <c r="AQ9" s="681"/>
      <c r="AR9" s="681"/>
      <c r="AS9" s="681"/>
      <c r="AT9" s="681"/>
      <c r="AU9" s="681"/>
      <c r="AV9" s="681"/>
      <c r="AW9" s="681"/>
      <c r="AX9" s="681"/>
      <c r="AY9" s="681"/>
      <c r="AZ9" s="681"/>
      <c r="BA9" s="681"/>
      <c r="BB9" s="681"/>
      <c r="BC9" s="681"/>
      <c r="BD9" s="681"/>
      <c r="BE9" s="681"/>
      <c r="BF9" s="682"/>
      <c r="BG9" s="683">
        <v>31847365</v>
      </c>
      <c r="BH9" s="684"/>
      <c r="BI9" s="684"/>
      <c r="BJ9" s="684"/>
      <c r="BK9" s="684"/>
      <c r="BL9" s="684"/>
      <c r="BM9" s="684"/>
      <c r="BN9" s="685"/>
      <c r="BO9" s="686">
        <v>26.4</v>
      </c>
      <c r="BP9" s="686"/>
      <c r="BQ9" s="686"/>
      <c r="BR9" s="686"/>
      <c r="BS9" s="692" t="s">
        <v>238</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15393762</v>
      </c>
      <c r="CS9" s="684"/>
      <c r="CT9" s="684"/>
      <c r="CU9" s="684"/>
      <c r="CV9" s="684"/>
      <c r="CW9" s="684"/>
      <c r="CX9" s="684"/>
      <c r="CY9" s="685"/>
      <c r="CZ9" s="686">
        <v>8.1999999999999993</v>
      </c>
      <c r="DA9" s="686"/>
      <c r="DB9" s="686"/>
      <c r="DC9" s="686"/>
      <c r="DD9" s="692">
        <v>3580180</v>
      </c>
      <c r="DE9" s="684"/>
      <c r="DF9" s="684"/>
      <c r="DG9" s="684"/>
      <c r="DH9" s="684"/>
      <c r="DI9" s="684"/>
      <c r="DJ9" s="684"/>
      <c r="DK9" s="684"/>
      <c r="DL9" s="684"/>
      <c r="DM9" s="684"/>
      <c r="DN9" s="684"/>
      <c r="DO9" s="684"/>
      <c r="DP9" s="685"/>
      <c r="DQ9" s="692">
        <v>11544023</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130</v>
      </c>
      <c r="AA10" s="686"/>
      <c r="AB10" s="686"/>
      <c r="AC10" s="686"/>
      <c r="AD10" s="687" t="s">
        <v>238</v>
      </c>
      <c r="AE10" s="687"/>
      <c r="AF10" s="687"/>
      <c r="AG10" s="687"/>
      <c r="AH10" s="687"/>
      <c r="AI10" s="687"/>
      <c r="AJ10" s="687"/>
      <c r="AK10" s="687"/>
      <c r="AL10" s="688" t="s">
        <v>130</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1031699</v>
      </c>
      <c r="BH10" s="684"/>
      <c r="BI10" s="684"/>
      <c r="BJ10" s="684"/>
      <c r="BK10" s="684"/>
      <c r="BL10" s="684"/>
      <c r="BM10" s="684"/>
      <c r="BN10" s="685"/>
      <c r="BO10" s="686">
        <v>0.9</v>
      </c>
      <c r="BP10" s="686"/>
      <c r="BQ10" s="686"/>
      <c r="BR10" s="686"/>
      <c r="BS10" s="692" t="s">
        <v>238</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422907</v>
      </c>
      <c r="CS10" s="684"/>
      <c r="CT10" s="684"/>
      <c r="CU10" s="684"/>
      <c r="CV10" s="684"/>
      <c r="CW10" s="684"/>
      <c r="CX10" s="684"/>
      <c r="CY10" s="685"/>
      <c r="CZ10" s="686">
        <v>0.2</v>
      </c>
      <c r="DA10" s="686"/>
      <c r="DB10" s="686"/>
      <c r="DC10" s="686"/>
      <c r="DD10" s="692">
        <v>11519</v>
      </c>
      <c r="DE10" s="684"/>
      <c r="DF10" s="684"/>
      <c r="DG10" s="684"/>
      <c r="DH10" s="684"/>
      <c r="DI10" s="684"/>
      <c r="DJ10" s="684"/>
      <c r="DK10" s="684"/>
      <c r="DL10" s="684"/>
      <c r="DM10" s="684"/>
      <c r="DN10" s="684"/>
      <c r="DO10" s="684"/>
      <c r="DP10" s="685"/>
      <c r="DQ10" s="692">
        <v>384814</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8183512</v>
      </c>
      <c r="S11" s="684"/>
      <c r="T11" s="684"/>
      <c r="U11" s="684"/>
      <c r="V11" s="684"/>
      <c r="W11" s="684"/>
      <c r="X11" s="684"/>
      <c r="Y11" s="685"/>
      <c r="Z11" s="688">
        <v>4</v>
      </c>
      <c r="AA11" s="689"/>
      <c r="AB11" s="689"/>
      <c r="AC11" s="701"/>
      <c r="AD11" s="692">
        <v>8183512</v>
      </c>
      <c r="AE11" s="684"/>
      <c r="AF11" s="684"/>
      <c r="AG11" s="684"/>
      <c r="AH11" s="684"/>
      <c r="AI11" s="684"/>
      <c r="AJ11" s="684"/>
      <c r="AK11" s="685"/>
      <c r="AL11" s="688">
        <v>6.2</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30031965</v>
      </c>
      <c r="BH11" s="684"/>
      <c r="BI11" s="684"/>
      <c r="BJ11" s="684"/>
      <c r="BK11" s="684"/>
      <c r="BL11" s="684"/>
      <c r="BM11" s="684"/>
      <c r="BN11" s="685"/>
      <c r="BO11" s="686">
        <v>24.9</v>
      </c>
      <c r="BP11" s="686"/>
      <c r="BQ11" s="686"/>
      <c r="BR11" s="686"/>
      <c r="BS11" s="692" t="s">
        <v>138</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2762028</v>
      </c>
      <c r="CS11" s="684"/>
      <c r="CT11" s="684"/>
      <c r="CU11" s="684"/>
      <c r="CV11" s="684"/>
      <c r="CW11" s="684"/>
      <c r="CX11" s="684"/>
      <c r="CY11" s="685"/>
      <c r="CZ11" s="686">
        <v>1.5</v>
      </c>
      <c r="DA11" s="686"/>
      <c r="DB11" s="686"/>
      <c r="DC11" s="686"/>
      <c r="DD11" s="692">
        <v>1023390</v>
      </c>
      <c r="DE11" s="684"/>
      <c r="DF11" s="684"/>
      <c r="DG11" s="684"/>
      <c r="DH11" s="684"/>
      <c r="DI11" s="684"/>
      <c r="DJ11" s="684"/>
      <c r="DK11" s="684"/>
      <c r="DL11" s="684"/>
      <c r="DM11" s="684"/>
      <c r="DN11" s="684"/>
      <c r="DO11" s="684"/>
      <c r="DP11" s="685"/>
      <c r="DQ11" s="692">
        <v>1931827</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359126</v>
      </c>
      <c r="S12" s="684"/>
      <c r="T12" s="684"/>
      <c r="U12" s="684"/>
      <c r="V12" s="684"/>
      <c r="W12" s="684"/>
      <c r="X12" s="684"/>
      <c r="Y12" s="685"/>
      <c r="Z12" s="686">
        <v>0.2</v>
      </c>
      <c r="AA12" s="686"/>
      <c r="AB12" s="686"/>
      <c r="AC12" s="686"/>
      <c r="AD12" s="687">
        <v>359126</v>
      </c>
      <c r="AE12" s="687"/>
      <c r="AF12" s="687"/>
      <c r="AG12" s="687"/>
      <c r="AH12" s="687"/>
      <c r="AI12" s="687"/>
      <c r="AJ12" s="687"/>
      <c r="AK12" s="687"/>
      <c r="AL12" s="688">
        <v>0.3</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41840769</v>
      </c>
      <c r="BH12" s="684"/>
      <c r="BI12" s="684"/>
      <c r="BJ12" s="684"/>
      <c r="BK12" s="684"/>
      <c r="BL12" s="684"/>
      <c r="BM12" s="684"/>
      <c r="BN12" s="685"/>
      <c r="BO12" s="686">
        <v>34.6</v>
      </c>
      <c r="BP12" s="686"/>
      <c r="BQ12" s="686"/>
      <c r="BR12" s="686"/>
      <c r="BS12" s="692" t="s">
        <v>130</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4742680</v>
      </c>
      <c r="CS12" s="684"/>
      <c r="CT12" s="684"/>
      <c r="CU12" s="684"/>
      <c r="CV12" s="684"/>
      <c r="CW12" s="684"/>
      <c r="CX12" s="684"/>
      <c r="CY12" s="685"/>
      <c r="CZ12" s="686">
        <v>2.5</v>
      </c>
      <c r="DA12" s="686"/>
      <c r="DB12" s="686"/>
      <c r="DC12" s="686"/>
      <c r="DD12" s="692">
        <v>436258</v>
      </c>
      <c r="DE12" s="684"/>
      <c r="DF12" s="684"/>
      <c r="DG12" s="684"/>
      <c r="DH12" s="684"/>
      <c r="DI12" s="684"/>
      <c r="DJ12" s="684"/>
      <c r="DK12" s="684"/>
      <c r="DL12" s="684"/>
      <c r="DM12" s="684"/>
      <c r="DN12" s="684"/>
      <c r="DO12" s="684"/>
      <c r="DP12" s="685"/>
      <c r="DQ12" s="692">
        <v>3773736</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238</v>
      </c>
      <c r="S13" s="684"/>
      <c r="T13" s="684"/>
      <c r="U13" s="684"/>
      <c r="V13" s="684"/>
      <c r="W13" s="684"/>
      <c r="X13" s="684"/>
      <c r="Y13" s="685"/>
      <c r="Z13" s="686" t="s">
        <v>238</v>
      </c>
      <c r="AA13" s="686"/>
      <c r="AB13" s="686"/>
      <c r="AC13" s="686"/>
      <c r="AD13" s="687" t="s">
        <v>138</v>
      </c>
      <c r="AE13" s="687"/>
      <c r="AF13" s="687"/>
      <c r="AG13" s="687"/>
      <c r="AH13" s="687"/>
      <c r="AI13" s="687"/>
      <c r="AJ13" s="687"/>
      <c r="AK13" s="687"/>
      <c r="AL13" s="688" t="s">
        <v>130</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41609902</v>
      </c>
      <c r="BH13" s="684"/>
      <c r="BI13" s="684"/>
      <c r="BJ13" s="684"/>
      <c r="BK13" s="684"/>
      <c r="BL13" s="684"/>
      <c r="BM13" s="684"/>
      <c r="BN13" s="685"/>
      <c r="BO13" s="686">
        <v>34.4</v>
      </c>
      <c r="BP13" s="686"/>
      <c r="BQ13" s="686"/>
      <c r="BR13" s="686"/>
      <c r="BS13" s="692" t="s">
        <v>130</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33030701</v>
      </c>
      <c r="CS13" s="684"/>
      <c r="CT13" s="684"/>
      <c r="CU13" s="684"/>
      <c r="CV13" s="684"/>
      <c r="CW13" s="684"/>
      <c r="CX13" s="684"/>
      <c r="CY13" s="685"/>
      <c r="CZ13" s="686">
        <v>17.600000000000001</v>
      </c>
      <c r="DA13" s="686"/>
      <c r="DB13" s="686"/>
      <c r="DC13" s="686"/>
      <c r="DD13" s="692">
        <v>20801203</v>
      </c>
      <c r="DE13" s="684"/>
      <c r="DF13" s="684"/>
      <c r="DG13" s="684"/>
      <c r="DH13" s="684"/>
      <c r="DI13" s="684"/>
      <c r="DJ13" s="684"/>
      <c r="DK13" s="684"/>
      <c r="DL13" s="684"/>
      <c r="DM13" s="684"/>
      <c r="DN13" s="684"/>
      <c r="DO13" s="684"/>
      <c r="DP13" s="685"/>
      <c r="DQ13" s="692">
        <v>21933586</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356843</v>
      </c>
      <c r="S14" s="684"/>
      <c r="T14" s="684"/>
      <c r="U14" s="684"/>
      <c r="V14" s="684"/>
      <c r="W14" s="684"/>
      <c r="X14" s="684"/>
      <c r="Y14" s="685"/>
      <c r="Z14" s="686">
        <v>0.2</v>
      </c>
      <c r="AA14" s="686"/>
      <c r="AB14" s="686"/>
      <c r="AC14" s="686"/>
      <c r="AD14" s="687">
        <v>356843</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924879</v>
      </c>
      <c r="BH14" s="684"/>
      <c r="BI14" s="684"/>
      <c r="BJ14" s="684"/>
      <c r="BK14" s="684"/>
      <c r="BL14" s="684"/>
      <c r="BM14" s="684"/>
      <c r="BN14" s="685"/>
      <c r="BO14" s="686">
        <v>0.8</v>
      </c>
      <c r="BP14" s="686"/>
      <c r="BQ14" s="686"/>
      <c r="BR14" s="686"/>
      <c r="BS14" s="692" t="s">
        <v>130</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7546696</v>
      </c>
      <c r="CS14" s="684"/>
      <c r="CT14" s="684"/>
      <c r="CU14" s="684"/>
      <c r="CV14" s="684"/>
      <c r="CW14" s="684"/>
      <c r="CX14" s="684"/>
      <c r="CY14" s="685"/>
      <c r="CZ14" s="686">
        <v>4</v>
      </c>
      <c r="DA14" s="686"/>
      <c r="DB14" s="686"/>
      <c r="DC14" s="686"/>
      <c r="DD14" s="692">
        <v>1047624</v>
      </c>
      <c r="DE14" s="684"/>
      <c r="DF14" s="684"/>
      <c r="DG14" s="684"/>
      <c r="DH14" s="684"/>
      <c r="DI14" s="684"/>
      <c r="DJ14" s="684"/>
      <c r="DK14" s="684"/>
      <c r="DL14" s="684"/>
      <c r="DM14" s="684"/>
      <c r="DN14" s="684"/>
      <c r="DO14" s="684"/>
      <c r="DP14" s="685"/>
      <c r="DQ14" s="692">
        <v>7102384</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238</v>
      </c>
      <c r="AA15" s="686"/>
      <c r="AB15" s="686"/>
      <c r="AC15" s="686"/>
      <c r="AD15" s="687" t="s">
        <v>130</v>
      </c>
      <c r="AE15" s="687"/>
      <c r="AF15" s="687"/>
      <c r="AG15" s="687"/>
      <c r="AH15" s="687"/>
      <c r="AI15" s="687"/>
      <c r="AJ15" s="687"/>
      <c r="AK15" s="687"/>
      <c r="AL15" s="688" t="s">
        <v>138</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2826507</v>
      </c>
      <c r="BH15" s="684"/>
      <c r="BI15" s="684"/>
      <c r="BJ15" s="684"/>
      <c r="BK15" s="684"/>
      <c r="BL15" s="684"/>
      <c r="BM15" s="684"/>
      <c r="BN15" s="685"/>
      <c r="BO15" s="686">
        <v>2.2999999999999998</v>
      </c>
      <c r="BP15" s="686"/>
      <c r="BQ15" s="686"/>
      <c r="BR15" s="686"/>
      <c r="BS15" s="692" t="s">
        <v>130</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35284260</v>
      </c>
      <c r="CS15" s="684"/>
      <c r="CT15" s="684"/>
      <c r="CU15" s="684"/>
      <c r="CV15" s="684"/>
      <c r="CW15" s="684"/>
      <c r="CX15" s="684"/>
      <c r="CY15" s="685"/>
      <c r="CZ15" s="686">
        <v>18.8</v>
      </c>
      <c r="DA15" s="686"/>
      <c r="DB15" s="686"/>
      <c r="DC15" s="686"/>
      <c r="DD15" s="692">
        <v>16099782</v>
      </c>
      <c r="DE15" s="684"/>
      <c r="DF15" s="684"/>
      <c r="DG15" s="684"/>
      <c r="DH15" s="684"/>
      <c r="DI15" s="684"/>
      <c r="DJ15" s="684"/>
      <c r="DK15" s="684"/>
      <c r="DL15" s="684"/>
      <c r="DM15" s="684"/>
      <c r="DN15" s="684"/>
      <c r="DO15" s="684"/>
      <c r="DP15" s="685"/>
      <c r="DQ15" s="692">
        <v>21537558</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110067</v>
      </c>
      <c r="S16" s="684"/>
      <c r="T16" s="684"/>
      <c r="U16" s="684"/>
      <c r="V16" s="684"/>
      <c r="W16" s="684"/>
      <c r="X16" s="684"/>
      <c r="Y16" s="685"/>
      <c r="Z16" s="686">
        <v>0.1</v>
      </c>
      <c r="AA16" s="686"/>
      <c r="AB16" s="686"/>
      <c r="AC16" s="686"/>
      <c r="AD16" s="687">
        <v>110067</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v>664</v>
      </c>
      <c r="BH16" s="684"/>
      <c r="BI16" s="684"/>
      <c r="BJ16" s="684"/>
      <c r="BK16" s="684"/>
      <c r="BL16" s="684"/>
      <c r="BM16" s="684"/>
      <c r="BN16" s="685"/>
      <c r="BO16" s="686">
        <v>0</v>
      </c>
      <c r="BP16" s="686"/>
      <c r="BQ16" s="686"/>
      <c r="BR16" s="686"/>
      <c r="BS16" s="692" t="s">
        <v>238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145160</v>
      </c>
      <c r="CS16" s="684"/>
      <c r="CT16" s="684"/>
      <c r="CU16" s="684"/>
      <c r="CV16" s="684"/>
      <c r="CW16" s="684"/>
      <c r="CX16" s="684"/>
      <c r="CY16" s="685"/>
      <c r="CZ16" s="686">
        <v>0.1</v>
      </c>
      <c r="DA16" s="686"/>
      <c r="DB16" s="686"/>
      <c r="DC16" s="686"/>
      <c r="DD16" s="692" t="s">
        <v>130</v>
      </c>
      <c r="DE16" s="684"/>
      <c r="DF16" s="684"/>
      <c r="DG16" s="684"/>
      <c r="DH16" s="684"/>
      <c r="DI16" s="684"/>
      <c r="DJ16" s="684"/>
      <c r="DK16" s="684"/>
      <c r="DL16" s="684"/>
      <c r="DM16" s="684"/>
      <c r="DN16" s="684"/>
      <c r="DO16" s="684"/>
      <c r="DP16" s="685"/>
      <c r="DQ16" s="692">
        <v>142013</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1489627</v>
      </c>
      <c r="S17" s="684"/>
      <c r="T17" s="684"/>
      <c r="U17" s="684"/>
      <c r="V17" s="684"/>
      <c r="W17" s="684"/>
      <c r="X17" s="684"/>
      <c r="Y17" s="685"/>
      <c r="Z17" s="686">
        <v>0.7</v>
      </c>
      <c r="AA17" s="686"/>
      <c r="AB17" s="686"/>
      <c r="AC17" s="686"/>
      <c r="AD17" s="687">
        <v>1489627</v>
      </c>
      <c r="AE17" s="687"/>
      <c r="AF17" s="687"/>
      <c r="AG17" s="687"/>
      <c r="AH17" s="687"/>
      <c r="AI17" s="687"/>
      <c r="AJ17" s="687"/>
      <c r="AK17" s="687"/>
      <c r="AL17" s="688">
        <v>1.1000000000000001</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138</v>
      </c>
      <c r="BP17" s="686"/>
      <c r="BQ17" s="686"/>
      <c r="BR17" s="686"/>
      <c r="BS17" s="692" t="s">
        <v>130</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9714156</v>
      </c>
      <c r="CS17" s="684"/>
      <c r="CT17" s="684"/>
      <c r="CU17" s="684"/>
      <c r="CV17" s="684"/>
      <c r="CW17" s="684"/>
      <c r="CX17" s="684"/>
      <c r="CY17" s="685"/>
      <c r="CZ17" s="686">
        <v>5.2</v>
      </c>
      <c r="DA17" s="686"/>
      <c r="DB17" s="686"/>
      <c r="DC17" s="686"/>
      <c r="DD17" s="692" t="s">
        <v>138</v>
      </c>
      <c r="DE17" s="684"/>
      <c r="DF17" s="684"/>
      <c r="DG17" s="684"/>
      <c r="DH17" s="684"/>
      <c r="DI17" s="684"/>
      <c r="DJ17" s="684"/>
      <c r="DK17" s="684"/>
      <c r="DL17" s="684"/>
      <c r="DM17" s="684"/>
      <c r="DN17" s="684"/>
      <c r="DO17" s="684"/>
      <c r="DP17" s="685"/>
      <c r="DQ17" s="692">
        <v>9400962</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408081</v>
      </c>
      <c r="S18" s="684"/>
      <c r="T18" s="684"/>
      <c r="U18" s="684"/>
      <c r="V18" s="684"/>
      <c r="W18" s="684"/>
      <c r="X18" s="684"/>
      <c r="Y18" s="685"/>
      <c r="Z18" s="686">
        <v>0.2</v>
      </c>
      <c r="AA18" s="686"/>
      <c r="AB18" s="686"/>
      <c r="AC18" s="686"/>
      <c r="AD18" s="687">
        <v>408081</v>
      </c>
      <c r="AE18" s="687"/>
      <c r="AF18" s="687"/>
      <c r="AG18" s="687"/>
      <c r="AH18" s="687"/>
      <c r="AI18" s="687"/>
      <c r="AJ18" s="687"/>
      <c r="AK18" s="687"/>
      <c r="AL18" s="688">
        <v>0.3</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238</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57052</v>
      </c>
      <c r="S19" s="684"/>
      <c r="T19" s="684"/>
      <c r="U19" s="684"/>
      <c r="V19" s="684"/>
      <c r="W19" s="684"/>
      <c r="X19" s="684"/>
      <c r="Y19" s="685"/>
      <c r="Z19" s="686">
        <v>0</v>
      </c>
      <c r="AA19" s="686"/>
      <c r="AB19" s="686"/>
      <c r="AC19" s="686"/>
      <c r="AD19" s="687">
        <v>57052</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11525494</v>
      </c>
      <c r="BH19" s="684"/>
      <c r="BI19" s="684"/>
      <c r="BJ19" s="684"/>
      <c r="BK19" s="684"/>
      <c r="BL19" s="684"/>
      <c r="BM19" s="684"/>
      <c r="BN19" s="685"/>
      <c r="BO19" s="686">
        <v>9.5</v>
      </c>
      <c r="BP19" s="686"/>
      <c r="BQ19" s="686"/>
      <c r="BR19" s="686"/>
      <c r="BS19" s="692" t="s">
        <v>130</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138</v>
      </c>
      <c r="DA19" s="686"/>
      <c r="DB19" s="686"/>
      <c r="DC19" s="686"/>
      <c r="DD19" s="692" t="s">
        <v>238</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v>8434</v>
      </c>
      <c r="S20" s="684"/>
      <c r="T20" s="684"/>
      <c r="U20" s="684"/>
      <c r="V20" s="684"/>
      <c r="W20" s="684"/>
      <c r="X20" s="684"/>
      <c r="Y20" s="685"/>
      <c r="Z20" s="686">
        <v>0</v>
      </c>
      <c r="AA20" s="686"/>
      <c r="AB20" s="686"/>
      <c r="AC20" s="686"/>
      <c r="AD20" s="687">
        <v>8434</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11525494</v>
      </c>
      <c r="BH20" s="684"/>
      <c r="BI20" s="684"/>
      <c r="BJ20" s="684"/>
      <c r="BK20" s="684"/>
      <c r="BL20" s="684"/>
      <c r="BM20" s="684"/>
      <c r="BN20" s="685"/>
      <c r="BO20" s="686">
        <v>9.5</v>
      </c>
      <c r="BP20" s="686"/>
      <c r="BQ20" s="686"/>
      <c r="BR20" s="686"/>
      <c r="BS20" s="692" t="s">
        <v>130</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187267580</v>
      </c>
      <c r="CS20" s="684"/>
      <c r="CT20" s="684"/>
      <c r="CU20" s="684"/>
      <c r="CV20" s="684"/>
      <c r="CW20" s="684"/>
      <c r="CX20" s="684"/>
      <c r="CY20" s="685"/>
      <c r="CZ20" s="686">
        <v>100</v>
      </c>
      <c r="DA20" s="686"/>
      <c r="DB20" s="686"/>
      <c r="DC20" s="686"/>
      <c r="DD20" s="692">
        <v>47862217</v>
      </c>
      <c r="DE20" s="684"/>
      <c r="DF20" s="684"/>
      <c r="DG20" s="684"/>
      <c r="DH20" s="684"/>
      <c r="DI20" s="684"/>
      <c r="DJ20" s="684"/>
      <c r="DK20" s="684"/>
      <c r="DL20" s="684"/>
      <c r="DM20" s="684"/>
      <c r="DN20" s="684"/>
      <c r="DO20" s="684"/>
      <c r="DP20" s="685"/>
      <c r="DQ20" s="692">
        <v>129977448</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1016060</v>
      </c>
      <c r="S21" s="684"/>
      <c r="T21" s="684"/>
      <c r="U21" s="684"/>
      <c r="V21" s="684"/>
      <c r="W21" s="684"/>
      <c r="X21" s="684"/>
      <c r="Y21" s="685"/>
      <c r="Z21" s="686">
        <v>0.5</v>
      </c>
      <c r="AA21" s="686"/>
      <c r="AB21" s="686"/>
      <c r="AC21" s="686"/>
      <c r="AD21" s="687">
        <v>1016060</v>
      </c>
      <c r="AE21" s="687"/>
      <c r="AF21" s="687"/>
      <c r="AG21" s="687"/>
      <c r="AH21" s="687"/>
      <c r="AI21" s="687"/>
      <c r="AJ21" s="687"/>
      <c r="AK21" s="687"/>
      <c r="AL21" s="688">
        <v>0.8</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50</v>
      </c>
      <c r="BH21" s="684"/>
      <c r="BI21" s="684"/>
      <c r="BJ21" s="684"/>
      <c r="BK21" s="684"/>
      <c r="BL21" s="684"/>
      <c r="BM21" s="684"/>
      <c r="BN21" s="685"/>
      <c r="BO21" s="686">
        <v>0</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2234761</v>
      </c>
      <c r="S22" s="684"/>
      <c r="T22" s="684"/>
      <c r="U22" s="684"/>
      <c r="V22" s="684"/>
      <c r="W22" s="684"/>
      <c r="X22" s="684"/>
      <c r="Y22" s="685"/>
      <c r="Z22" s="686">
        <v>1.1000000000000001</v>
      </c>
      <c r="AA22" s="686"/>
      <c r="AB22" s="686"/>
      <c r="AC22" s="686"/>
      <c r="AD22" s="687">
        <v>2012838</v>
      </c>
      <c r="AE22" s="687"/>
      <c r="AF22" s="687"/>
      <c r="AG22" s="687"/>
      <c r="AH22" s="687"/>
      <c r="AI22" s="687"/>
      <c r="AJ22" s="687"/>
      <c r="AK22" s="687"/>
      <c r="AL22" s="688">
        <v>1.5</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v>7383084</v>
      </c>
      <c r="BH22" s="684"/>
      <c r="BI22" s="684"/>
      <c r="BJ22" s="684"/>
      <c r="BK22" s="684"/>
      <c r="BL22" s="684"/>
      <c r="BM22" s="684"/>
      <c r="BN22" s="685"/>
      <c r="BO22" s="686">
        <v>6.1</v>
      </c>
      <c r="BP22" s="686"/>
      <c r="BQ22" s="686"/>
      <c r="BR22" s="686"/>
      <c r="BS22" s="692" t="s">
        <v>130</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2012838</v>
      </c>
      <c r="S23" s="684"/>
      <c r="T23" s="684"/>
      <c r="U23" s="684"/>
      <c r="V23" s="684"/>
      <c r="W23" s="684"/>
      <c r="X23" s="684"/>
      <c r="Y23" s="685"/>
      <c r="Z23" s="686">
        <v>1</v>
      </c>
      <c r="AA23" s="686"/>
      <c r="AB23" s="686"/>
      <c r="AC23" s="686"/>
      <c r="AD23" s="687">
        <v>2012838</v>
      </c>
      <c r="AE23" s="687"/>
      <c r="AF23" s="687"/>
      <c r="AG23" s="687"/>
      <c r="AH23" s="687"/>
      <c r="AI23" s="687"/>
      <c r="AJ23" s="687"/>
      <c r="AK23" s="687"/>
      <c r="AL23" s="688">
        <v>1.5</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v>4142360</v>
      </c>
      <c r="BH23" s="684"/>
      <c r="BI23" s="684"/>
      <c r="BJ23" s="684"/>
      <c r="BK23" s="684"/>
      <c r="BL23" s="684"/>
      <c r="BM23" s="684"/>
      <c r="BN23" s="685"/>
      <c r="BO23" s="686">
        <v>3.4</v>
      </c>
      <c r="BP23" s="686"/>
      <c r="BQ23" s="686"/>
      <c r="BR23" s="686"/>
      <c r="BS23" s="692" t="s">
        <v>238</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221923</v>
      </c>
      <c r="S24" s="684"/>
      <c r="T24" s="684"/>
      <c r="U24" s="684"/>
      <c r="V24" s="684"/>
      <c r="W24" s="684"/>
      <c r="X24" s="684"/>
      <c r="Y24" s="685"/>
      <c r="Z24" s="686">
        <v>0.1</v>
      </c>
      <c r="AA24" s="686"/>
      <c r="AB24" s="686"/>
      <c r="AC24" s="686"/>
      <c r="AD24" s="687" t="s">
        <v>238</v>
      </c>
      <c r="AE24" s="687"/>
      <c r="AF24" s="687"/>
      <c r="AG24" s="687"/>
      <c r="AH24" s="687"/>
      <c r="AI24" s="687"/>
      <c r="AJ24" s="687"/>
      <c r="AK24" s="687"/>
      <c r="AL24" s="688" t="s">
        <v>130</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130</v>
      </c>
      <c r="BP24" s="686"/>
      <c r="BQ24" s="686"/>
      <c r="BR24" s="686"/>
      <c r="BS24" s="692" t="s">
        <v>238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69854296</v>
      </c>
      <c r="CS24" s="673"/>
      <c r="CT24" s="673"/>
      <c r="CU24" s="673"/>
      <c r="CV24" s="673"/>
      <c r="CW24" s="673"/>
      <c r="CX24" s="673"/>
      <c r="CY24" s="674"/>
      <c r="CZ24" s="677">
        <v>37.299999999999997</v>
      </c>
      <c r="DA24" s="678"/>
      <c r="DB24" s="678"/>
      <c r="DC24" s="697"/>
      <c r="DD24" s="722">
        <v>48685602</v>
      </c>
      <c r="DE24" s="673"/>
      <c r="DF24" s="673"/>
      <c r="DG24" s="673"/>
      <c r="DH24" s="673"/>
      <c r="DI24" s="673"/>
      <c r="DJ24" s="673"/>
      <c r="DK24" s="674"/>
      <c r="DL24" s="722">
        <v>48252567</v>
      </c>
      <c r="DM24" s="673"/>
      <c r="DN24" s="673"/>
      <c r="DO24" s="673"/>
      <c r="DP24" s="673"/>
      <c r="DQ24" s="673"/>
      <c r="DR24" s="673"/>
      <c r="DS24" s="673"/>
      <c r="DT24" s="673"/>
      <c r="DU24" s="673"/>
      <c r="DV24" s="674"/>
      <c r="DW24" s="677">
        <v>36.5</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238</v>
      </c>
      <c r="S25" s="684"/>
      <c r="T25" s="684"/>
      <c r="U25" s="684"/>
      <c r="V25" s="684"/>
      <c r="W25" s="684"/>
      <c r="X25" s="684"/>
      <c r="Y25" s="685"/>
      <c r="Z25" s="686" t="s">
        <v>130</v>
      </c>
      <c r="AA25" s="686"/>
      <c r="AB25" s="686"/>
      <c r="AC25" s="686"/>
      <c r="AD25" s="687" t="s">
        <v>138</v>
      </c>
      <c r="AE25" s="687"/>
      <c r="AF25" s="687"/>
      <c r="AG25" s="687"/>
      <c r="AH25" s="687"/>
      <c r="AI25" s="687"/>
      <c r="AJ25" s="687"/>
      <c r="AK25" s="687"/>
      <c r="AL25" s="688" t="s">
        <v>238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130</v>
      </c>
      <c r="BP25" s="686"/>
      <c r="BQ25" s="686"/>
      <c r="BR25" s="686"/>
      <c r="BS25" s="692" t="s">
        <v>130</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29013576</v>
      </c>
      <c r="CS25" s="719"/>
      <c r="CT25" s="719"/>
      <c r="CU25" s="719"/>
      <c r="CV25" s="719"/>
      <c r="CW25" s="719"/>
      <c r="CX25" s="719"/>
      <c r="CY25" s="720"/>
      <c r="CZ25" s="688">
        <v>15.5</v>
      </c>
      <c r="DA25" s="717"/>
      <c r="DB25" s="717"/>
      <c r="DC25" s="721"/>
      <c r="DD25" s="692">
        <v>27180947</v>
      </c>
      <c r="DE25" s="719"/>
      <c r="DF25" s="719"/>
      <c r="DG25" s="719"/>
      <c r="DH25" s="719"/>
      <c r="DI25" s="719"/>
      <c r="DJ25" s="719"/>
      <c r="DK25" s="720"/>
      <c r="DL25" s="692">
        <v>26904613</v>
      </c>
      <c r="DM25" s="719"/>
      <c r="DN25" s="719"/>
      <c r="DO25" s="719"/>
      <c r="DP25" s="719"/>
      <c r="DQ25" s="719"/>
      <c r="DR25" s="719"/>
      <c r="DS25" s="719"/>
      <c r="DT25" s="719"/>
      <c r="DU25" s="719"/>
      <c r="DV25" s="720"/>
      <c r="DW25" s="688">
        <v>20.3</v>
      </c>
      <c r="DX25" s="717"/>
      <c r="DY25" s="717"/>
      <c r="DZ25" s="717"/>
      <c r="EA25" s="717"/>
      <c r="EB25" s="717"/>
      <c r="EC25" s="718"/>
    </row>
    <row r="26" spans="2:133" ht="11.25" customHeight="1" x14ac:dyDescent="0.15">
      <c r="B26" s="680" t="s">
        <v>297</v>
      </c>
      <c r="C26" s="681"/>
      <c r="D26" s="681"/>
      <c r="E26" s="681"/>
      <c r="F26" s="681"/>
      <c r="G26" s="681"/>
      <c r="H26" s="681"/>
      <c r="I26" s="681"/>
      <c r="J26" s="681"/>
      <c r="K26" s="681"/>
      <c r="L26" s="681"/>
      <c r="M26" s="681"/>
      <c r="N26" s="681"/>
      <c r="O26" s="681"/>
      <c r="P26" s="681"/>
      <c r="Q26" s="682"/>
      <c r="R26" s="683">
        <v>135674227</v>
      </c>
      <c r="S26" s="684"/>
      <c r="T26" s="684"/>
      <c r="U26" s="684"/>
      <c r="V26" s="684"/>
      <c r="W26" s="684"/>
      <c r="X26" s="684"/>
      <c r="Y26" s="685"/>
      <c r="Z26" s="686">
        <v>67</v>
      </c>
      <c r="AA26" s="686"/>
      <c r="AB26" s="686"/>
      <c r="AC26" s="686"/>
      <c r="AD26" s="687">
        <v>131309944</v>
      </c>
      <c r="AE26" s="687"/>
      <c r="AF26" s="687"/>
      <c r="AG26" s="687"/>
      <c r="AH26" s="687"/>
      <c r="AI26" s="687"/>
      <c r="AJ26" s="687"/>
      <c r="AK26" s="687"/>
      <c r="AL26" s="688">
        <v>99.2</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238</v>
      </c>
      <c r="BH26" s="684"/>
      <c r="BI26" s="684"/>
      <c r="BJ26" s="684"/>
      <c r="BK26" s="684"/>
      <c r="BL26" s="684"/>
      <c r="BM26" s="684"/>
      <c r="BN26" s="685"/>
      <c r="BO26" s="686" t="s">
        <v>138</v>
      </c>
      <c r="BP26" s="686"/>
      <c r="BQ26" s="686"/>
      <c r="BR26" s="686"/>
      <c r="BS26" s="692" t="s">
        <v>138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18547803</v>
      </c>
      <c r="CS26" s="684"/>
      <c r="CT26" s="684"/>
      <c r="CU26" s="684"/>
      <c r="CV26" s="684"/>
      <c r="CW26" s="684"/>
      <c r="CX26" s="684"/>
      <c r="CY26" s="685"/>
      <c r="CZ26" s="688">
        <v>9.9</v>
      </c>
      <c r="DA26" s="717"/>
      <c r="DB26" s="717"/>
      <c r="DC26" s="721"/>
      <c r="DD26" s="692">
        <v>17130907</v>
      </c>
      <c r="DE26" s="684"/>
      <c r="DF26" s="684"/>
      <c r="DG26" s="684"/>
      <c r="DH26" s="684"/>
      <c r="DI26" s="684"/>
      <c r="DJ26" s="684"/>
      <c r="DK26" s="685"/>
      <c r="DL26" s="692" t="s">
        <v>130</v>
      </c>
      <c r="DM26" s="684"/>
      <c r="DN26" s="684"/>
      <c r="DO26" s="684"/>
      <c r="DP26" s="684"/>
      <c r="DQ26" s="684"/>
      <c r="DR26" s="684"/>
      <c r="DS26" s="684"/>
      <c r="DT26" s="684"/>
      <c r="DU26" s="684"/>
      <c r="DV26" s="685"/>
      <c r="DW26" s="688" t="s">
        <v>130</v>
      </c>
      <c r="DX26" s="717"/>
      <c r="DY26" s="717"/>
      <c r="DZ26" s="717"/>
      <c r="EA26" s="717"/>
      <c r="EB26" s="717"/>
      <c r="EC26" s="718"/>
    </row>
    <row r="27" spans="2:133" ht="11.25" customHeight="1" x14ac:dyDescent="0.15">
      <c r="B27" s="680" t="s">
        <v>300</v>
      </c>
      <c r="C27" s="681"/>
      <c r="D27" s="681"/>
      <c r="E27" s="681"/>
      <c r="F27" s="681"/>
      <c r="G27" s="681"/>
      <c r="H27" s="681"/>
      <c r="I27" s="681"/>
      <c r="J27" s="681"/>
      <c r="K27" s="681"/>
      <c r="L27" s="681"/>
      <c r="M27" s="681"/>
      <c r="N27" s="681"/>
      <c r="O27" s="681"/>
      <c r="P27" s="681"/>
      <c r="Q27" s="682"/>
      <c r="R27" s="683">
        <v>56458</v>
      </c>
      <c r="S27" s="684"/>
      <c r="T27" s="684"/>
      <c r="U27" s="684"/>
      <c r="V27" s="684"/>
      <c r="W27" s="684"/>
      <c r="X27" s="684"/>
      <c r="Y27" s="685"/>
      <c r="Z27" s="686">
        <v>0</v>
      </c>
      <c r="AA27" s="686"/>
      <c r="AB27" s="686"/>
      <c r="AC27" s="686"/>
      <c r="AD27" s="687">
        <v>56458</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120828758</v>
      </c>
      <c r="BH27" s="684"/>
      <c r="BI27" s="684"/>
      <c r="BJ27" s="684"/>
      <c r="BK27" s="684"/>
      <c r="BL27" s="684"/>
      <c r="BM27" s="684"/>
      <c r="BN27" s="685"/>
      <c r="BO27" s="686">
        <v>100</v>
      </c>
      <c r="BP27" s="686"/>
      <c r="BQ27" s="686"/>
      <c r="BR27" s="686"/>
      <c r="BS27" s="692" t="s">
        <v>238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31126564</v>
      </c>
      <c r="CS27" s="719"/>
      <c r="CT27" s="719"/>
      <c r="CU27" s="719"/>
      <c r="CV27" s="719"/>
      <c r="CW27" s="719"/>
      <c r="CX27" s="719"/>
      <c r="CY27" s="720"/>
      <c r="CZ27" s="688">
        <v>16.600000000000001</v>
      </c>
      <c r="DA27" s="717"/>
      <c r="DB27" s="717"/>
      <c r="DC27" s="721"/>
      <c r="DD27" s="692">
        <v>12103693</v>
      </c>
      <c r="DE27" s="719"/>
      <c r="DF27" s="719"/>
      <c r="DG27" s="719"/>
      <c r="DH27" s="719"/>
      <c r="DI27" s="719"/>
      <c r="DJ27" s="719"/>
      <c r="DK27" s="720"/>
      <c r="DL27" s="692">
        <v>12103693</v>
      </c>
      <c r="DM27" s="719"/>
      <c r="DN27" s="719"/>
      <c r="DO27" s="719"/>
      <c r="DP27" s="719"/>
      <c r="DQ27" s="719"/>
      <c r="DR27" s="719"/>
      <c r="DS27" s="719"/>
      <c r="DT27" s="719"/>
      <c r="DU27" s="719"/>
      <c r="DV27" s="720"/>
      <c r="DW27" s="688">
        <v>9.1</v>
      </c>
      <c r="DX27" s="717"/>
      <c r="DY27" s="717"/>
      <c r="DZ27" s="717"/>
      <c r="EA27" s="717"/>
      <c r="EB27" s="717"/>
      <c r="EC27" s="718"/>
    </row>
    <row r="28" spans="2:133" ht="11.25" customHeight="1" x14ac:dyDescent="0.15">
      <c r="B28" s="680" t="s">
        <v>303</v>
      </c>
      <c r="C28" s="681"/>
      <c r="D28" s="681"/>
      <c r="E28" s="681"/>
      <c r="F28" s="681"/>
      <c r="G28" s="681"/>
      <c r="H28" s="681"/>
      <c r="I28" s="681"/>
      <c r="J28" s="681"/>
      <c r="K28" s="681"/>
      <c r="L28" s="681"/>
      <c r="M28" s="681"/>
      <c r="N28" s="681"/>
      <c r="O28" s="681"/>
      <c r="P28" s="681"/>
      <c r="Q28" s="682"/>
      <c r="R28" s="683">
        <v>348575</v>
      </c>
      <c r="S28" s="684"/>
      <c r="T28" s="684"/>
      <c r="U28" s="684"/>
      <c r="V28" s="684"/>
      <c r="W28" s="684"/>
      <c r="X28" s="684"/>
      <c r="Y28" s="685"/>
      <c r="Z28" s="686">
        <v>0.2</v>
      </c>
      <c r="AA28" s="686"/>
      <c r="AB28" s="686"/>
      <c r="AC28" s="686"/>
      <c r="AD28" s="687" t="s">
        <v>130</v>
      </c>
      <c r="AE28" s="687"/>
      <c r="AF28" s="687"/>
      <c r="AG28" s="687"/>
      <c r="AH28" s="687"/>
      <c r="AI28" s="687"/>
      <c r="AJ28" s="687"/>
      <c r="AK28" s="687"/>
      <c r="AL28" s="688" t="s">
        <v>130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9714156</v>
      </c>
      <c r="CS28" s="684"/>
      <c r="CT28" s="684"/>
      <c r="CU28" s="684"/>
      <c r="CV28" s="684"/>
      <c r="CW28" s="684"/>
      <c r="CX28" s="684"/>
      <c r="CY28" s="685"/>
      <c r="CZ28" s="688">
        <v>5.2</v>
      </c>
      <c r="DA28" s="717"/>
      <c r="DB28" s="717"/>
      <c r="DC28" s="721"/>
      <c r="DD28" s="692">
        <v>9400962</v>
      </c>
      <c r="DE28" s="684"/>
      <c r="DF28" s="684"/>
      <c r="DG28" s="684"/>
      <c r="DH28" s="684"/>
      <c r="DI28" s="684"/>
      <c r="DJ28" s="684"/>
      <c r="DK28" s="685"/>
      <c r="DL28" s="692">
        <v>9244261</v>
      </c>
      <c r="DM28" s="684"/>
      <c r="DN28" s="684"/>
      <c r="DO28" s="684"/>
      <c r="DP28" s="684"/>
      <c r="DQ28" s="684"/>
      <c r="DR28" s="684"/>
      <c r="DS28" s="684"/>
      <c r="DT28" s="684"/>
      <c r="DU28" s="684"/>
      <c r="DV28" s="685"/>
      <c r="DW28" s="688">
        <v>7</v>
      </c>
      <c r="DX28" s="717"/>
      <c r="DY28" s="717"/>
      <c r="DZ28" s="717"/>
      <c r="EA28" s="717"/>
      <c r="EB28" s="717"/>
      <c r="EC28" s="718"/>
    </row>
    <row r="29" spans="2:133" ht="11.25" customHeight="1" x14ac:dyDescent="0.15">
      <c r="B29" s="680" t="s">
        <v>305</v>
      </c>
      <c r="C29" s="681"/>
      <c r="D29" s="681"/>
      <c r="E29" s="681"/>
      <c r="F29" s="681"/>
      <c r="G29" s="681"/>
      <c r="H29" s="681"/>
      <c r="I29" s="681"/>
      <c r="J29" s="681"/>
      <c r="K29" s="681"/>
      <c r="L29" s="681"/>
      <c r="M29" s="681"/>
      <c r="N29" s="681"/>
      <c r="O29" s="681"/>
      <c r="P29" s="681"/>
      <c r="Q29" s="682"/>
      <c r="R29" s="683">
        <v>2188146</v>
      </c>
      <c r="S29" s="684"/>
      <c r="T29" s="684"/>
      <c r="U29" s="684"/>
      <c r="V29" s="684"/>
      <c r="W29" s="684"/>
      <c r="X29" s="684"/>
      <c r="Y29" s="685"/>
      <c r="Z29" s="686">
        <v>1.1000000000000001</v>
      </c>
      <c r="AA29" s="686"/>
      <c r="AB29" s="686"/>
      <c r="AC29" s="686"/>
      <c r="AD29" s="687">
        <v>244073</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9714156</v>
      </c>
      <c r="CS29" s="719"/>
      <c r="CT29" s="719"/>
      <c r="CU29" s="719"/>
      <c r="CV29" s="719"/>
      <c r="CW29" s="719"/>
      <c r="CX29" s="719"/>
      <c r="CY29" s="720"/>
      <c r="CZ29" s="688">
        <v>5.2</v>
      </c>
      <c r="DA29" s="717"/>
      <c r="DB29" s="717"/>
      <c r="DC29" s="721"/>
      <c r="DD29" s="692">
        <v>9400962</v>
      </c>
      <c r="DE29" s="719"/>
      <c r="DF29" s="719"/>
      <c r="DG29" s="719"/>
      <c r="DH29" s="719"/>
      <c r="DI29" s="719"/>
      <c r="DJ29" s="719"/>
      <c r="DK29" s="720"/>
      <c r="DL29" s="692">
        <v>9244261</v>
      </c>
      <c r="DM29" s="719"/>
      <c r="DN29" s="719"/>
      <c r="DO29" s="719"/>
      <c r="DP29" s="719"/>
      <c r="DQ29" s="719"/>
      <c r="DR29" s="719"/>
      <c r="DS29" s="719"/>
      <c r="DT29" s="719"/>
      <c r="DU29" s="719"/>
      <c r="DV29" s="720"/>
      <c r="DW29" s="688">
        <v>7</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800229</v>
      </c>
      <c r="S30" s="684"/>
      <c r="T30" s="684"/>
      <c r="U30" s="684"/>
      <c r="V30" s="684"/>
      <c r="W30" s="684"/>
      <c r="X30" s="684"/>
      <c r="Y30" s="685"/>
      <c r="Z30" s="686">
        <v>0.4</v>
      </c>
      <c r="AA30" s="686"/>
      <c r="AB30" s="686"/>
      <c r="AC30" s="686"/>
      <c r="AD30" s="687" t="s">
        <v>238</v>
      </c>
      <c r="AE30" s="687"/>
      <c r="AF30" s="687"/>
      <c r="AG30" s="687"/>
      <c r="AH30" s="687"/>
      <c r="AI30" s="687"/>
      <c r="AJ30" s="687"/>
      <c r="AK30" s="687"/>
      <c r="AL30" s="688" t="s">
        <v>130</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9431696</v>
      </c>
      <c r="CS30" s="684"/>
      <c r="CT30" s="684"/>
      <c r="CU30" s="684"/>
      <c r="CV30" s="684"/>
      <c r="CW30" s="684"/>
      <c r="CX30" s="684"/>
      <c r="CY30" s="685"/>
      <c r="CZ30" s="688">
        <v>5</v>
      </c>
      <c r="DA30" s="717"/>
      <c r="DB30" s="717"/>
      <c r="DC30" s="721"/>
      <c r="DD30" s="692">
        <v>9118502</v>
      </c>
      <c r="DE30" s="684"/>
      <c r="DF30" s="684"/>
      <c r="DG30" s="684"/>
      <c r="DH30" s="684"/>
      <c r="DI30" s="684"/>
      <c r="DJ30" s="684"/>
      <c r="DK30" s="685"/>
      <c r="DL30" s="692">
        <v>8961801</v>
      </c>
      <c r="DM30" s="684"/>
      <c r="DN30" s="684"/>
      <c r="DO30" s="684"/>
      <c r="DP30" s="684"/>
      <c r="DQ30" s="684"/>
      <c r="DR30" s="684"/>
      <c r="DS30" s="684"/>
      <c r="DT30" s="684"/>
      <c r="DU30" s="684"/>
      <c r="DV30" s="685"/>
      <c r="DW30" s="688">
        <v>6.8</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20975433</v>
      </c>
      <c r="S31" s="684"/>
      <c r="T31" s="684"/>
      <c r="U31" s="684"/>
      <c r="V31" s="684"/>
      <c r="W31" s="684"/>
      <c r="X31" s="684"/>
      <c r="Y31" s="685"/>
      <c r="Z31" s="686">
        <v>10.4</v>
      </c>
      <c r="AA31" s="686"/>
      <c r="AB31" s="686"/>
      <c r="AC31" s="686"/>
      <c r="AD31" s="687" t="s">
        <v>138</v>
      </c>
      <c r="AE31" s="687"/>
      <c r="AF31" s="687"/>
      <c r="AG31" s="687"/>
      <c r="AH31" s="687"/>
      <c r="AI31" s="687"/>
      <c r="AJ31" s="687"/>
      <c r="AK31" s="687"/>
      <c r="AL31" s="688" t="s">
        <v>130</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99.7</v>
      </c>
      <c r="BH31" s="738"/>
      <c r="BI31" s="738"/>
      <c r="BJ31" s="738"/>
      <c r="BK31" s="738"/>
      <c r="BL31" s="738"/>
      <c r="BM31" s="678">
        <v>99.2</v>
      </c>
      <c r="BN31" s="738"/>
      <c r="BO31" s="738"/>
      <c r="BP31" s="738"/>
      <c r="BQ31" s="739"/>
      <c r="BR31" s="751">
        <v>99.7</v>
      </c>
      <c r="BS31" s="738"/>
      <c r="BT31" s="738"/>
      <c r="BU31" s="738"/>
      <c r="BV31" s="738"/>
      <c r="BW31" s="738"/>
      <c r="BX31" s="678">
        <v>99.1</v>
      </c>
      <c r="BY31" s="738"/>
      <c r="BZ31" s="738"/>
      <c r="CA31" s="738"/>
      <c r="CB31" s="739"/>
      <c r="CD31" s="725"/>
      <c r="CE31" s="726"/>
      <c r="CF31" s="698" t="s">
        <v>315</v>
      </c>
      <c r="CG31" s="699"/>
      <c r="CH31" s="699"/>
      <c r="CI31" s="699"/>
      <c r="CJ31" s="699"/>
      <c r="CK31" s="699"/>
      <c r="CL31" s="699"/>
      <c r="CM31" s="699"/>
      <c r="CN31" s="699"/>
      <c r="CO31" s="699"/>
      <c r="CP31" s="699"/>
      <c r="CQ31" s="700"/>
      <c r="CR31" s="683">
        <v>282460</v>
      </c>
      <c r="CS31" s="719"/>
      <c r="CT31" s="719"/>
      <c r="CU31" s="719"/>
      <c r="CV31" s="719"/>
      <c r="CW31" s="719"/>
      <c r="CX31" s="719"/>
      <c r="CY31" s="720"/>
      <c r="CZ31" s="688">
        <v>0.2</v>
      </c>
      <c r="DA31" s="717"/>
      <c r="DB31" s="717"/>
      <c r="DC31" s="721"/>
      <c r="DD31" s="692">
        <v>282460</v>
      </c>
      <c r="DE31" s="719"/>
      <c r="DF31" s="719"/>
      <c r="DG31" s="719"/>
      <c r="DH31" s="719"/>
      <c r="DI31" s="719"/>
      <c r="DJ31" s="719"/>
      <c r="DK31" s="720"/>
      <c r="DL31" s="692">
        <v>282460</v>
      </c>
      <c r="DM31" s="719"/>
      <c r="DN31" s="719"/>
      <c r="DO31" s="719"/>
      <c r="DP31" s="719"/>
      <c r="DQ31" s="719"/>
      <c r="DR31" s="719"/>
      <c r="DS31" s="719"/>
      <c r="DT31" s="719"/>
      <c r="DU31" s="719"/>
      <c r="DV31" s="720"/>
      <c r="DW31" s="688">
        <v>0.2</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130</v>
      </c>
      <c r="S32" s="684"/>
      <c r="T32" s="684"/>
      <c r="U32" s="684"/>
      <c r="V32" s="684"/>
      <c r="W32" s="684"/>
      <c r="X32" s="684"/>
      <c r="Y32" s="685"/>
      <c r="Z32" s="686" t="s">
        <v>238</v>
      </c>
      <c r="AA32" s="686"/>
      <c r="AB32" s="686"/>
      <c r="AC32" s="686"/>
      <c r="AD32" s="687" t="s">
        <v>238</v>
      </c>
      <c r="AE32" s="687"/>
      <c r="AF32" s="687"/>
      <c r="AG32" s="687"/>
      <c r="AH32" s="687"/>
      <c r="AI32" s="687"/>
      <c r="AJ32" s="687"/>
      <c r="AK32" s="687"/>
      <c r="AL32" s="688" t="s">
        <v>138</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99.5</v>
      </c>
      <c r="BH32" s="719"/>
      <c r="BI32" s="719"/>
      <c r="BJ32" s="719"/>
      <c r="BK32" s="719"/>
      <c r="BL32" s="719"/>
      <c r="BM32" s="689">
        <v>98.8</v>
      </c>
      <c r="BN32" s="749"/>
      <c r="BO32" s="749"/>
      <c r="BP32" s="749"/>
      <c r="BQ32" s="750"/>
      <c r="BR32" s="752">
        <v>99.6</v>
      </c>
      <c r="BS32" s="719"/>
      <c r="BT32" s="719"/>
      <c r="BU32" s="719"/>
      <c r="BV32" s="719"/>
      <c r="BW32" s="719"/>
      <c r="BX32" s="689">
        <v>98.8</v>
      </c>
      <c r="BY32" s="749"/>
      <c r="BZ32" s="749"/>
      <c r="CA32" s="749"/>
      <c r="CB32" s="750"/>
      <c r="CD32" s="727"/>
      <c r="CE32" s="728"/>
      <c r="CF32" s="698" t="s">
        <v>319</v>
      </c>
      <c r="CG32" s="699"/>
      <c r="CH32" s="699"/>
      <c r="CI32" s="699"/>
      <c r="CJ32" s="699"/>
      <c r="CK32" s="699"/>
      <c r="CL32" s="699"/>
      <c r="CM32" s="699"/>
      <c r="CN32" s="699"/>
      <c r="CO32" s="699"/>
      <c r="CP32" s="699"/>
      <c r="CQ32" s="700"/>
      <c r="CR32" s="683" t="s">
        <v>138</v>
      </c>
      <c r="CS32" s="684"/>
      <c r="CT32" s="684"/>
      <c r="CU32" s="684"/>
      <c r="CV32" s="684"/>
      <c r="CW32" s="684"/>
      <c r="CX32" s="684"/>
      <c r="CY32" s="685"/>
      <c r="CZ32" s="688" t="s">
        <v>238</v>
      </c>
      <c r="DA32" s="717"/>
      <c r="DB32" s="717"/>
      <c r="DC32" s="721"/>
      <c r="DD32" s="692" t="s">
        <v>130</v>
      </c>
      <c r="DE32" s="684"/>
      <c r="DF32" s="684"/>
      <c r="DG32" s="684"/>
      <c r="DH32" s="684"/>
      <c r="DI32" s="684"/>
      <c r="DJ32" s="684"/>
      <c r="DK32" s="685"/>
      <c r="DL32" s="692" t="s">
        <v>138</v>
      </c>
      <c r="DM32" s="684"/>
      <c r="DN32" s="684"/>
      <c r="DO32" s="684"/>
      <c r="DP32" s="684"/>
      <c r="DQ32" s="684"/>
      <c r="DR32" s="684"/>
      <c r="DS32" s="684"/>
      <c r="DT32" s="684"/>
      <c r="DU32" s="684"/>
      <c r="DV32" s="685"/>
      <c r="DW32" s="688" t="s">
        <v>130</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9381657</v>
      </c>
      <c r="S33" s="684"/>
      <c r="T33" s="684"/>
      <c r="U33" s="684"/>
      <c r="V33" s="684"/>
      <c r="W33" s="684"/>
      <c r="X33" s="684"/>
      <c r="Y33" s="685"/>
      <c r="Z33" s="686">
        <v>4.5999999999999996</v>
      </c>
      <c r="AA33" s="686"/>
      <c r="AB33" s="686"/>
      <c r="AC33" s="686"/>
      <c r="AD33" s="687" t="s">
        <v>238</v>
      </c>
      <c r="AE33" s="687"/>
      <c r="AF33" s="687"/>
      <c r="AG33" s="687"/>
      <c r="AH33" s="687"/>
      <c r="AI33" s="687"/>
      <c r="AJ33" s="687"/>
      <c r="AK33" s="687"/>
      <c r="AL33" s="688" t="s">
        <v>138</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99.8</v>
      </c>
      <c r="BH33" s="754"/>
      <c r="BI33" s="754"/>
      <c r="BJ33" s="754"/>
      <c r="BK33" s="754"/>
      <c r="BL33" s="754"/>
      <c r="BM33" s="755">
        <v>99.5</v>
      </c>
      <c r="BN33" s="754"/>
      <c r="BO33" s="754"/>
      <c r="BP33" s="754"/>
      <c r="BQ33" s="756"/>
      <c r="BR33" s="753">
        <v>99.8</v>
      </c>
      <c r="BS33" s="754"/>
      <c r="BT33" s="754"/>
      <c r="BU33" s="754"/>
      <c r="BV33" s="754"/>
      <c r="BW33" s="754"/>
      <c r="BX33" s="755">
        <v>99.4</v>
      </c>
      <c r="BY33" s="754"/>
      <c r="BZ33" s="754"/>
      <c r="CA33" s="754"/>
      <c r="CB33" s="756"/>
      <c r="CD33" s="698" t="s">
        <v>322</v>
      </c>
      <c r="CE33" s="699"/>
      <c r="CF33" s="699"/>
      <c r="CG33" s="699"/>
      <c r="CH33" s="699"/>
      <c r="CI33" s="699"/>
      <c r="CJ33" s="699"/>
      <c r="CK33" s="699"/>
      <c r="CL33" s="699"/>
      <c r="CM33" s="699"/>
      <c r="CN33" s="699"/>
      <c r="CO33" s="699"/>
      <c r="CP33" s="699"/>
      <c r="CQ33" s="700"/>
      <c r="CR33" s="683">
        <v>69405907</v>
      </c>
      <c r="CS33" s="719"/>
      <c r="CT33" s="719"/>
      <c r="CU33" s="719"/>
      <c r="CV33" s="719"/>
      <c r="CW33" s="719"/>
      <c r="CX33" s="719"/>
      <c r="CY33" s="720"/>
      <c r="CZ33" s="688">
        <v>37.1</v>
      </c>
      <c r="DA33" s="717"/>
      <c r="DB33" s="717"/>
      <c r="DC33" s="721"/>
      <c r="DD33" s="692">
        <v>59091612</v>
      </c>
      <c r="DE33" s="719"/>
      <c r="DF33" s="719"/>
      <c r="DG33" s="719"/>
      <c r="DH33" s="719"/>
      <c r="DI33" s="719"/>
      <c r="DJ33" s="719"/>
      <c r="DK33" s="720"/>
      <c r="DL33" s="692">
        <v>44073835</v>
      </c>
      <c r="DM33" s="719"/>
      <c r="DN33" s="719"/>
      <c r="DO33" s="719"/>
      <c r="DP33" s="719"/>
      <c r="DQ33" s="719"/>
      <c r="DR33" s="719"/>
      <c r="DS33" s="719"/>
      <c r="DT33" s="719"/>
      <c r="DU33" s="719"/>
      <c r="DV33" s="720"/>
      <c r="DW33" s="688">
        <v>33.299999999999997</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582441</v>
      </c>
      <c r="S34" s="684"/>
      <c r="T34" s="684"/>
      <c r="U34" s="684"/>
      <c r="V34" s="684"/>
      <c r="W34" s="684"/>
      <c r="X34" s="684"/>
      <c r="Y34" s="685"/>
      <c r="Z34" s="686">
        <v>0.3</v>
      </c>
      <c r="AA34" s="686"/>
      <c r="AB34" s="686"/>
      <c r="AC34" s="686"/>
      <c r="AD34" s="687">
        <v>200510</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31663568</v>
      </c>
      <c r="CS34" s="684"/>
      <c r="CT34" s="684"/>
      <c r="CU34" s="684"/>
      <c r="CV34" s="684"/>
      <c r="CW34" s="684"/>
      <c r="CX34" s="684"/>
      <c r="CY34" s="685"/>
      <c r="CZ34" s="688">
        <v>16.899999999999999</v>
      </c>
      <c r="DA34" s="717"/>
      <c r="DB34" s="717"/>
      <c r="DC34" s="721"/>
      <c r="DD34" s="692">
        <v>25038192</v>
      </c>
      <c r="DE34" s="684"/>
      <c r="DF34" s="684"/>
      <c r="DG34" s="684"/>
      <c r="DH34" s="684"/>
      <c r="DI34" s="684"/>
      <c r="DJ34" s="684"/>
      <c r="DK34" s="685"/>
      <c r="DL34" s="692">
        <v>24165246</v>
      </c>
      <c r="DM34" s="684"/>
      <c r="DN34" s="684"/>
      <c r="DO34" s="684"/>
      <c r="DP34" s="684"/>
      <c r="DQ34" s="684"/>
      <c r="DR34" s="684"/>
      <c r="DS34" s="684"/>
      <c r="DT34" s="684"/>
      <c r="DU34" s="684"/>
      <c r="DV34" s="685"/>
      <c r="DW34" s="688">
        <v>18.3</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85620</v>
      </c>
      <c r="S35" s="684"/>
      <c r="T35" s="684"/>
      <c r="U35" s="684"/>
      <c r="V35" s="684"/>
      <c r="W35" s="684"/>
      <c r="X35" s="684"/>
      <c r="Y35" s="685"/>
      <c r="Z35" s="686">
        <v>0</v>
      </c>
      <c r="AA35" s="686"/>
      <c r="AB35" s="686"/>
      <c r="AC35" s="686"/>
      <c r="AD35" s="687" t="s">
        <v>130</v>
      </c>
      <c r="AE35" s="687"/>
      <c r="AF35" s="687"/>
      <c r="AG35" s="687"/>
      <c r="AH35" s="687"/>
      <c r="AI35" s="687"/>
      <c r="AJ35" s="687"/>
      <c r="AK35" s="687"/>
      <c r="AL35" s="688" t="s">
        <v>130</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1695323</v>
      </c>
      <c r="CS35" s="719"/>
      <c r="CT35" s="719"/>
      <c r="CU35" s="719"/>
      <c r="CV35" s="719"/>
      <c r="CW35" s="719"/>
      <c r="CX35" s="719"/>
      <c r="CY35" s="720"/>
      <c r="CZ35" s="688">
        <v>0.9</v>
      </c>
      <c r="DA35" s="717"/>
      <c r="DB35" s="717"/>
      <c r="DC35" s="721"/>
      <c r="DD35" s="692">
        <v>1687569</v>
      </c>
      <c r="DE35" s="719"/>
      <c r="DF35" s="719"/>
      <c r="DG35" s="719"/>
      <c r="DH35" s="719"/>
      <c r="DI35" s="719"/>
      <c r="DJ35" s="719"/>
      <c r="DK35" s="720"/>
      <c r="DL35" s="692">
        <v>1687569</v>
      </c>
      <c r="DM35" s="719"/>
      <c r="DN35" s="719"/>
      <c r="DO35" s="719"/>
      <c r="DP35" s="719"/>
      <c r="DQ35" s="719"/>
      <c r="DR35" s="719"/>
      <c r="DS35" s="719"/>
      <c r="DT35" s="719"/>
      <c r="DU35" s="719"/>
      <c r="DV35" s="720"/>
      <c r="DW35" s="688">
        <v>1.3</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2895535</v>
      </c>
      <c r="S36" s="684"/>
      <c r="T36" s="684"/>
      <c r="U36" s="684"/>
      <c r="V36" s="684"/>
      <c r="W36" s="684"/>
      <c r="X36" s="684"/>
      <c r="Y36" s="685"/>
      <c r="Z36" s="686">
        <v>1.4</v>
      </c>
      <c r="AA36" s="686"/>
      <c r="AB36" s="686"/>
      <c r="AC36" s="686"/>
      <c r="AD36" s="687" t="s">
        <v>130</v>
      </c>
      <c r="AE36" s="687"/>
      <c r="AF36" s="687"/>
      <c r="AG36" s="687"/>
      <c r="AH36" s="687"/>
      <c r="AI36" s="687"/>
      <c r="AJ36" s="687"/>
      <c r="AK36" s="687"/>
      <c r="AL36" s="688" t="s">
        <v>238</v>
      </c>
      <c r="AM36" s="689"/>
      <c r="AN36" s="689"/>
      <c r="AO36" s="690"/>
      <c r="AP36" s="235"/>
      <c r="AQ36" s="757" t="s">
        <v>330</v>
      </c>
      <c r="AR36" s="758"/>
      <c r="AS36" s="758"/>
      <c r="AT36" s="758"/>
      <c r="AU36" s="758"/>
      <c r="AV36" s="758"/>
      <c r="AW36" s="758"/>
      <c r="AX36" s="758"/>
      <c r="AY36" s="759"/>
      <c r="AZ36" s="672">
        <v>18147849</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100223</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17026258</v>
      </c>
      <c r="CS36" s="684"/>
      <c r="CT36" s="684"/>
      <c r="CU36" s="684"/>
      <c r="CV36" s="684"/>
      <c r="CW36" s="684"/>
      <c r="CX36" s="684"/>
      <c r="CY36" s="685"/>
      <c r="CZ36" s="688">
        <v>9.1</v>
      </c>
      <c r="DA36" s="717"/>
      <c r="DB36" s="717"/>
      <c r="DC36" s="721"/>
      <c r="DD36" s="692">
        <v>15368577</v>
      </c>
      <c r="DE36" s="684"/>
      <c r="DF36" s="684"/>
      <c r="DG36" s="684"/>
      <c r="DH36" s="684"/>
      <c r="DI36" s="684"/>
      <c r="DJ36" s="684"/>
      <c r="DK36" s="685"/>
      <c r="DL36" s="692">
        <v>11629525</v>
      </c>
      <c r="DM36" s="684"/>
      <c r="DN36" s="684"/>
      <c r="DO36" s="684"/>
      <c r="DP36" s="684"/>
      <c r="DQ36" s="684"/>
      <c r="DR36" s="684"/>
      <c r="DS36" s="684"/>
      <c r="DT36" s="684"/>
      <c r="DU36" s="684"/>
      <c r="DV36" s="685"/>
      <c r="DW36" s="688">
        <v>8.8000000000000007</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13591209</v>
      </c>
      <c r="S37" s="684"/>
      <c r="T37" s="684"/>
      <c r="U37" s="684"/>
      <c r="V37" s="684"/>
      <c r="W37" s="684"/>
      <c r="X37" s="684"/>
      <c r="Y37" s="685"/>
      <c r="Z37" s="686">
        <v>6.7</v>
      </c>
      <c r="AA37" s="686"/>
      <c r="AB37" s="686"/>
      <c r="AC37" s="686"/>
      <c r="AD37" s="687" t="s">
        <v>238</v>
      </c>
      <c r="AE37" s="687"/>
      <c r="AF37" s="687"/>
      <c r="AG37" s="687"/>
      <c r="AH37" s="687"/>
      <c r="AI37" s="687"/>
      <c r="AJ37" s="687"/>
      <c r="AK37" s="687"/>
      <c r="AL37" s="688" t="s">
        <v>238</v>
      </c>
      <c r="AM37" s="689"/>
      <c r="AN37" s="689"/>
      <c r="AO37" s="690"/>
      <c r="AQ37" s="761" t="s">
        <v>334</v>
      </c>
      <c r="AR37" s="762"/>
      <c r="AS37" s="762"/>
      <c r="AT37" s="762"/>
      <c r="AU37" s="762"/>
      <c r="AV37" s="762"/>
      <c r="AW37" s="762"/>
      <c r="AX37" s="762"/>
      <c r="AY37" s="763"/>
      <c r="AZ37" s="683">
        <v>4032914</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-429981</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49081</v>
      </c>
      <c r="CS37" s="719"/>
      <c r="CT37" s="719"/>
      <c r="CU37" s="719"/>
      <c r="CV37" s="719"/>
      <c r="CW37" s="719"/>
      <c r="CX37" s="719"/>
      <c r="CY37" s="720"/>
      <c r="CZ37" s="688">
        <v>0</v>
      </c>
      <c r="DA37" s="717"/>
      <c r="DB37" s="717"/>
      <c r="DC37" s="721"/>
      <c r="DD37" s="692">
        <v>49081</v>
      </c>
      <c r="DE37" s="719"/>
      <c r="DF37" s="719"/>
      <c r="DG37" s="719"/>
      <c r="DH37" s="719"/>
      <c r="DI37" s="719"/>
      <c r="DJ37" s="719"/>
      <c r="DK37" s="720"/>
      <c r="DL37" s="692">
        <v>49081</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5874863</v>
      </c>
      <c r="S38" s="684"/>
      <c r="T38" s="684"/>
      <c r="U38" s="684"/>
      <c r="V38" s="684"/>
      <c r="W38" s="684"/>
      <c r="X38" s="684"/>
      <c r="Y38" s="685"/>
      <c r="Z38" s="686">
        <v>2.9</v>
      </c>
      <c r="AA38" s="686"/>
      <c r="AB38" s="686"/>
      <c r="AC38" s="686"/>
      <c r="AD38" s="687">
        <v>560551</v>
      </c>
      <c r="AE38" s="687"/>
      <c r="AF38" s="687"/>
      <c r="AG38" s="687"/>
      <c r="AH38" s="687"/>
      <c r="AI38" s="687"/>
      <c r="AJ38" s="687"/>
      <c r="AK38" s="687"/>
      <c r="AL38" s="688">
        <v>0.4</v>
      </c>
      <c r="AM38" s="689"/>
      <c r="AN38" s="689"/>
      <c r="AO38" s="690"/>
      <c r="AQ38" s="761" t="s">
        <v>338</v>
      </c>
      <c r="AR38" s="762"/>
      <c r="AS38" s="762"/>
      <c r="AT38" s="762"/>
      <c r="AU38" s="762"/>
      <c r="AV38" s="762"/>
      <c r="AW38" s="762"/>
      <c r="AX38" s="762"/>
      <c r="AY38" s="763"/>
      <c r="AZ38" s="683">
        <v>3701016</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47554</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13587415</v>
      </c>
      <c r="CS38" s="684"/>
      <c r="CT38" s="684"/>
      <c r="CU38" s="684"/>
      <c r="CV38" s="684"/>
      <c r="CW38" s="684"/>
      <c r="CX38" s="684"/>
      <c r="CY38" s="685"/>
      <c r="CZ38" s="688">
        <v>7.3</v>
      </c>
      <c r="DA38" s="717"/>
      <c r="DB38" s="717"/>
      <c r="DC38" s="721"/>
      <c r="DD38" s="692">
        <v>12100782</v>
      </c>
      <c r="DE38" s="684"/>
      <c r="DF38" s="684"/>
      <c r="DG38" s="684"/>
      <c r="DH38" s="684"/>
      <c r="DI38" s="684"/>
      <c r="DJ38" s="684"/>
      <c r="DK38" s="685"/>
      <c r="DL38" s="692">
        <v>6459514</v>
      </c>
      <c r="DM38" s="684"/>
      <c r="DN38" s="684"/>
      <c r="DO38" s="684"/>
      <c r="DP38" s="684"/>
      <c r="DQ38" s="684"/>
      <c r="DR38" s="684"/>
      <c r="DS38" s="684"/>
      <c r="DT38" s="684"/>
      <c r="DU38" s="684"/>
      <c r="DV38" s="685"/>
      <c r="DW38" s="688">
        <v>4.9000000000000004</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9925200</v>
      </c>
      <c r="S39" s="684"/>
      <c r="T39" s="684"/>
      <c r="U39" s="684"/>
      <c r="V39" s="684"/>
      <c r="W39" s="684"/>
      <c r="X39" s="684"/>
      <c r="Y39" s="685"/>
      <c r="Z39" s="686">
        <v>4.9000000000000004</v>
      </c>
      <c r="AA39" s="686"/>
      <c r="AB39" s="686"/>
      <c r="AC39" s="686"/>
      <c r="AD39" s="687" t="s">
        <v>130</v>
      </c>
      <c r="AE39" s="687"/>
      <c r="AF39" s="687"/>
      <c r="AG39" s="687"/>
      <c r="AH39" s="687"/>
      <c r="AI39" s="687"/>
      <c r="AJ39" s="687"/>
      <c r="AK39" s="687"/>
      <c r="AL39" s="688" t="s">
        <v>138</v>
      </c>
      <c r="AM39" s="689"/>
      <c r="AN39" s="689"/>
      <c r="AO39" s="690"/>
      <c r="AQ39" s="761" t="s">
        <v>342</v>
      </c>
      <c r="AR39" s="762"/>
      <c r="AS39" s="762"/>
      <c r="AT39" s="762"/>
      <c r="AU39" s="762"/>
      <c r="AV39" s="762"/>
      <c r="AW39" s="762"/>
      <c r="AX39" s="762"/>
      <c r="AY39" s="763"/>
      <c r="AZ39" s="683">
        <v>859418</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76206</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4013295</v>
      </c>
      <c r="CS39" s="719"/>
      <c r="CT39" s="719"/>
      <c r="CU39" s="719"/>
      <c r="CV39" s="719"/>
      <c r="CW39" s="719"/>
      <c r="CX39" s="719"/>
      <c r="CY39" s="720"/>
      <c r="CZ39" s="688">
        <v>2.1</v>
      </c>
      <c r="DA39" s="717"/>
      <c r="DB39" s="717"/>
      <c r="DC39" s="721"/>
      <c r="DD39" s="692">
        <v>3976492</v>
      </c>
      <c r="DE39" s="719"/>
      <c r="DF39" s="719"/>
      <c r="DG39" s="719"/>
      <c r="DH39" s="719"/>
      <c r="DI39" s="719"/>
      <c r="DJ39" s="719"/>
      <c r="DK39" s="720"/>
      <c r="DL39" s="692" t="s">
        <v>238</v>
      </c>
      <c r="DM39" s="719"/>
      <c r="DN39" s="719"/>
      <c r="DO39" s="719"/>
      <c r="DP39" s="719"/>
      <c r="DQ39" s="719"/>
      <c r="DR39" s="719"/>
      <c r="DS39" s="719"/>
      <c r="DT39" s="719"/>
      <c r="DU39" s="719"/>
      <c r="DV39" s="720"/>
      <c r="DW39" s="688" t="s">
        <v>238</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130</v>
      </c>
      <c r="AA40" s="686"/>
      <c r="AB40" s="686"/>
      <c r="AC40" s="686"/>
      <c r="AD40" s="687" t="s">
        <v>130</v>
      </c>
      <c r="AE40" s="687"/>
      <c r="AF40" s="687"/>
      <c r="AG40" s="687"/>
      <c r="AH40" s="687"/>
      <c r="AI40" s="687"/>
      <c r="AJ40" s="687"/>
      <c r="AK40" s="687"/>
      <c r="AL40" s="688" t="s">
        <v>138</v>
      </c>
      <c r="AM40" s="689"/>
      <c r="AN40" s="689"/>
      <c r="AO40" s="690"/>
      <c r="AQ40" s="761" t="s">
        <v>346</v>
      </c>
      <c r="AR40" s="762"/>
      <c r="AS40" s="762"/>
      <c r="AT40" s="762"/>
      <c r="AU40" s="762"/>
      <c r="AV40" s="762"/>
      <c r="AW40" s="762"/>
      <c r="AX40" s="762"/>
      <c r="AY40" s="763"/>
      <c r="AZ40" s="683">
        <v>58832</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102</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1420048</v>
      </c>
      <c r="CS40" s="684"/>
      <c r="CT40" s="684"/>
      <c r="CU40" s="684"/>
      <c r="CV40" s="684"/>
      <c r="CW40" s="684"/>
      <c r="CX40" s="684"/>
      <c r="CY40" s="685"/>
      <c r="CZ40" s="688">
        <v>0.8</v>
      </c>
      <c r="DA40" s="717"/>
      <c r="DB40" s="717"/>
      <c r="DC40" s="721"/>
      <c r="DD40" s="692">
        <v>920000</v>
      </c>
      <c r="DE40" s="684"/>
      <c r="DF40" s="684"/>
      <c r="DG40" s="684"/>
      <c r="DH40" s="684"/>
      <c r="DI40" s="684"/>
      <c r="DJ40" s="684"/>
      <c r="DK40" s="685"/>
      <c r="DL40" s="692">
        <v>131981</v>
      </c>
      <c r="DM40" s="684"/>
      <c r="DN40" s="684"/>
      <c r="DO40" s="684"/>
      <c r="DP40" s="684"/>
      <c r="DQ40" s="684"/>
      <c r="DR40" s="684"/>
      <c r="DS40" s="684"/>
      <c r="DT40" s="684"/>
      <c r="DU40" s="684"/>
      <c r="DV40" s="685"/>
      <c r="DW40" s="688">
        <v>0.1</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t="s">
        <v>138</v>
      </c>
      <c r="S41" s="684"/>
      <c r="T41" s="684"/>
      <c r="U41" s="684"/>
      <c r="V41" s="684"/>
      <c r="W41" s="684"/>
      <c r="X41" s="684"/>
      <c r="Y41" s="685"/>
      <c r="Z41" s="686" t="s">
        <v>138</v>
      </c>
      <c r="AA41" s="686"/>
      <c r="AB41" s="686"/>
      <c r="AC41" s="686"/>
      <c r="AD41" s="687" t="s">
        <v>130</v>
      </c>
      <c r="AE41" s="687"/>
      <c r="AF41" s="687"/>
      <c r="AG41" s="687"/>
      <c r="AH41" s="687"/>
      <c r="AI41" s="687"/>
      <c r="AJ41" s="687"/>
      <c r="AK41" s="687"/>
      <c r="AL41" s="688" t="s">
        <v>238</v>
      </c>
      <c r="AM41" s="689"/>
      <c r="AN41" s="689"/>
      <c r="AO41" s="690"/>
      <c r="AQ41" s="761" t="s">
        <v>351</v>
      </c>
      <c r="AR41" s="762"/>
      <c r="AS41" s="762"/>
      <c r="AT41" s="762"/>
      <c r="AU41" s="762"/>
      <c r="AV41" s="762"/>
      <c r="AW41" s="762"/>
      <c r="AX41" s="762"/>
      <c r="AY41" s="763"/>
      <c r="AZ41" s="683">
        <v>2276813</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130</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138</v>
      </c>
      <c r="CS41" s="719"/>
      <c r="CT41" s="719"/>
      <c r="CU41" s="719"/>
      <c r="CV41" s="719"/>
      <c r="CW41" s="719"/>
      <c r="CX41" s="719"/>
      <c r="CY41" s="720"/>
      <c r="CZ41" s="688" t="s">
        <v>130</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202379593</v>
      </c>
      <c r="S42" s="769"/>
      <c r="T42" s="769"/>
      <c r="U42" s="769"/>
      <c r="V42" s="769"/>
      <c r="W42" s="769"/>
      <c r="X42" s="769"/>
      <c r="Y42" s="777"/>
      <c r="Z42" s="778">
        <v>100</v>
      </c>
      <c r="AA42" s="778"/>
      <c r="AB42" s="778"/>
      <c r="AC42" s="778"/>
      <c r="AD42" s="779">
        <v>132371536</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7218856</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302</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48007377</v>
      </c>
      <c r="CS42" s="684"/>
      <c r="CT42" s="684"/>
      <c r="CU42" s="684"/>
      <c r="CV42" s="684"/>
      <c r="CW42" s="684"/>
      <c r="CX42" s="684"/>
      <c r="CY42" s="685"/>
      <c r="CZ42" s="688">
        <v>25.6</v>
      </c>
      <c r="DA42" s="689"/>
      <c r="DB42" s="689"/>
      <c r="DC42" s="701"/>
      <c r="DD42" s="692">
        <v>22200234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1390001</v>
      </c>
      <c r="CS43" s="719"/>
      <c r="CT43" s="719"/>
      <c r="CU43" s="719"/>
      <c r="CV43" s="719"/>
      <c r="CW43" s="719"/>
      <c r="CX43" s="719"/>
      <c r="CY43" s="720"/>
      <c r="CZ43" s="688">
        <v>0.7</v>
      </c>
      <c r="DA43" s="717"/>
      <c r="DB43" s="717"/>
      <c r="DC43" s="721"/>
      <c r="DD43" s="692">
        <v>1390001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47862217</v>
      </c>
      <c r="CS44" s="684"/>
      <c r="CT44" s="684"/>
      <c r="CU44" s="684"/>
      <c r="CV44" s="684"/>
      <c r="CW44" s="684"/>
      <c r="CX44" s="684"/>
      <c r="CY44" s="685"/>
      <c r="CZ44" s="688">
        <v>25.6</v>
      </c>
      <c r="DA44" s="689"/>
      <c r="DB44" s="689"/>
      <c r="DC44" s="701"/>
      <c r="DD44" s="692">
        <v>22058221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12766510</v>
      </c>
      <c r="CS45" s="719"/>
      <c r="CT45" s="719"/>
      <c r="CU45" s="719"/>
      <c r="CV45" s="719"/>
      <c r="CW45" s="719"/>
      <c r="CX45" s="719"/>
      <c r="CY45" s="720"/>
      <c r="CZ45" s="688">
        <v>6.8</v>
      </c>
      <c r="DA45" s="717"/>
      <c r="DB45" s="717"/>
      <c r="DC45" s="721"/>
      <c r="DD45" s="692">
        <v>1350543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34844941</v>
      </c>
      <c r="CS46" s="684"/>
      <c r="CT46" s="684"/>
      <c r="CU46" s="684"/>
      <c r="CV46" s="684"/>
      <c r="CW46" s="684"/>
      <c r="CX46" s="684"/>
      <c r="CY46" s="685"/>
      <c r="CZ46" s="688">
        <v>18.600000000000001</v>
      </c>
      <c r="DA46" s="689"/>
      <c r="DB46" s="689"/>
      <c r="DC46" s="701"/>
      <c r="DD46" s="692">
        <v>20473112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145160</v>
      </c>
      <c r="CS47" s="719"/>
      <c r="CT47" s="719"/>
      <c r="CU47" s="719"/>
      <c r="CV47" s="719"/>
      <c r="CW47" s="719"/>
      <c r="CX47" s="719"/>
      <c r="CY47" s="720"/>
      <c r="CZ47" s="688">
        <v>0.1</v>
      </c>
      <c r="DA47" s="717"/>
      <c r="DB47" s="717"/>
      <c r="DC47" s="721"/>
      <c r="DD47" s="692">
        <v>142013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138</v>
      </c>
      <c r="CS48" s="684"/>
      <c r="CT48" s="684"/>
      <c r="CU48" s="684"/>
      <c r="CV48" s="684"/>
      <c r="CW48" s="684"/>
      <c r="CX48" s="684"/>
      <c r="CY48" s="685"/>
      <c r="CZ48" s="688" t="s">
        <v>138</v>
      </c>
      <c r="DA48" s="689"/>
      <c r="DB48" s="689"/>
      <c r="DC48" s="701"/>
      <c r="DD48" s="692" t="s">
        <v>138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187267580</v>
      </c>
      <c r="CS49" s="754"/>
      <c r="CT49" s="754"/>
      <c r="CU49" s="754"/>
      <c r="CV49" s="754"/>
      <c r="CW49" s="754"/>
      <c r="CX49" s="754"/>
      <c r="CY49" s="785"/>
      <c r="CZ49" s="780">
        <v>100</v>
      </c>
      <c r="DA49" s="786"/>
      <c r="DB49" s="786"/>
      <c r="DC49" s="787"/>
      <c r="DD49" s="788">
        <v>129977448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xqJ//cQ71soJw1eEKpVqCTMlqq9qa5/yNJ1ESBC2VRRoCU3MxTxrms7dTUKXagxBlXaNP4GFga55kIffFmisg==" saltValue="iYR6ZREY7tZv/4cKIvGKfg==" spinCount="100000" sheet="1" objects="1" scenarios="1"/>
  <customSheetViews>
    <customSheetView guid="{49D89A3E-E353-4115-8CFC-4E17C48C57B2}" showGridLines="0" fitToPage="1" hiddenRows="1" hiddenColumns="1">
      <selection activeCell="AD28" sqref="AD28:AK28"/>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202428</v>
      </c>
      <c r="R7" s="819"/>
      <c r="S7" s="819"/>
      <c r="T7" s="819"/>
      <c r="U7" s="819"/>
      <c r="V7" s="819">
        <v>187325</v>
      </c>
      <c r="W7" s="819"/>
      <c r="X7" s="819"/>
      <c r="Y7" s="819"/>
      <c r="Z7" s="819"/>
      <c r="AA7" s="819">
        <v>15103</v>
      </c>
      <c r="AB7" s="819"/>
      <c r="AC7" s="819"/>
      <c r="AD7" s="819"/>
      <c r="AE7" s="820"/>
      <c r="AF7" s="821">
        <v>7378</v>
      </c>
      <c r="AG7" s="822"/>
      <c r="AH7" s="822"/>
      <c r="AI7" s="822"/>
      <c r="AJ7" s="823"/>
      <c r="AK7" s="858">
        <v>2889</v>
      </c>
      <c r="AL7" s="859"/>
      <c r="AM7" s="859"/>
      <c r="AN7" s="859"/>
      <c r="AO7" s="859"/>
      <c r="AP7" s="859">
        <v>51359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602</v>
      </c>
      <c r="BT7" s="863"/>
      <c r="BU7" s="863"/>
      <c r="BV7" s="863"/>
      <c r="BW7" s="863"/>
      <c r="BX7" s="863"/>
      <c r="BY7" s="863"/>
      <c r="BZ7" s="863"/>
      <c r="CA7" s="863"/>
      <c r="CB7" s="863"/>
      <c r="CC7" s="863"/>
      <c r="CD7" s="863"/>
      <c r="CE7" s="863"/>
      <c r="CF7" s="863"/>
      <c r="CG7" s="864"/>
      <c r="CH7" s="855">
        <v>-15</v>
      </c>
      <c r="CI7" s="856"/>
      <c r="CJ7" s="856"/>
      <c r="CK7" s="856"/>
      <c r="CL7" s="857"/>
      <c r="CM7" s="855">
        <v>1115</v>
      </c>
      <c r="CN7" s="856"/>
      <c r="CO7" s="856"/>
      <c r="CP7" s="856"/>
      <c r="CQ7" s="857"/>
      <c r="CR7" s="855">
        <v>1000</v>
      </c>
      <c r="CS7" s="856"/>
      <c r="CT7" s="856"/>
      <c r="CU7" s="856"/>
      <c r="CV7" s="857"/>
      <c r="CW7" s="855">
        <v>1</v>
      </c>
      <c r="CX7" s="856"/>
      <c r="CY7" s="856"/>
      <c r="CZ7" s="856"/>
      <c r="DA7" s="857"/>
      <c r="DB7" s="855" t="s">
        <v>620</v>
      </c>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391</v>
      </c>
      <c r="C8" s="840"/>
      <c r="D8" s="840"/>
      <c r="E8" s="840"/>
      <c r="F8" s="840"/>
      <c r="G8" s="840"/>
      <c r="H8" s="840"/>
      <c r="I8" s="840"/>
      <c r="J8" s="840"/>
      <c r="K8" s="840"/>
      <c r="L8" s="840"/>
      <c r="M8" s="840"/>
      <c r="N8" s="840"/>
      <c r="O8" s="840"/>
      <c r="P8" s="841"/>
      <c r="Q8" s="842">
        <v>65</v>
      </c>
      <c r="R8" s="843"/>
      <c r="S8" s="843"/>
      <c r="T8" s="843"/>
      <c r="U8" s="843"/>
      <c r="V8" s="843">
        <v>64</v>
      </c>
      <c r="W8" s="843"/>
      <c r="X8" s="843"/>
      <c r="Y8" s="843"/>
      <c r="Z8" s="843"/>
      <c r="AA8" s="843">
        <v>1</v>
      </c>
      <c r="AB8" s="843"/>
      <c r="AC8" s="843"/>
      <c r="AD8" s="843"/>
      <c r="AE8" s="844"/>
      <c r="AF8" s="845">
        <v>1</v>
      </c>
      <c r="AG8" s="846"/>
      <c r="AH8" s="846"/>
      <c r="AI8" s="846"/>
      <c r="AJ8" s="847"/>
      <c r="AK8" s="848">
        <v>18</v>
      </c>
      <c r="AL8" s="849"/>
      <c r="AM8" s="849"/>
      <c r="AN8" s="849"/>
      <c r="AO8" s="849"/>
      <c r="AP8" s="849" t="s">
        <v>583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603</v>
      </c>
      <c r="BT8" s="853"/>
      <c r="BU8" s="853"/>
      <c r="BV8" s="853"/>
      <c r="BW8" s="853"/>
      <c r="BX8" s="853"/>
      <c r="BY8" s="853"/>
      <c r="BZ8" s="853"/>
      <c r="CA8" s="853"/>
      <c r="CB8" s="853"/>
      <c r="CC8" s="853"/>
      <c r="CD8" s="853"/>
      <c r="CE8" s="853"/>
      <c r="CF8" s="853"/>
      <c r="CG8" s="854"/>
      <c r="CH8" s="865">
        <v>0</v>
      </c>
      <c r="CI8" s="866"/>
      <c r="CJ8" s="866"/>
      <c r="CK8" s="866"/>
      <c r="CL8" s="867"/>
      <c r="CM8" s="865">
        <v>152</v>
      </c>
      <c r="CN8" s="866"/>
      <c r="CO8" s="866"/>
      <c r="CP8" s="866"/>
      <c r="CQ8" s="867"/>
      <c r="CR8" s="865">
        <v>10</v>
      </c>
      <c r="CS8" s="866"/>
      <c r="CT8" s="866"/>
      <c r="CU8" s="866"/>
      <c r="CV8" s="867"/>
      <c r="CW8" s="865">
        <v>30</v>
      </c>
      <c r="CX8" s="866"/>
      <c r="CY8" s="866"/>
      <c r="CZ8" s="866"/>
      <c r="DA8" s="867"/>
      <c r="DB8" s="865" t="s">
        <v>620</v>
      </c>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392</v>
      </c>
      <c r="C9" s="840"/>
      <c r="D9" s="840"/>
      <c r="E9" s="840"/>
      <c r="F9" s="840"/>
      <c r="G9" s="840"/>
      <c r="H9" s="840"/>
      <c r="I9" s="840"/>
      <c r="J9" s="840"/>
      <c r="K9" s="840"/>
      <c r="L9" s="840"/>
      <c r="M9" s="840"/>
      <c r="N9" s="840"/>
      <c r="O9" s="840"/>
      <c r="P9" s="841"/>
      <c r="Q9" s="842">
        <v>65</v>
      </c>
      <c r="R9" s="843"/>
      <c r="S9" s="843"/>
      <c r="T9" s="843"/>
      <c r="U9" s="843"/>
      <c r="V9" s="843">
        <v>56</v>
      </c>
      <c r="W9" s="843"/>
      <c r="X9" s="843"/>
      <c r="Y9" s="843"/>
      <c r="Z9" s="843"/>
      <c r="AA9" s="843">
        <v>8</v>
      </c>
      <c r="AB9" s="843"/>
      <c r="AC9" s="843"/>
      <c r="AD9" s="843"/>
      <c r="AE9" s="844"/>
      <c r="AF9" s="845">
        <v>3</v>
      </c>
      <c r="AG9" s="846"/>
      <c r="AH9" s="846"/>
      <c r="AI9" s="846"/>
      <c r="AJ9" s="847"/>
      <c r="AK9" s="848">
        <v>17</v>
      </c>
      <c r="AL9" s="849"/>
      <c r="AM9" s="849"/>
      <c r="AN9" s="849"/>
      <c r="AO9" s="849"/>
      <c r="AP9" s="849">
        <v>21</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604</v>
      </c>
      <c r="BT9" s="853"/>
      <c r="BU9" s="853"/>
      <c r="BV9" s="853"/>
      <c r="BW9" s="853"/>
      <c r="BX9" s="853"/>
      <c r="BY9" s="853"/>
      <c r="BZ9" s="853"/>
      <c r="CA9" s="853"/>
      <c r="CB9" s="853"/>
      <c r="CC9" s="853"/>
      <c r="CD9" s="853"/>
      <c r="CE9" s="853"/>
      <c r="CF9" s="853"/>
      <c r="CG9" s="854"/>
      <c r="CH9" s="865">
        <v>33</v>
      </c>
      <c r="CI9" s="866"/>
      <c r="CJ9" s="866"/>
      <c r="CK9" s="866"/>
      <c r="CL9" s="867"/>
      <c r="CM9" s="865">
        <v>692</v>
      </c>
      <c r="CN9" s="866"/>
      <c r="CO9" s="866"/>
      <c r="CP9" s="866"/>
      <c r="CQ9" s="867"/>
      <c r="CR9" s="865">
        <v>50</v>
      </c>
      <c r="CS9" s="866"/>
      <c r="CT9" s="866"/>
      <c r="CU9" s="866"/>
      <c r="CV9" s="867"/>
      <c r="CW9" s="865">
        <v>3</v>
      </c>
      <c r="CX9" s="866"/>
      <c r="CY9" s="866"/>
      <c r="CZ9" s="866"/>
      <c r="DA9" s="867"/>
      <c r="DB9" s="865" t="s">
        <v>620</v>
      </c>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605</v>
      </c>
      <c r="BT10" s="853"/>
      <c r="BU10" s="853"/>
      <c r="BV10" s="853"/>
      <c r="BW10" s="853"/>
      <c r="BX10" s="853"/>
      <c r="BY10" s="853"/>
      <c r="BZ10" s="853"/>
      <c r="CA10" s="853"/>
      <c r="CB10" s="853"/>
      <c r="CC10" s="853"/>
      <c r="CD10" s="853"/>
      <c r="CE10" s="853"/>
      <c r="CF10" s="853"/>
      <c r="CG10" s="854"/>
      <c r="CH10" s="865">
        <v>386</v>
      </c>
      <c r="CI10" s="866"/>
      <c r="CJ10" s="866"/>
      <c r="CK10" s="866"/>
      <c r="CL10" s="867"/>
      <c r="CM10" s="865">
        <v>8266</v>
      </c>
      <c r="CN10" s="866"/>
      <c r="CO10" s="866"/>
      <c r="CP10" s="866"/>
      <c r="CQ10" s="867"/>
      <c r="CR10" s="865">
        <v>52</v>
      </c>
      <c r="CS10" s="866"/>
      <c r="CT10" s="866"/>
      <c r="CU10" s="866"/>
      <c r="CV10" s="867"/>
      <c r="CW10" s="865" t="s">
        <v>621</v>
      </c>
      <c r="CX10" s="866"/>
      <c r="CY10" s="866"/>
      <c r="CZ10" s="866"/>
      <c r="DA10" s="867"/>
      <c r="DB10" s="865">
        <v>296</v>
      </c>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606</v>
      </c>
      <c r="BT11" s="853"/>
      <c r="BU11" s="853"/>
      <c r="BV11" s="853"/>
      <c r="BW11" s="853"/>
      <c r="BX11" s="853"/>
      <c r="BY11" s="853"/>
      <c r="BZ11" s="853"/>
      <c r="CA11" s="853"/>
      <c r="CB11" s="853"/>
      <c r="CC11" s="853"/>
      <c r="CD11" s="853"/>
      <c r="CE11" s="853"/>
      <c r="CF11" s="853"/>
      <c r="CG11" s="854"/>
      <c r="CH11" s="865">
        <v>-48</v>
      </c>
      <c r="CI11" s="866"/>
      <c r="CJ11" s="866"/>
      <c r="CK11" s="866"/>
      <c r="CL11" s="867"/>
      <c r="CM11" s="865">
        <v>3408</v>
      </c>
      <c r="CN11" s="866"/>
      <c r="CO11" s="866"/>
      <c r="CP11" s="866"/>
      <c r="CQ11" s="867"/>
      <c r="CR11" s="865">
        <v>1500</v>
      </c>
      <c r="CS11" s="866"/>
      <c r="CT11" s="866"/>
      <c r="CU11" s="866"/>
      <c r="CV11" s="867"/>
      <c r="CW11" s="865">
        <v>4</v>
      </c>
      <c r="CX11" s="866"/>
      <c r="CY11" s="866"/>
      <c r="CZ11" s="866"/>
      <c r="DA11" s="867"/>
      <c r="DB11" s="865" t="s">
        <v>621</v>
      </c>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607</v>
      </c>
      <c r="BT12" s="853"/>
      <c r="BU12" s="853"/>
      <c r="BV12" s="853"/>
      <c r="BW12" s="853"/>
      <c r="BX12" s="853"/>
      <c r="BY12" s="853"/>
      <c r="BZ12" s="853"/>
      <c r="CA12" s="853"/>
      <c r="CB12" s="853"/>
      <c r="CC12" s="853"/>
      <c r="CD12" s="853"/>
      <c r="CE12" s="853"/>
      <c r="CF12" s="853"/>
      <c r="CG12" s="854"/>
      <c r="CH12" s="865">
        <v>38</v>
      </c>
      <c r="CI12" s="866"/>
      <c r="CJ12" s="866"/>
      <c r="CK12" s="866"/>
      <c r="CL12" s="867"/>
      <c r="CM12" s="865">
        <v>1046</v>
      </c>
      <c r="CN12" s="866"/>
      <c r="CO12" s="866"/>
      <c r="CP12" s="866"/>
      <c r="CQ12" s="867"/>
      <c r="CR12" s="865">
        <v>35</v>
      </c>
      <c r="CS12" s="866"/>
      <c r="CT12" s="866"/>
      <c r="CU12" s="866"/>
      <c r="CV12" s="867"/>
      <c r="CW12" s="865" t="s">
        <v>620</v>
      </c>
      <c r="CX12" s="866"/>
      <c r="CY12" s="866"/>
      <c r="CZ12" s="866"/>
      <c r="DA12" s="867"/>
      <c r="DB12" s="865" t="s">
        <v>621</v>
      </c>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608</v>
      </c>
      <c r="BT13" s="853"/>
      <c r="BU13" s="853"/>
      <c r="BV13" s="853"/>
      <c r="BW13" s="853"/>
      <c r="BX13" s="853"/>
      <c r="BY13" s="853"/>
      <c r="BZ13" s="853"/>
      <c r="CA13" s="853"/>
      <c r="CB13" s="853"/>
      <c r="CC13" s="853"/>
      <c r="CD13" s="853"/>
      <c r="CE13" s="853"/>
      <c r="CF13" s="853"/>
      <c r="CG13" s="854"/>
      <c r="CH13" s="865">
        <v>-3</v>
      </c>
      <c r="CI13" s="866"/>
      <c r="CJ13" s="866"/>
      <c r="CK13" s="866"/>
      <c r="CL13" s="867"/>
      <c r="CM13" s="865">
        <v>114</v>
      </c>
      <c r="CN13" s="866"/>
      <c r="CO13" s="866"/>
      <c r="CP13" s="866"/>
      <c r="CQ13" s="867"/>
      <c r="CR13" s="865">
        <v>100</v>
      </c>
      <c r="CS13" s="866"/>
      <c r="CT13" s="866"/>
      <c r="CU13" s="866"/>
      <c r="CV13" s="867"/>
      <c r="CW13" s="865" t="s">
        <v>620</v>
      </c>
      <c r="CX13" s="866"/>
      <c r="CY13" s="866"/>
      <c r="CZ13" s="866"/>
      <c r="DA13" s="867"/>
      <c r="DB13" s="865" t="s">
        <v>620</v>
      </c>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609</v>
      </c>
      <c r="BT14" s="853"/>
      <c r="BU14" s="853"/>
      <c r="BV14" s="853"/>
      <c r="BW14" s="853"/>
      <c r="BX14" s="853"/>
      <c r="BY14" s="853"/>
      <c r="BZ14" s="853"/>
      <c r="CA14" s="853"/>
      <c r="CB14" s="853"/>
      <c r="CC14" s="853"/>
      <c r="CD14" s="853"/>
      <c r="CE14" s="853"/>
      <c r="CF14" s="853"/>
      <c r="CG14" s="854"/>
      <c r="CH14" s="865" t="s">
        <v>622</v>
      </c>
      <c r="CI14" s="866"/>
      <c r="CJ14" s="866"/>
      <c r="CK14" s="866"/>
      <c r="CL14" s="867"/>
      <c r="CM14" s="865">
        <v>10</v>
      </c>
      <c r="CN14" s="866"/>
      <c r="CO14" s="866"/>
      <c r="CP14" s="866"/>
      <c r="CQ14" s="867"/>
      <c r="CR14" s="865">
        <v>10</v>
      </c>
      <c r="CS14" s="866"/>
      <c r="CT14" s="866"/>
      <c r="CU14" s="866"/>
      <c r="CV14" s="867"/>
      <c r="CW14" s="865">
        <v>532</v>
      </c>
      <c r="CX14" s="866"/>
      <c r="CY14" s="866"/>
      <c r="CZ14" s="866"/>
      <c r="DA14" s="867"/>
      <c r="DB14" s="865" t="s">
        <v>620</v>
      </c>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t="s">
        <v>610</v>
      </c>
      <c r="BT15" s="853"/>
      <c r="BU15" s="853"/>
      <c r="BV15" s="853"/>
      <c r="BW15" s="853"/>
      <c r="BX15" s="853"/>
      <c r="BY15" s="853"/>
      <c r="BZ15" s="853"/>
      <c r="CA15" s="853"/>
      <c r="CB15" s="853"/>
      <c r="CC15" s="853"/>
      <c r="CD15" s="853"/>
      <c r="CE15" s="853"/>
      <c r="CF15" s="853"/>
      <c r="CG15" s="854"/>
      <c r="CH15" s="865">
        <v>-17</v>
      </c>
      <c r="CI15" s="866"/>
      <c r="CJ15" s="866"/>
      <c r="CK15" s="866"/>
      <c r="CL15" s="867"/>
      <c r="CM15" s="865">
        <v>541</v>
      </c>
      <c r="CN15" s="866"/>
      <c r="CO15" s="866"/>
      <c r="CP15" s="866"/>
      <c r="CQ15" s="867"/>
      <c r="CR15" s="865">
        <v>330</v>
      </c>
      <c r="CS15" s="866"/>
      <c r="CT15" s="866"/>
      <c r="CU15" s="866"/>
      <c r="CV15" s="867"/>
      <c r="CW15" s="865">
        <v>1249</v>
      </c>
      <c r="CX15" s="866"/>
      <c r="CY15" s="866"/>
      <c r="CZ15" s="866"/>
      <c r="DA15" s="867"/>
      <c r="DB15" s="865" t="s">
        <v>620</v>
      </c>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t="s">
        <v>611</v>
      </c>
      <c r="BT16" s="853"/>
      <c r="BU16" s="853"/>
      <c r="BV16" s="853"/>
      <c r="BW16" s="853"/>
      <c r="BX16" s="853"/>
      <c r="BY16" s="853"/>
      <c r="BZ16" s="853"/>
      <c r="CA16" s="853"/>
      <c r="CB16" s="853"/>
      <c r="CC16" s="853"/>
      <c r="CD16" s="853"/>
      <c r="CE16" s="853"/>
      <c r="CF16" s="853"/>
      <c r="CG16" s="854"/>
      <c r="CH16" s="865">
        <v>-1</v>
      </c>
      <c r="CI16" s="866"/>
      <c r="CJ16" s="866"/>
      <c r="CK16" s="866"/>
      <c r="CL16" s="867"/>
      <c r="CM16" s="865">
        <v>633</v>
      </c>
      <c r="CN16" s="866"/>
      <c r="CO16" s="866"/>
      <c r="CP16" s="866"/>
      <c r="CQ16" s="867"/>
      <c r="CR16" s="865">
        <v>500</v>
      </c>
      <c r="CS16" s="866"/>
      <c r="CT16" s="866"/>
      <c r="CU16" s="866"/>
      <c r="CV16" s="867"/>
      <c r="CW16" s="865">
        <v>182</v>
      </c>
      <c r="CX16" s="866"/>
      <c r="CY16" s="866"/>
      <c r="CZ16" s="866"/>
      <c r="DA16" s="867"/>
      <c r="DB16" s="865" t="s">
        <v>620</v>
      </c>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t="s">
        <v>612</v>
      </c>
      <c r="BT17" s="853"/>
      <c r="BU17" s="853"/>
      <c r="BV17" s="853"/>
      <c r="BW17" s="853"/>
      <c r="BX17" s="853"/>
      <c r="BY17" s="853"/>
      <c r="BZ17" s="853"/>
      <c r="CA17" s="853"/>
      <c r="CB17" s="853"/>
      <c r="CC17" s="853"/>
      <c r="CD17" s="853"/>
      <c r="CE17" s="853"/>
      <c r="CF17" s="853"/>
      <c r="CG17" s="854"/>
      <c r="CH17" s="865">
        <v>1</v>
      </c>
      <c r="CI17" s="866"/>
      <c r="CJ17" s="866"/>
      <c r="CK17" s="866"/>
      <c r="CL17" s="867"/>
      <c r="CM17" s="865">
        <v>1220</v>
      </c>
      <c r="CN17" s="866"/>
      <c r="CO17" s="866"/>
      <c r="CP17" s="866"/>
      <c r="CQ17" s="867"/>
      <c r="CR17" s="865">
        <v>1000</v>
      </c>
      <c r="CS17" s="866"/>
      <c r="CT17" s="866"/>
      <c r="CU17" s="866"/>
      <c r="CV17" s="867"/>
      <c r="CW17" s="865" t="s">
        <v>620</v>
      </c>
      <c r="CX17" s="866"/>
      <c r="CY17" s="866"/>
      <c r="CZ17" s="866"/>
      <c r="DA17" s="867"/>
      <c r="DB17" s="865" t="s">
        <v>620</v>
      </c>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t="s">
        <v>613</v>
      </c>
      <c r="BT18" s="853"/>
      <c r="BU18" s="853"/>
      <c r="BV18" s="853"/>
      <c r="BW18" s="853"/>
      <c r="BX18" s="853"/>
      <c r="BY18" s="853"/>
      <c r="BZ18" s="853"/>
      <c r="CA18" s="853"/>
      <c r="CB18" s="853"/>
      <c r="CC18" s="853"/>
      <c r="CD18" s="853"/>
      <c r="CE18" s="853"/>
      <c r="CF18" s="853"/>
      <c r="CG18" s="854"/>
      <c r="CH18" s="865">
        <v>4</v>
      </c>
      <c r="CI18" s="866"/>
      <c r="CJ18" s="866"/>
      <c r="CK18" s="866"/>
      <c r="CL18" s="867"/>
      <c r="CM18" s="865">
        <v>1629</v>
      </c>
      <c r="CN18" s="866"/>
      <c r="CO18" s="866"/>
      <c r="CP18" s="866"/>
      <c r="CQ18" s="867"/>
      <c r="CR18" s="865">
        <v>10</v>
      </c>
      <c r="CS18" s="866"/>
      <c r="CT18" s="866"/>
      <c r="CU18" s="866"/>
      <c r="CV18" s="867"/>
      <c r="CW18" s="865">
        <v>11</v>
      </c>
      <c r="CX18" s="866"/>
      <c r="CY18" s="866"/>
      <c r="CZ18" s="866"/>
      <c r="DA18" s="867"/>
      <c r="DB18" s="865">
        <v>5241</v>
      </c>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t="s">
        <v>614</v>
      </c>
      <c r="BT19" s="853"/>
      <c r="BU19" s="853"/>
      <c r="BV19" s="853"/>
      <c r="BW19" s="853"/>
      <c r="BX19" s="853"/>
      <c r="BY19" s="853"/>
      <c r="BZ19" s="853"/>
      <c r="CA19" s="853"/>
      <c r="CB19" s="853"/>
      <c r="CC19" s="853"/>
      <c r="CD19" s="853"/>
      <c r="CE19" s="853"/>
      <c r="CF19" s="853"/>
      <c r="CG19" s="854"/>
      <c r="CH19" s="865">
        <v>132</v>
      </c>
      <c r="CI19" s="866"/>
      <c r="CJ19" s="866"/>
      <c r="CK19" s="866"/>
      <c r="CL19" s="867"/>
      <c r="CM19" s="865">
        <v>1378</v>
      </c>
      <c r="CN19" s="866"/>
      <c r="CO19" s="866"/>
      <c r="CP19" s="866"/>
      <c r="CQ19" s="867"/>
      <c r="CR19" s="865">
        <v>312</v>
      </c>
      <c r="CS19" s="866"/>
      <c r="CT19" s="866"/>
      <c r="CU19" s="866"/>
      <c r="CV19" s="867"/>
      <c r="CW19" s="865">
        <v>9</v>
      </c>
      <c r="CX19" s="866"/>
      <c r="CY19" s="866"/>
      <c r="CZ19" s="866"/>
      <c r="DA19" s="867"/>
      <c r="DB19" s="865">
        <v>2502</v>
      </c>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t="s">
        <v>615</v>
      </c>
      <c r="BT20" s="853"/>
      <c r="BU20" s="853"/>
      <c r="BV20" s="853"/>
      <c r="BW20" s="853"/>
      <c r="BX20" s="853"/>
      <c r="BY20" s="853"/>
      <c r="BZ20" s="853"/>
      <c r="CA20" s="853"/>
      <c r="CB20" s="853"/>
      <c r="CC20" s="853"/>
      <c r="CD20" s="853"/>
      <c r="CE20" s="853"/>
      <c r="CF20" s="853"/>
      <c r="CG20" s="854"/>
      <c r="CH20" s="865">
        <v>11</v>
      </c>
      <c r="CI20" s="866"/>
      <c r="CJ20" s="866"/>
      <c r="CK20" s="866"/>
      <c r="CL20" s="867"/>
      <c r="CM20" s="865">
        <v>486</v>
      </c>
      <c r="CN20" s="866"/>
      <c r="CO20" s="866"/>
      <c r="CP20" s="866"/>
      <c r="CQ20" s="867"/>
      <c r="CR20" s="865">
        <v>25</v>
      </c>
      <c r="CS20" s="866"/>
      <c r="CT20" s="866"/>
      <c r="CU20" s="866"/>
      <c r="CV20" s="867"/>
      <c r="CW20" s="865" t="s">
        <v>620</v>
      </c>
      <c r="CX20" s="866"/>
      <c r="CY20" s="866"/>
      <c r="CZ20" s="866"/>
      <c r="DA20" s="867"/>
      <c r="DB20" s="865" t="s">
        <v>623</v>
      </c>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t="s">
        <v>616</v>
      </c>
      <c r="BT21" s="853"/>
      <c r="BU21" s="853"/>
      <c r="BV21" s="853"/>
      <c r="BW21" s="853"/>
      <c r="BX21" s="853"/>
      <c r="BY21" s="853"/>
      <c r="BZ21" s="853"/>
      <c r="CA21" s="853"/>
      <c r="CB21" s="853"/>
      <c r="CC21" s="853"/>
      <c r="CD21" s="853"/>
      <c r="CE21" s="853"/>
      <c r="CF21" s="853"/>
      <c r="CG21" s="854"/>
      <c r="CH21" s="865">
        <v>72</v>
      </c>
      <c r="CI21" s="866"/>
      <c r="CJ21" s="866"/>
      <c r="CK21" s="866"/>
      <c r="CL21" s="867"/>
      <c r="CM21" s="865">
        <v>404</v>
      </c>
      <c r="CN21" s="866"/>
      <c r="CO21" s="866"/>
      <c r="CP21" s="866"/>
      <c r="CQ21" s="867"/>
      <c r="CR21" s="865">
        <v>34</v>
      </c>
      <c r="CS21" s="866"/>
      <c r="CT21" s="866"/>
      <c r="CU21" s="866"/>
      <c r="CV21" s="867"/>
      <c r="CW21" s="865" t="s">
        <v>620</v>
      </c>
      <c r="CX21" s="866"/>
      <c r="CY21" s="866"/>
      <c r="CZ21" s="866"/>
      <c r="DA21" s="867"/>
      <c r="DB21" s="865" t="s">
        <v>621</v>
      </c>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t="s">
        <v>617</v>
      </c>
      <c r="BT22" s="853"/>
      <c r="BU22" s="853"/>
      <c r="BV22" s="853"/>
      <c r="BW22" s="853"/>
      <c r="BX22" s="853"/>
      <c r="BY22" s="853"/>
      <c r="BZ22" s="853"/>
      <c r="CA22" s="853"/>
      <c r="CB22" s="853"/>
      <c r="CC22" s="853"/>
      <c r="CD22" s="853"/>
      <c r="CE22" s="853"/>
      <c r="CF22" s="853"/>
      <c r="CG22" s="854"/>
      <c r="CH22" s="865">
        <v>143</v>
      </c>
      <c r="CI22" s="866"/>
      <c r="CJ22" s="866"/>
      <c r="CK22" s="866"/>
      <c r="CL22" s="867"/>
      <c r="CM22" s="865">
        <v>1553</v>
      </c>
      <c r="CN22" s="866"/>
      <c r="CO22" s="866"/>
      <c r="CP22" s="866"/>
      <c r="CQ22" s="867"/>
      <c r="CR22" s="865">
        <v>150</v>
      </c>
      <c r="CS22" s="866"/>
      <c r="CT22" s="866"/>
      <c r="CU22" s="866"/>
      <c r="CV22" s="867"/>
      <c r="CW22" s="865" t="s">
        <v>620</v>
      </c>
      <c r="CX22" s="866"/>
      <c r="CY22" s="866"/>
      <c r="CZ22" s="866"/>
      <c r="DA22" s="867"/>
      <c r="DB22" s="865">
        <v>559</v>
      </c>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202380</v>
      </c>
      <c r="R23" s="878"/>
      <c r="S23" s="878"/>
      <c r="T23" s="878"/>
      <c r="U23" s="878"/>
      <c r="V23" s="878">
        <v>187268</v>
      </c>
      <c r="W23" s="878"/>
      <c r="X23" s="878"/>
      <c r="Y23" s="878"/>
      <c r="Z23" s="878"/>
      <c r="AA23" s="878">
        <v>15112</v>
      </c>
      <c r="AB23" s="878"/>
      <c r="AC23" s="878"/>
      <c r="AD23" s="878"/>
      <c r="AE23" s="879"/>
      <c r="AF23" s="880">
        <v>7381</v>
      </c>
      <c r="AG23" s="878"/>
      <c r="AH23" s="878"/>
      <c r="AI23" s="878"/>
      <c r="AJ23" s="881"/>
      <c r="AK23" s="882"/>
      <c r="AL23" s="883"/>
      <c r="AM23" s="883"/>
      <c r="AN23" s="883"/>
      <c r="AO23" s="883"/>
      <c r="AP23" s="878">
        <v>51380</v>
      </c>
      <c r="AQ23" s="878"/>
      <c r="AR23" s="878"/>
      <c r="AS23" s="878"/>
      <c r="AT23" s="878"/>
      <c r="AU23" s="884"/>
      <c r="AV23" s="884"/>
      <c r="AW23" s="884"/>
      <c r="AX23" s="884"/>
      <c r="AY23" s="885"/>
      <c r="AZ23" s="893" t="s">
        <v>130</v>
      </c>
      <c r="BA23" s="894"/>
      <c r="BB23" s="894"/>
      <c r="BC23" s="894"/>
      <c r="BD23" s="895"/>
      <c r="BE23" s="254"/>
      <c r="BF23" s="254"/>
      <c r="BG23" s="254"/>
      <c r="BH23" s="254"/>
      <c r="BI23" s="254"/>
      <c r="BJ23" s="254"/>
      <c r="BK23" s="254"/>
      <c r="BL23" s="254"/>
      <c r="BM23" s="254"/>
      <c r="BN23" s="254"/>
      <c r="BO23" s="254"/>
      <c r="BP23" s="254"/>
      <c r="BQ23" s="263">
        <v>17</v>
      </c>
      <c r="BR23" s="264"/>
      <c r="BS23" s="852" t="s">
        <v>618</v>
      </c>
      <c r="BT23" s="853"/>
      <c r="BU23" s="853"/>
      <c r="BV23" s="853"/>
      <c r="BW23" s="853"/>
      <c r="BX23" s="853"/>
      <c r="BY23" s="853"/>
      <c r="BZ23" s="853"/>
      <c r="CA23" s="853"/>
      <c r="CB23" s="853"/>
      <c r="CC23" s="853"/>
      <c r="CD23" s="853"/>
      <c r="CE23" s="853"/>
      <c r="CF23" s="853"/>
      <c r="CG23" s="854"/>
      <c r="CH23" s="865">
        <v>25</v>
      </c>
      <c r="CI23" s="866"/>
      <c r="CJ23" s="866"/>
      <c r="CK23" s="866"/>
      <c r="CL23" s="867"/>
      <c r="CM23" s="865">
        <v>517</v>
      </c>
      <c r="CN23" s="866"/>
      <c r="CO23" s="866"/>
      <c r="CP23" s="866"/>
      <c r="CQ23" s="867"/>
      <c r="CR23" s="865">
        <v>54</v>
      </c>
      <c r="CS23" s="866"/>
      <c r="CT23" s="866"/>
      <c r="CU23" s="866"/>
      <c r="CV23" s="867"/>
      <c r="CW23" s="865" t="s">
        <v>624</v>
      </c>
      <c r="CX23" s="866"/>
      <c r="CY23" s="866"/>
      <c r="CZ23" s="866"/>
      <c r="DA23" s="867"/>
      <c r="DB23" s="865" t="s">
        <v>620</v>
      </c>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t="s">
        <v>619</v>
      </c>
      <c r="BT24" s="853"/>
      <c r="BU24" s="853"/>
      <c r="BV24" s="853"/>
      <c r="BW24" s="853"/>
      <c r="BX24" s="853"/>
      <c r="BY24" s="853"/>
      <c r="BZ24" s="853"/>
      <c r="CA24" s="853"/>
      <c r="CB24" s="853"/>
      <c r="CC24" s="853"/>
      <c r="CD24" s="853"/>
      <c r="CE24" s="853"/>
      <c r="CF24" s="853"/>
      <c r="CG24" s="854"/>
      <c r="CH24" s="865">
        <v>0</v>
      </c>
      <c r="CI24" s="866"/>
      <c r="CJ24" s="866"/>
      <c r="CK24" s="866"/>
      <c r="CL24" s="867"/>
      <c r="CM24" s="865">
        <v>57</v>
      </c>
      <c r="CN24" s="866"/>
      <c r="CO24" s="866"/>
      <c r="CP24" s="866"/>
      <c r="CQ24" s="867"/>
      <c r="CR24" s="865">
        <v>50</v>
      </c>
      <c r="CS24" s="866"/>
      <c r="CT24" s="866"/>
      <c r="CU24" s="866"/>
      <c r="CV24" s="867"/>
      <c r="CW24" s="865">
        <v>125</v>
      </c>
      <c r="CX24" s="866"/>
      <c r="CY24" s="866"/>
      <c r="CZ24" s="866"/>
      <c r="DA24" s="867"/>
      <c r="DB24" s="865" t="s">
        <v>621</v>
      </c>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8">
        <v>34735</v>
      </c>
      <c r="R28" s="909"/>
      <c r="S28" s="909"/>
      <c r="T28" s="909"/>
      <c r="U28" s="909"/>
      <c r="V28" s="909">
        <v>34635</v>
      </c>
      <c r="W28" s="909"/>
      <c r="X28" s="909"/>
      <c r="Y28" s="909"/>
      <c r="Z28" s="909"/>
      <c r="AA28" s="909">
        <v>100</v>
      </c>
      <c r="AB28" s="909"/>
      <c r="AC28" s="909"/>
      <c r="AD28" s="909"/>
      <c r="AE28" s="910"/>
      <c r="AF28" s="911">
        <v>100</v>
      </c>
      <c r="AG28" s="909"/>
      <c r="AH28" s="909"/>
      <c r="AI28" s="909"/>
      <c r="AJ28" s="912"/>
      <c r="AK28" s="913">
        <v>2924</v>
      </c>
      <c r="AL28" s="902"/>
      <c r="AM28" s="902"/>
      <c r="AN28" s="902"/>
      <c r="AO28" s="902"/>
      <c r="AP28" s="902" t="s">
        <v>586</v>
      </c>
      <c r="AQ28" s="902"/>
      <c r="AR28" s="902"/>
      <c r="AS28" s="902"/>
      <c r="AT28" s="902"/>
      <c r="AU28" s="902" t="s">
        <v>583</v>
      </c>
      <c r="AV28" s="902"/>
      <c r="AW28" s="902"/>
      <c r="AX28" s="902"/>
      <c r="AY28" s="902"/>
      <c r="AZ28" s="903" t="s">
        <v>583</v>
      </c>
      <c r="BA28" s="904"/>
      <c r="BB28" s="904"/>
      <c r="BC28" s="904"/>
      <c r="BD28" s="905"/>
      <c r="BE28" s="906"/>
      <c r="BF28" s="906"/>
      <c r="BG28" s="906"/>
      <c r="BH28" s="906"/>
      <c r="BI28" s="907"/>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24209</v>
      </c>
      <c r="R29" s="843"/>
      <c r="S29" s="843"/>
      <c r="T29" s="843"/>
      <c r="U29" s="843"/>
      <c r="V29" s="843">
        <v>23635</v>
      </c>
      <c r="W29" s="843"/>
      <c r="X29" s="843"/>
      <c r="Y29" s="843"/>
      <c r="Z29" s="843"/>
      <c r="AA29" s="843">
        <v>574</v>
      </c>
      <c r="AB29" s="843"/>
      <c r="AC29" s="843"/>
      <c r="AD29" s="843"/>
      <c r="AE29" s="844"/>
      <c r="AF29" s="845">
        <v>574</v>
      </c>
      <c r="AG29" s="846"/>
      <c r="AH29" s="846"/>
      <c r="AI29" s="846"/>
      <c r="AJ29" s="847"/>
      <c r="AK29" s="916">
        <v>3573</v>
      </c>
      <c r="AL29" s="917"/>
      <c r="AM29" s="917"/>
      <c r="AN29" s="917"/>
      <c r="AO29" s="917"/>
      <c r="AP29" s="917" t="s">
        <v>584</v>
      </c>
      <c r="AQ29" s="917"/>
      <c r="AR29" s="917"/>
      <c r="AS29" s="917"/>
      <c r="AT29" s="917"/>
      <c r="AU29" s="917" t="s">
        <v>583</v>
      </c>
      <c r="AV29" s="917"/>
      <c r="AW29" s="917"/>
      <c r="AX29" s="917"/>
      <c r="AY29" s="917"/>
      <c r="AZ29" s="918" t="s">
        <v>591</v>
      </c>
      <c r="BA29" s="919"/>
      <c r="BB29" s="919"/>
      <c r="BC29" s="919"/>
      <c r="BD29" s="920"/>
      <c r="BE29" s="914"/>
      <c r="BF29" s="914"/>
      <c r="BG29" s="914"/>
      <c r="BH29" s="914"/>
      <c r="BI29" s="915"/>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5124</v>
      </c>
      <c r="R30" s="843"/>
      <c r="S30" s="843"/>
      <c r="T30" s="843"/>
      <c r="U30" s="843"/>
      <c r="V30" s="843">
        <v>5081</v>
      </c>
      <c r="W30" s="843"/>
      <c r="X30" s="843"/>
      <c r="Y30" s="843"/>
      <c r="Z30" s="843"/>
      <c r="AA30" s="843">
        <v>43</v>
      </c>
      <c r="AB30" s="843"/>
      <c r="AC30" s="843"/>
      <c r="AD30" s="843"/>
      <c r="AE30" s="844"/>
      <c r="AF30" s="845">
        <v>17</v>
      </c>
      <c r="AG30" s="846"/>
      <c r="AH30" s="846"/>
      <c r="AI30" s="846"/>
      <c r="AJ30" s="847"/>
      <c r="AK30" s="916">
        <v>674</v>
      </c>
      <c r="AL30" s="917"/>
      <c r="AM30" s="917"/>
      <c r="AN30" s="917"/>
      <c r="AO30" s="917"/>
      <c r="AP30" s="917" t="s">
        <v>583</v>
      </c>
      <c r="AQ30" s="917"/>
      <c r="AR30" s="917"/>
      <c r="AS30" s="917"/>
      <c r="AT30" s="917"/>
      <c r="AU30" s="917" t="s">
        <v>583</v>
      </c>
      <c r="AV30" s="917"/>
      <c r="AW30" s="917"/>
      <c r="AX30" s="917"/>
      <c r="AY30" s="917"/>
      <c r="AZ30" s="918" t="s">
        <v>592</v>
      </c>
      <c r="BA30" s="919"/>
      <c r="BB30" s="919"/>
      <c r="BC30" s="919"/>
      <c r="BD30" s="920"/>
      <c r="BE30" s="914"/>
      <c r="BF30" s="914"/>
      <c r="BG30" s="914"/>
      <c r="BH30" s="914"/>
      <c r="BI30" s="915"/>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10773</v>
      </c>
      <c r="R31" s="843"/>
      <c r="S31" s="843"/>
      <c r="T31" s="843"/>
      <c r="U31" s="843"/>
      <c r="V31" s="843">
        <v>10266</v>
      </c>
      <c r="W31" s="843"/>
      <c r="X31" s="843"/>
      <c r="Y31" s="843"/>
      <c r="Z31" s="843"/>
      <c r="AA31" s="843">
        <v>507</v>
      </c>
      <c r="AB31" s="843"/>
      <c r="AC31" s="843"/>
      <c r="AD31" s="843"/>
      <c r="AE31" s="844"/>
      <c r="AF31" s="845">
        <v>12109</v>
      </c>
      <c r="AG31" s="846"/>
      <c r="AH31" s="846"/>
      <c r="AI31" s="846"/>
      <c r="AJ31" s="847"/>
      <c r="AK31" s="916">
        <v>859</v>
      </c>
      <c r="AL31" s="917"/>
      <c r="AM31" s="917"/>
      <c r="AN31" s="917"/>
      <c r="AO31" s="917"/>
      <c r="AP31" s="917">
        <v>12934</v>
      </c>
      <c r="AQ31" s="917"/>
      <c r="AR31" s="917"/>
      <c r="AS31" s="917"/>
      <c r="AT31" s="917"/>
      <c r="AU31" s="917">
        <v>2419</v>
      </c>
      <c r="AV31" s="917"/>
      <c r="AW31" s="917"/>
      <c r="AX31" s="917"/>
      <c r="AY31" s="917"/>
      <c r="AZ31" s="921" t="s">
        <v>583</v>
      </c>
      <c r="BA31" s="921"/>
      <c r="BB31" s="921"/>
      <c r="BC31" s="921"/>
      <c r="BD31" s="921"/>
      <c r="BE31" s="914" t="s">
        <v>410</v>
      </c>
      <c r="BF31" s="914"/>
      <c r="BG31" s="914"/>
      <c r="BH31" s="914"/>
      <c r="BI31" s="915"/>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8721</v>
      </c>
      <c r="R32" s="843"/>
      <c r="S32" s="843"/>
      <c r="T32" s="843"/>
      <c r="U32" s="843"/>
      <c r="V32" s="843">
        <v>7921</v>
      </c>
      <c r="W32" s="843"/>
      <c r="X32" s="843"/>
      <c r="Y32" s="843"/>
      <c r="Z32" s="843"/>
      <c r="AA32" s="843">
        <v>800</v>
      </c>
      <c r="AB32" s="843"/>
      <c r="AC32" s="843"/>
      <c r="AD32" s="843"/>
      <c r="AE32" s="844"/>
      <c r="AF32" s="845">
        <v>3797</v>
      </c>
      <c r="AG32" s="846"/>
      <c r="AH32" s="846"/>
      <c r="AI32" s="846"/>
      <c r="AJ32" s="847"/>
      <c r="AK32" s="916">
        <v>3701</v>
      </c>
      <c r="AL32" s="917"/>
      <c r="AM32" s="917"/>
      <c r="AN32" s="917"/>
      <c r="AO32" s="917"/>
      <c r="AP32" s="917">
        <v>38931</v>
      </c>
      <c r="AQ32" s="917"/>
      <c r="AR32" s="917"/>
      <c r="AS32" s="917"/>
      <c r="AT32" s="917"/>
      <c r="AU32" s="917">
        <v>21801</v>
      </c>
      <c r="AV32" s="917"/>
      <c r="AW32" s="917"/>
      <c r="AX32" s="917"/>
      <c r="AY32" s="917"/>
      <c r="AZ32" s="921" t="s">
        <v>583</v>
      </c>
      <c r="BA32" s="921"/>
      <c r="BB32" s="921"/>
      <c r="BC32" s="921"/>
      <c r="BD32" s="921"/>
      <c r="BE32" s="914" t="s">
        <v>410</v>
      </c>
      <c r="BF32" s="914"/>
      <c r="BG32" s="914"/>
      <c r="BH32" s="914"/>
      <c r="BI32" s="915"/>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244</v>
      </c>
      <c r="R33" s="843"/>
      <c r="S33" s="843"/>
      <c r="T33" s="843"/>
      <c r="U33" s="843"/>
      <c r="V33" s="843">
        <v>230</v>
      </c>
      <c r="W33" s="843"/>
      <c r="X33" s="843"/>
      <c r="Y33" s="843"/>
      <c r="Z33" s="843"/>
      <c r="AA33" s="843">
        <v>14</v>
      </c>
      <c r="AB33" s="843"/>
      <c r="AC33" s="843"/>
      <c r="AD33" s="843"/>
      <c r="AE33" s="844"/>
      <c r="AF33" s="845">
        <v>14</v>
      </c>
      <c r="AG33" s="846"/>
      <c r="AH33" s="846"/>
      <c r="AI33" s="846"/>
      <c r="AJ33" s="847"/>
      <c r="AK33" s="916">
        <v>59</v>
      </c>
      <c r="AL33" s="917"/>
      <c r="AM33" s="917"/>
      <c r="AN33" s="917"/>
      <c r="AO33" s="917"/>
      <c r="AP33" s="917" t="s">
        <v>583</v>
      </c>
      <c r="AQ33" s="917"/>
      <c r="AR33" s="917"/>
      <c r="AS33" s="917"/>
      <c r="AT33" s="917"/>
      <c r="AU33" s="917" t="s">
        <v>587</v>
      </c>
      <c r="AV33" s="917"/>
      <c r="AW33" s="917"/>
      <c r="AX33" s="917"/>
      <c r="AY33" s="917"/>
      <c r="AZ33" s="921" t="s">
        <v>584</v>
      </c>
      <c r="BA33" s="921"/>
      <c r="BB33" s="921"/>
      <c r="BC33" s="921"/>
      <c r="BD33" s="921"/>
      <c r="BE33" s="914" t="s">
        <v>413</v>
      </c>
      <c r="BF33" s="914"/>
      <c r="BG33" s="914"/>
      <c r="BH33" s="914"/>
      <c r="BI33" s="915"/>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414</v>
      </c>
      <c r="C34" s="840"/>
      <c r="D34" s="840"/>
      <c r="E34" s="840"/>
      <c r="F34" s="840"/>
      <c r="G34" s="840"/>
      <c r="H34" s="840"/>
      <c r="I34" s="840"/>
      <c r="J34" s="840"/>
      <c r="K34" s="840"/>
      <c r="L34" s="840"/>
      <c r="M34" s="840"/>
      <c r="N34" s="840"/>
      <c r="O34" s="840"/>
      <c r="P34" s="841"/>
      <c r="Q34" s="842">
        <v>7</v>
      </c>
      <c r="R34" s="843"/>
      <c r="S34" s="843"/>
      <c r="T34" s="843"/>
      <c r="U34" s="843"/>
      <c r="V34" s="843">
        <v>7</v>
      </c>
      <c r="W34" s="843"/>
      <c r="X34" s="843"/>
      <c r="Y34" s="843"/>
      <c r="Z34" s="843"/>
      <c r="AA34" s="843">
        <v>0</v>
      </c>
      <c r="AB34" s="843"/>
      <c r="AC34" s="843"/>
      <c r="AD34" s="843"/>
      <c r="AE34" s="844"/>
      <c r="AF34" s="845">
        <v>0</v>
      </c>
      <c r="AG34" s="846"/>
      <c r="AH34" s="846"/>
      <c r="AI34" s="846"/>
      <c r="AJ34" s="847"/>
      <c r="AK34" s="916">
        <v>6</v>
      </c>
      <c r="AL34" s="917"/>
      <c r="AM34" s="917"/>
      <c r="AN34" s="917"/>
      <c r="AO34" s="917"/>
      <c r="AP34" s="917" t="s">
        <v>583</v>
      </c>
      <c r="AQ34" s="917"/>
      <c r="AR34" s="917"/>
      <c r="AS34" s="917"/>
      <c r="AT34" s="917"/>
      <c r="AU34" s="917" t="s">
        <v>583</v>
      </c>
      <c r="AV34" s="917"/>
      <c r="AW34" s="917"/>
      <c r="AX34" s="917"/>
      <c r="AY34" s="917"/>
      <c r="AZ34" s="921" t="s">
        <v>584</v>
      </c>
      <c r="BA34" s="921"/>
      <c r="BB34" s="921"/>
      <c r="BC34" s="921"/>
      <c r="BD34" s="921"/>
      <c r="BE34" s="914" t="s">
        <v>413</v>
      </c>
      <c r="BF34" s="914"/>
      <c r="BG34" s="914"/>
      <c r="BH34" s="914"/>
      <c r="BI34" s="915"/>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415</v>
      </c>
      <c r="C35" s="840"/>
      <c r="D35" s="840"/>
      <c r="E35" s="840"/>
      <c r="F35" s="840"/>
      <c r="G35" s="840"/>
      <c r="H35" s="840"/>
      <c r="I35" s="840"/>
      <c r="J35" s="840"/>
      <c r="K35" s="840"/>
      <c r="L35" s="840"/>
      <c r="M35" s="840"/>
      <c r="N35" s="840"/>
      <c r="O35" s="840"/>
      <c r="P35" s="841"/>
      <c r="Q35" s="842">
        <v>6966</v>
      </c>
      <c r="R35" s="843"/>
      <c r="S35" s="843"/>
      <c r="T35" s="843"/>
      <c r="U35" s="843"/>
      <c r="V35" s="843">
        <v>2823</v>
      </c>
      <c r="W35" s="843"/>
      <c r="X35" s="843"/>
      <c r="Y35" s="843"/>
      <c r="Z35" s="843"/>
      <c r="AA35" s="843">
        <v>4142</v>
      </c>
      <c r="AB35" s="843"/>
      <c r="AC35" s="843"/>
      <c r="AD35" s="843"/>
      <c r="AE35" s="844"/>
      <c r="AF35" s="845">
        <v>6</v>
      </c>
      <c r="AG35" s="846"/>
      <c r="AH35" s="846"/>
      <c r="AI35" s="846"/>
      <c r="AJ35" s="847"/>
      <c r="AK35" s="916">
        <v>3106</v>
      </c>
      <c r="AL35" s="917"/>
      <c r="AM35" s="917"/>
      <c r="AN35" s="917"/>
      <c r="AO35" s="917"/>
      <c r="AP35" s="917" t="s">
        <v>583</v>
      </c>
      <c r="AQ35" s="917"/>
      <c r="AR35" s="917"/>
      <c r="AS35" s="917"/>
      <c r="AT35" s="917"/>
      <c r="AU35" s="917" t="s">
        <v>585</v>
      </c>
      <c r="AV35" s="917"/>
      <c r="AW35" s="917"/>
      <c r="AX35" s="917"/>
      <c r="AY35" s="917"/>
      <c r="AZ35" s="921" t="s">
        <v>583</v>
      </c>
      <c r="BA35" s="921"/>
      <c r="BB35" s="921"/>
      <c r="BC35" s="921"/>
      <c r="BD35" s="921"/>
      <c r="BE35" s="914" t="s">
        <v>413</v>
      </c>
      <c r="BF35" s="914"/>
      <c r="BG35" s="914"/>
      <c r="BH35" s="914"/>
      <c r="BI35" s="915"/>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416</v>
      </c>
      <c r="C36" s="840"/>
      <c r="D36" s="840"/>
      <c r="E36" s="840"/>
      <c r="F36" s="840"/>
      <c r="G36" s="840"/>
      <c r="H36" s="840"/>
      <c r="I36" s="840"/>
      <c r="J36" s="840"/>
      <c r="K36" s="840"/>
      <c r="L36" s="840"/>
      <c r="M36" s="840"/>
      <c r="N36" s="840"/>
      <c r="O36" s="840"/>
      <c r="P36" s="841"/>
      <c r="Q36" s="842">
        <v>1488</v>
      </c>
      <c r="R36" s="843"/>
      <c r="S36" s="843"/>
      <c r="T36" s="843"/>
      <c r="U36" s="843"/>
      <c r="V36" s="843">
        <v>792</v>
      </c>
      <c r="W36" s="843"/>
      <c r="X36" s="843"/>
      <c r="Y36" s="843"/>
      <c r="Z36" s="843"/>
      <c r="AA36" s="843">
        <v>696</v>
      </c>
      <c r="AB36" s="843"/>
      <c r="AC36" s="843"/>
      <c r="AD36" s="843"/>
      <c r="AE36" s="844"/>
      <c r="AF36" s="845">
        <v>0</v>
      </c>
      <c r="AG36" s="846"/>
      <c r="AH36" s="846"/>
      <c r="AI36" s="846"/>
      <c r="AJ36" s="847"/>
      <c r="AK36" s="916">
        <v>922</v>
      </c>
      <c r="AL36" s="917"/>
      <c r="AM36" s="917"/>
      <c r="AN36" s="917"/>
      <c r="AO36" s="917"/>
      <c r="AP36" s="917" t="s">
        <v>583</v>
      </c>
      <c r="AQ36" s="917"/>
      <c r="AR36" s="917"/>
      <c r="AS36" s="917"/>
      <c r="AT36" s="917"/>
      <c r="AU36" s="917" t="s">
        <v>583</v>
      </c>
      <c r="AV36" s="917"/>
      <c r="AW36" s="917"/>
      <c r="AX36" s="917"/>
      <c r="AY36" s="917"/>
      <c r="AZ36" s="921" t="s">
        <v>583</v>
      </c>
      <c r="BA36" s="921"/>
      <c r="BB36" s="921"/>
      <c r="BC36" s="921"/>
      <c r="BD36" s="921"/>
      <c r="BE36" s="914" t="s">
        <v>413</v>
      </c>
      <c r="BF36" s="914"/>
      <c r="BG36" s="914"/>
      <c r="BH36" s="914"/>
      <c r="BI36" s="915"/>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6"/>
      <c r="AL37" s="917"/>
      <c r="AM37" s="917"/>
      <c r="AN37" s="917"/>
      <c r="AO37" s="917"/>
      <c r="AP37" s="917"/>
      <c r="AQ37" s="917"/>
      <c r="AR37" s="917"/>
      <c r="AS37" s="917"/>
      <c r="AT37" s="917"/>
      <c r="AU37" s="917"/>
      <c r="AV37" s="917"/>
      <c r="AW37" s="917"/>
      <c r="AX37" s="917"/>
      <c r="AY37" s="917"/>
      <c r="AZ37" s="921"/>
      <c r="BA37" s="921"/>
      <c r="BB37" s="921"/>
      <c r="BC37" s="921"/>
      <c r="BD37" s="921"/>
      <c r="BE37" s="914"/>
      <c r="BF37" s="914"/>
      <c r="BG37" s="914"/>
      <c r="BH37" s="914"/>
      <c r="BI37" s="915"/>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6"/>
      <c r="AL38" s="917"/>
      <c r="AM38" s="917"/>
      <c r="AN38" s="917"/>
      <c r="AO38" s="917"/>
      <c r="AP38" s="917"/>
      <c r="AQ38" s="917"/>
      <c r="AR38" s="917"/>
      <c r="AS38" s="917"/>
      <c r="AT38" s="917"/>
      <c r="AU38" s="917"/>
      <c r="AV38" s="917"/>
      <c r="AW38" s="917"/>
      <c r="AX38" s="917"/>
      <c r="AY38" s="917"/>
      <c r="AZ38" s="921"/>
      <c r="BA38" s="921"/>
      <c r="BB38" s="921"/>
      <c r="BC38" s="921"/>
      <c r="BD38" s="921"/>
      <c r="BE38" s="914"/>
      <c r="BF38" s="914"/>
      <c r="BG38" s="914"/>
      <c r="BH38" s="914"/>
      <c r="BI38" s="915"/>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6"/>
      <c r="AL39" s="917"/>
      <c r="AM39" s="917"/>
      <c r="AN39" s="917"/>
      <c r="AO39" s="917"/>
      <c r="AP39" s="917"/>
      <c r="AQ39" s="917"/>
      <c r="AR39" s="917"/>
      <c r="AS39" s="917"/>
      <c r="AT39" s="917"/>
      <c r="AU39" s="917"/>
      <c r="AV39" s="917"/>
      <c r="AW39" s="917"/>
      <c r="AX39" s="917"/>
      <c r="AY39" s="917"/>
      <c r="AZ39" s="921"/>
      <c r="BA39" s="921"/>
      <c r="BB39" s="921"/>
      <c r="BC39" s="921"/>
      <c r="BD39" s="921"/>
      <c r="BE39" s="914"/>
      <c r="BF39" s="914"/>
      <c r="BG39" s="914"/>
      <c r="BH39" s="914"/>
      <c r="BI39" s="915"/>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6"/>
      <c r="AL40" s="917"/>
      <c r="AM40" s="917"/>
      <c r="AN40" s="917"/>
      <c r="AO40" s="917"/>
      <c r="AP40" s="917"/>
      <c r="AQ40" s="917"/>
      <c r="AR40" s="917"/>
      <c r="AS40" s="917"/>
      <c r="AT40" s="917"/>
      <c r="AU40" s="917"/>
      <c r="AV40" s="917"/>
      <c r="AW40" s="917"/>
      <c r="AX40" s="917"/>
      <c r="AY40" s="917"/>
      <c r="AZ40" s="921"/>
      <c r="BA40" s="921"/>
      <c r="BB40" s="921"/>
      <c r="BC40" s="921"/>
      <c r="BD40" s="921"/>
      <c r="BE40" s="914"/>
      <c r="BF40" s="914"/>
      <c r="BG40" s="914"/>
      <c r="BH40" s="914"/>
      <c r="BI40" s="915"/>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6"/>
      <c r="AL41" s="917"/>
      <c r="AM41" s="917"/>
      <c r="AN41" s="917"/>
      <c r="AO41" s="917"/>
      <c r="AP41" s="917"/>
      <c r="AQ41" s="917"/>
      <c r="AR41" s="917"/>
      <c r="AS41" s="917"/>
      <c r="AT41" s="917"/>
      <c r="AU41" s="917"/>
      <c r="AV41" s="917"/>
      <c r="AW41" s="917"/>
      <c r="AX41" s="917"/>
      <c r="AY41" s="917"/>
      <c r="AZ41" s="921"/>
      <c r="BA41" s="921"/>
      <c r="BB41" s="921"/>
      <c r="BC41" s="921"/>
      <c r="BD41" s="921"/>
      <c r="BE41" s="914"/>
      <c r="BF41" s="914"/>
      <c r="BG41" s="914"/>
      <c r="BH41" s="914"/>
      <c r="BI41" s="915"/>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6"/>
      <c r="AL42" s="917"/>
      <c r="AM42" s="917"/>
      <c r="AN42" s="917"/>
      <c r="AO42" s="917"/>
      <c r="AP42" s="917"/>
      <c r="AQ42" s="917"/>
      <c r="AR42" s="917"/>
      <c r="AS42" s="917"/>
      <c r="AT42" s="917"/>
      <c r="AU42" s="917"/>
      <c r="AV42" s="917"/>
      <c r="AW42" s="917"/>
      <c r="AX42" s="917"/>
      <c r="AY42" s="917"/>
      <c r="AZ42" s="921"/>
      <c r="BA42" s="921"/>
      <c r="BB42" s="921"/>
      <c r="BC42" s="921"/>
      <c r="BD42" s="921"/>
      <c r="BE42" s="914"/>
      <c r="BF42" s="914"/>
      <c r="BG42" s="914"/>
      <c r="BH42" s="914"/>
      <c r="BI42" s="915"/>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6"/>
      <c r="AL43" s="917"/>
      <c r="AM43" s="917"/>
      <c r="AN43" s="917"/>
      <c r="AO43" s="917"/>
      <c r="AP43" s="917"/>
      <c r="AQ43" s="917"/>
      <c r="AR43" s="917"/>
      <c r="AS43" s="917"/>
      <c r="AT43" s="917"/>
      <c r="AU43" s="917"/>
      <c r="AV43" s="917"/>
      <c r="AW43" s="917"/>
      <c r="AX43" s="917"/>
      <c r="AY43" s="917"/>
      <c r="AZ43" s="921"/>
      <c r="BA43" s="921"/>
      <c r="BB43" s="921"/>
      <c r="BC43" s="921"/>
      <c r="BD43" s="921"/>
      <c r="BE43" s="914"/>
      <c r="BF43" s="914"/>
      <c r="BG43" s="914"/>
      <c r="BH43" s="914"/>
      <c r="BI43" s="915"/>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6"/>
      <c r="AL44" s="917"/>
      <c r="AM44" s="917"/>
      <c r="AN44" s="917"/>
      <c r="AO44" s="917"/>
      <c r="AP44" s="917"/>
      <c r="AQ44" s="917"/>
      <c r="AR44" s="917"/>
      <c r="AS44" s="917"/>
      <c r="AT44" s="917"/>
      <c r="AU44" s="917"/>
      <c r="AV44" s="917"/>
      <c r="AW44" s="917"/>
      <c r="AX44" s="917"/>
      <c r="AY44" s="917"/>
      <c r="AZ44" s="921"/>
      <c r="BA44" s="921"/>
      <c r="BB44" s="921"/>
      <c r="BC44" s="921"/>
      <c r="BD44" s="921"/>
      <c r="BE44" s="914"/>
      <c r="BF44" s="914"/>
      <c r="BG44" s="914"/>
      <c r="BH44" s="914"/>
      <c r="BI44" s="915"/>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6"/>
      <c r="AL45" s="917"/>
      <c r="AM45" s="917"/>
      <c r="AN45" s="917"/>
      <c r="AO45" s="917"/>
      <c r="AP45" s="917"/>
      <c r="AQ45" s="917"/>
      <c r="AR45" s="917"/>
      <c r="AS45" s="917"/>
      <c r="AT45" s="917"/>
      <c r="AU45" s="917"/>
      <c r="AV45" s="917"/>
      <c r="AW45" s="917"/>
      <c r="AX45" s="917"/>
      <c r="AY45" s="917"/>
      <c r="AZ45" s="921"/>
      <c r="BA45" s="921"/>
      <c r="BB45" s="921"/>
      <c r="BC45" s="921"/>
      <c r="BD45" s="921"/>
      <c r="BE45" s="914"/>
      <c r="BF45" s="914"/>
      <c r="BG45" s="914"/>
      <c r="BH45" s="914"/>
      <c r="BI45" s="915"/>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6"/>
      <c r="AL46" s="917"/>
      <c r="AM46" s="917"/>
      <c r="AN46" s="917"/>
      <c r="AO46" s="917"/>
      <c r="AP46" s="917"/>
      <c r="AQ46" s="917"/>
      <c r="AR46" s="917"/>
      <c r="AS46" s="917"/>
      <c r="AT46" s="917"/>
      <c r="AU46" s="917"/>
      <c r="AV46" s="917"/>
      <c r="AW46" s="917"/>
      <c r="AX46" s="917"/>
      <c r="AY46" s="917"/>
      <c r="AZ46" s="921"/>
      <c r="BA46" s="921"/>
      <c r="BB46" s="921"/>
      <c r="BC46" s="921"/>
      <c r="BD46" s="921"/>
      <c r="BE46" s="914"/>
      <c r="BF46" s="914"/>
      <c r="BG46" s="914"/>
      <c r="BH46" s="914"/>
      <c r="BI46" s="915"/>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6"/>
      <c r="AL47" s="917"/>
      <c r="AM47" s="917"/>
      <c r="AN47" s="917"/>
      <c r="AO47" s="917"/>
      <c r="AP47" s="917"/>
      <c r="AQ47" s="917"/>
      <c r="AR47" s="917"/>
      <c r="AS47" s="917"/>
      <c r="AT47" s="917"/>
      <c r="AU47" s="917"/>
      <c r="AV47" s="917"/>
      <c r="AW47" s="917"/>
      <c r="AX47" s="917"/>
      <c r="AY47" s="917"/>
      <c r="AZ47" s="921"/>
      <c r="BA47" s="921"/>
      <c r="BB47" s="921"/>
      <c r="BC47" s="921"/>
      <c r="BD47" s="921"/>
      <c r="BE47" s="914"/>
      <c r="BF47" s="914"/>
      <c r="BG47" s="914"/>
      <c r="BH47" s="914"/>
      <c r="BI47" s="915"/>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6"/>
      <c r="AL48" s="917"/>
      <c r="AM48" s="917"/>
      <c r="AN48" s="917"/>
      <c r="AO48" s="917"/>
      <c r="AP48" s="917"/>
      <c r="AQ48" s="917"/>
      <c r="AR48" s="917"/>
      <c r="AS48" s="917"/>
      <c r="AT48" s="917"/>
      <c r="AU48" s="917"/>
      <c r="AV48" s="917"/>
      <c r="AW48" s="917"/>
      <c r="AX48" s="917"/>
      <c r="AY48" s="917"/>
      <c r="AZ48" s="921"/>
      <c r="BA48" s="921"/>
      <c r="BB48" s="921"/>
      <c r="BC48" s="921"/>
      <c r="BD48" s="921"/>
      <c r="BE48" s="914"/>
      <c r="BF48" s="914"/>
      <c r="BG48" s="914"/>
      <c r="BH48" s="914"/>
      <c r="BI48" s="915"/>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6"/>
      <c r="AL49" s="917"/>
      <c r="AM49" s="917"/>
      <c r="AN49" s="917"/>
      <c r="AO49" s="917"/>
      <c r="AP49" s="917"/>
      <c r="AQ49" s="917"/>
      <c r="AR49" s="917"/>
      <c r="AS49" s="917"/>
      <c r="AT49" s="917"/>
      <c r="AU49" s="917"/>
      <c r="AV49" s="917"/>
      <c r="AW49" s="917"/>
      <c r="AX49" s="917"/>
      <c r="AY49" s="917"/>
      <c r="AZ49" s="921"/>
      <c r="BA49" s="921"/>
      <c r="BB49" s="921"/>
      <c r="BC49" s="921"/>
      <c r="BD49" s="921"/>
      <c r="BE49" s="914"/>
      <c r="BF49" s="914"/>
      <c r="BG49" s="914"/>
      <c r="BH49" s="914"/>
      <c r="BI49" s="915"/>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2"/>
      <c r="R50" s="923"/>
      <c r="S50" s="923"/>
      <c r="T50" s="923"/>
      <c r="U50" s="923"/>
      <c r="V50" s="923"/>
      <c r="W50" s="923"/>
      <c r="X50" s="923"/>
      <c r="Y50" s="923"/>
      <c r="Z50" s="923"/>
      <c r="AA50" s="923"/>
      <c r="AB50" s="923"/>
      <c r="AC50" s="923"/>
      <c r="AD50" s="923"/>
      <c r="AE50" s="924"/>
      <c r="AF50" s="845"/>
      <c r="AG50" s="846"/>
      <c r="AH50" s="846"/>
      <c r="AI50" s="846"/>
      <c r="AJ50" s="847"/>
      <c r="AK50" s="925"/>
      <c r="AL50" s="923"/>
      <c r="AM50" s="923"/>
      <c r="AN50" s="923"/>
      <c r="AO50" s="923"/>
      <c r="AP50" s="923"/>
      <c r="AQ50" s="923"/>
      <c r="AR50" s="923"/>
      <c r="AS50" s="923"/>
      <c r="AT50" s="923"/>
      <c r="AU50" s="923"/>
      <c r="AV50" s="923"/>
      <c r="AW50" s="923"/>
      <c r="AX50" s="923"/>
      <c r="AY50" s="923"/>
      <c r="AZ50" s="926"/>
      <c r="BA50" s="926"/>
      <c r="BB50" s="926"/>
      <c r="BC50" s="926"/>
      <c r="BD50" s="926"/>
      <c r="BE50" s="914"/>
      <c r="BF50" s="914"/>
      <c r="BG50" s="914"/>
      <c r="BH50" s="914"/>
      <c r="BI50" s="915"/>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2"/>
      <c r="R51" s="923"/>
      <c r="S51" s="923"/>
      <c r="T51" s="923"/>
      <c r="U51" s="923"/>
      <c r="V51" s="923"/>
      <c r="W51" s="923"/>
      <c r="X51" s="923"/>
      <c r="Y51" s="923"/>
      <c r="Z51" s="923"/>
      <c r="AA51" s="923"/>
      <c r="AB51" s="923"/>
      <c r="AC51" s="923"/>
      <c r="AD51" s="923"/>
      <c r="AE51" s="924"/>
      <c r="AF51" s="845"/>
      <c r="AG51" s="846"/>
      <c r="AH51" s="846"/>
      <c r="AI51" s="846"/>
      <c r="AJ51" s="847"/>
      <c r="AK51" s="925"/>
      <c r="AL51" s="923"/>
      <c r="AM51" s="923"/>
      <c r="AN51" s="923"/>
      <c r="AO51" s="923"/>
      <c r="AP51" s="923"/>
      <c r="AQ51" s="923"/>
      <c r="AR51" s="923"/>
      <c r="AS51" s="923"/>
      <c r="AT51" s="923"/>
      <c r="AU51" s="923"/>
      <c r="AV51" s="923"/>
      <c r="AW51" s="923"/>
      <c r="AX51" s="923"/>
      <c r="AY51" s="923"/>
      <c r="AZ51" s="926"/>
      <c r="BA51" s="926"/>
      <c r="BB51" s="926"/>
      <c r="BC51" s="926"/>
      <c r="BD51" s="926"/>
      <c r="BE51" s="914"/>
      <c r="BF51" s="914"/>
      <c r="BG51" s="914"/>
      <c r="BH51" s="914"/>
      <c r="BI51" s="915"/>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2"/>
      <c r="R52" s="923"/>
      <c r="S52" s="923"/>
      <c r="T52" s="923"/>
      <c r="U52" s="923"/>
      <c r="V52" s="923"/>
      <c r="W52" s="923"/>
      <c r="X52" s="923"/>
      <c r="Y52" s="923"/>
      <c r="Z52" s="923"/>
      <c r="AA52" s="923"/>
      <c r="AB52" s="923"/>
      <c r="AC52" s="923"/>
      <c r="AD52" s="923"/>
      <c r="AE52" s="924"/>
      <c r="AF52" s="845"/>
      <c r="AG52" s="846"/>
      <c r="AH52" s="846"/>
      <c r="AI52" s="846"/>
      <c r="AJ52" s="847"/>
      <c r="AK52" s="925"/>
      <c r="AL52" s="923"/>
      <c r="AM52" s="923"/>
      <c r="AN52" s="923"/>
      <c r="AO52" s="923"/>
      <c r="AP52" s="923"/>
      <c r="AQ52" s="923"/>
      <c r="AR52" s="923"/>
      <c r="AS52" s="923"/>
      <c r="AT52" s="923"/>
      <c r="AU52" s="923"/>
      <c r="AV52" s="923"/>
      <c r="AW52" s="923"/>
      <c r="AX52" s="923"/>
      <c r="AY52" s="923"/>
      <c r="AZ52" s="926"/>
      <c r="BA52" s="926"/>
      <c r="BB52" s="926"/>
      <c r="BC52" s="926"/>
      <c r="BD52" s="926"/>
      <c r="BE52" s="914"/>
      <c r="BF52" s="914"/>
      <c r="BG52" s="914"/>
      <c r="BH52" s="914"/>
      <c r="BI52" s="915"/>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2"/>
      <c r="R53" s="923"/>
      <c r="S53" s="923"/>
      <c r="T53" s="923"/>
      <c r="U53" s="923"/>
      <c r="V53" s="923"/>
      <c r="W53" s="923"/>
      <c r="X53" s="923"/>
      <c r="Y53" s="923"/>
      <c r="Z53" s="923"/>
      <c r="AA53" s="923"/>
      <c r="AB53" s="923"/>
      <c r="AC53" s="923"/>
      <c r="AD53" s="923"/>
      <c r="AE53" s="924"/>
      <c r="AF53" s="845"/>
      <c r="AG53" s="846"/>
      <c r="AH53" s="846"/>
      <c r="AI53" s="846"/>
      <c r="AJ53" s="847"/>
      <c r="AK53" s="925"/>
      <c r="AL53" s="923"/>
      <c r="AM53" s="923"/>
      <c r="AN53" s="923"/>
      <c r="AO53" s="923"/>
      <c r="AP53" s="923"/>
      <c r="AQ53" s="923"/>
      <c r="AR53" s="923"/>
      <c r="AS53" s="923"/>
      <c r="AT53" s="923"/>
      <c r="AU53" s="923"/>
      <c r="AV53" s="923"/>
      <c r="AW53" s="923"/>
      <c r="AX53" s="923"/>
      <c r="AY53" s="923"/>
      <c r="AZ53" s="926"/>
      <c r="BA53" s="926"/>
      <c r="BB53" s="926"/>
      <c r="BC53" s="926"/>
      <c r="BD53" s="926"/>
      <c r="BE53" s="914"/>
      <c r="BF53" s="914"/>
      <c r="BG53" s="914"/>
      <c r="BH53" s="914"/>
      <c r="BI53" s="915"/>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2"/>
      <c r="R54" s="923"/>
      <c r="S54" s="923"/>
      <c r="T54" s="923"/>
      <c r="U54" s="923"/>
      <c r="V54" s="923"/>
      <c r="W54" s="923"/>
      <c r="X54" s="923"/>
      <c r="Y54" s="923"/>
      <c r="Z54" s="923"/>
      <c r="AA54" s="923"/>
      <c r="AB54" s="923"/>
      <c r="AC54" s="923"/>
      <c r="AD54" s="923"/>
      <c r="AE54" s="924"/>
      <c r="AF54" s="845"/>
      <c r="AG54" s="846"/>
      <c r="AH54" s="846"/>
      <c r="AI54" s="846"/>
      <c r="AJ54" s="847"/>
      <c r="AK54" s="925"/>
      <c r="AL54" s="923"/>
      <c r="AM54" s="923"/>
      <c r="AN54" s="923"/>
      <c r="AO54" s="923"/>
      <c r="AP54" s="923"/>
      <c r="AQ54" s="923"/>
      <c r="AR54" s="923"/>
      <c r="AS54" s="923"/>
      <c r="AT54" s="923"/>
      <c r="AU54" s="923"/>
      <c r="AV54" s="923"/>
      <c r="AW54" s="923"/>
      <c r="AX54" s="923"/>
      <c r="AY54" s="923"/>
      <c r="AZ54" s="926"/>
      <c r="BA54" s="926"/>
      <c r="BB54" s="926"/>
      <c r="BC54" s="926"/>
      <c r="BD54" s="926"/>
      <c r="BE54" s="914"/>
      <c r="BF54" s="914"/>
      <c r="BG54" s="914"/>
      <c r="BH54" s="914"/>
      <c r="BI54" s="915"/>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2"/>
      <c r="R55" s="923"/>
      <c r="S55" s="923"/>
      <c r="T55" s="923"/>
      <c r="U55" s="923"/>
      <c r="V55" s="923"/>
      <c r="W55" s="923"/>
      <c r="X55" s="923"/>
      <c r="Y55" s="923"/>
      <c r="Z55" s="923"/>
      <c r="AA55" s="923"/>
      <c r="AB55" s="923"/>
      <c r="AC55" s="923"/>
      <c r="AD55" s="923"/>
      <c r="AE55" s="924"/>
      <c r="AF55" s="845"/>
      <c r="AG55" s="846"/>
      <c r="AH55" s="846"/>
      <c r="AI55" s="846"/>
      <c r="AJ55" s="847"/>
      <c r="AK55" s="925"/>
      <c r="AL55" s="923"/>
      <c r="AM55" s="923"/>
      <c r="AN55" s="923"/>
      <c r="AO55" s="923"/>
      <c r="AP55" s="923"/>
      <c r="AQ55" s="923"/>
      <c r="AR55" s="923"/>
      <c r="AS55" s="923"/>
      <c r="AT55" s="923"/>
      <c r="AU55" s="923"/>
      <c r="AV55" s="923"/>
      <c r="AW55" s="923"/>
      <c r="AX55" s="923"/>
      <c r="AY55" s="923"/>
      <c r="AZ55" s="926"/>
      <c r="BA55" s="926"/>
      <c r="BB55" s="926"/>
      <c r="BC55" s="926"/>
      <c r="BD55" s="926"/>
      <c r="BE55" s="914"/>
      <c r="BF55" s="914"/>
      <c r="BG55" s="914"/>
      <c r="BH55" s="914"/>
      <c r="BI55" s="915"/>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2"/>
      <c r="R56" s="923"/>
      <c r="S56" s="923"/>
      <c r="T56" s="923"/>
      <c r="U56" s="923"/>
      <c r="V56" s="923"/>
      <c r="W56" s="923"/>
      <c r="X56" s="923"/>
      <c r="Y56" s="923"/>
      <c r="Z56" s="923"/>
      <c r="AA56" s="923"/>
      <c r="AB56" s="923"/>
      <c r="AC56" s="923"/>
      <c r="AD56" s="923"/>
      <c r="AE56" s="924"/>
      <c r="AF56" s="845"/>
      <c r="AG56" s="846"/>
      <c r="AH56" s="846"/>
      <c r="AI56" s="846"/>
      <c r="AJ56" s="847"/>
      <c r="AK56" s="925"/>
      <c r="AL56" s="923"/>
      <c r="AM56" s="923"/>
      <c r="AN56" s="923"/>
      <c r="AO56" s="923"/>
      <c r="AP56" s="923"/>
      <c r="AQ56" s="923"/>
      <c r="AR56" s="923"/>
      <c r="AS56" s="923"/>
      <c r="AT56" s="923"/>
      <c r="AU56" s="923"/>
      <c r="AV56" s="923"/>
      <c r="AW56" s="923"/>
      <c r="AX56" s="923"/>
      <c r="AY56" s="923"/>
      <c r="AZ56" s="926"/>
      <c r="BA56" s="926"/>
      <c r="BB56" s="926"/>
      <c r="BC56" s="926"/>
      <c r="BD56" s="926"/>
      <c r="BE56" s="914"/>
      <c r="BF56" s="914"/>
      <c r="BG56" s="914"/>
      <c r="BH56" s="914"/>
      <c r="BI56" s="915"/>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2"/>
      <c r="R57" s="923"/>
      <c r="S57" s="923"/>
      <c r="T57" s="923"/>
      <c r="U57" s="923"/>
      <c r="V57" s="923"/>
      <c r="W57" s="923"/>
      <c r="X57" s="923"/>
      <c r="Y57" s="923"/>
      <c r="Z57" s="923"/>
      <c r="AA57" s="923"/>
      <c r="AB57" s="923"/>
      <c r="AC57" s="923"/>
      <c r="AD57" s="923"/>
      <c r="AE57" s="924"/>
      <c r="AF57" s="845"/>
      <c r="AG57" s="846"/>
      <c r="AH57" s="846"/>
      <c r="AI57" s="846"/>
      <c r="AJ57" s="847"/>
      <c r="AK57" s="925"/>
      <c r="AL57" s="923"/>
      <c r="AM57" s="923"/>
      <c r="AN57" s="923"/>
      <c r="AO57" s="923"/>
      <c r="AP57" s="923"/>
      <c r="AQ57" s="923"/>
      <c r="AR57" s="923"/>
      <c r="AS57" s="923"/>
      <c r="AT57" s="923"/>
      <c r="AU57" s="923"/>
      <c r="AV57" s="923"/>
      <c r="AW57" s="923"/>
      <c r="AX57" s="923"/>
      <c r="AY57" s="923"/>
      <c r="AZ57" s="926"/>
      <c r="BA57" s="926"/>
      <c r="BB57" s="926"/>
      <c r="BC57" s="926"/>
      <c r="BD57" s="926"/>
      <c r="BE57" s="914"/>
      <c r="BF57" s="914"/>
      <c r="BG57" s="914"/>
      <c r="BH57" s="914"/>
      <c r="BI57" s="915"/>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2"/>
      <c r="R58" s="923"/>
      <c r="S58" s="923"/>
      <c r="T58" s="923"/>
      <c r="U58" s="923"/>
      <c r="V58" s="923"/>
      <c r="W58" s="923"/>
      <c r="X58" s="923"/>
      <c r="Y58" s="923"/>
      <c r="Z58" s="923"/>
      <c r="AA58" s="923"/>
      <c r="AB58" s="923"/>
      <c r="AC58" s="923"/>
      <c r="AD58" s="923"/>
      <c r="AE58" s="924"/>
      <c r="AF58" s="845"/>
      <c r="AG58" s="846"/>
      <c r="AH58" s="846"/>
      <c r="AI58" s="846"/>
      <c r="AJ58" s="847"/>
      <c r="AK58" s="925"/>
      <c r="AL58" s="923"/>
      <c r="AM58" s="923"/>
      <c r="AN58" s="923"/>
      <c r="AO58" s="923"/>
      <c r="AP58" s="923"/>
      <c r="AQ58" s="923"/>
      <c r="AR58" s="923"/>
      <c r="AS58" s="923"/>
      <c r="AT58" s="923"/>
      <c r="AU58" s="923"/>
      <c r="AV58" s="923"/>
      <c r="AW58" s="923"/>
      <c r="AX58" s="923"/>
      <c r="AY58" s="923"/>
      <c r="AZ58" s="926"/>
      <c r="BA58" s="926"/>
      <c r="BB58" s="926"/>
      <c r="BC58" s="926"/>
      <c r="BD58" s="926"/>
      <c r="BE58" s="914"/>
      <c r="BF58" s="914"/>
      <c r="BG58" s="914"/>
      <c r="BH58" s="914"/>
      <c r="BI58" s="915"/>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2"/>
      <c r="R59" s="923"/>
      <c r="S59" s="923"/>
      <c r="T59" s="923"/>
      <c r="U59" s="923"/>
      <c r="V59" s="923"/>
      <c r="W59" s="923"/>
      <c r="X59" s="923"/>
      <c r="Y59" s="923"/>
      <c r="Z59" s="923"/>
      <c r="AA59" s="923"/>
      <c r="AB59" s="923"/>
      <c r="AC59" s="923"/>
      <c r="AD59" s="923"/>
      <c r="AE59" s="924"/>
      <c r="AF59" s="845"/>
      <c r="AG59" s="846"/>
      <c r="AH59" s="846"/>
      <c r="AI59" s="846"/>
      <c r="AJ59" s="847"/>
      <c r="AK59" s="925"/>
      <c r="AL59" s="923"/>
      <c r="AM59" s="923"/>
      <c r="AN59" s="923"/>
      <c r="AO59" s="923"/>
      <c r="AP59" s="923"/>
      <c r="AQ59" s="923"/>
      <c r="AR59" s="923"/>
      <c r="AS59" s="923"/>
      <c r="AT59" s="923"/>
      <c r="AU59" s="923"/>
      <c r="AV59" s="923"/>
      <c r="AW59" s="923"/>
      <c r="AX59" s="923"/>
      <c r="AY59" s="923"/>
      <c r="AZ59" s="926"/>
      <c r="BA59" s="926"/>
      <c r="BB59" s="926"/>
      <c r="BC59" s="926"/>
      <c r="BD59" s="926"/>
      <c r="BE59" s="914"/>
      <c r="BF59" s="914"/>
      <c r="BG59" s="914"/>
      <c r="BH59" s="914"/>
      <c r="BI59" s="915"/>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2"/>
      <c r="R60" s="923"/>
      <c r="S60" s="923"/>
      <c r="T60" s="923"/>
      <c r="U60" s="923"/>
      <c r="V60" s="923"/>
      <c r="W60" s="923"/>
      <c r="X60" s="923"/>
      <c r="Y60" s="923"/>
      <c r="Z60" s="923"/>
      <c r="AA60" s="923"/>
      <c r="AB60" s="923"/>
      <c r="AC60" s="923"/>
      <c r="AD60" s="923"/>
      <c r="AE60" s="924"/>
      <c r="AF60" s="845"/>
      <c r="AG60" s="846"/>
      <c r="AH60" s="846"/>
      <c r="AI60" s="846"/>
      <c r="AJ60" s="847"/>
      <c r="AK60" s="925"/>
      <c r="AL60" s="923"/>
      <c r="AM60" s="923"/>
      <c r="AN60" s="923"/>
      <c r="AO60" s="923"/>
      <c r="AP60" s="923"/>
      <c r="AQ60" s="923"/>
      <c r="AR60" s="923"/>
      <c r="AS60" s="923"/>
      <c r="AT60" s="923"/>
      <c r="AU60" s="923"/>
      <c r="AV60" s="923"/>
      <c r="AW60" s="923"/>
      <c r="AX60" s="923"/>
      <c r="AY60" s="923"/>
      <c r="AZ60" s="926"/>
      <c r="BA60" s="926"/>
      <c r="BB60" s="926"/>
      <c r="BC60" s="926"/>
      <c r="BD60" s="926"/>
      <c r="BE60" s="914"/>
      <c r="BF60" s="914"/>
      <c r="BG60" s="914"/>
      <c r="BH60" s="914"/>
      <c r="BI60" s="915"/>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2"/>
      <c r="R61" s="923"/>
      <c r="S61" s="923"/>
      <c r="T61" s="923"/>
      <c r="U61" s="923"/>
      <c r="V61" s="923"/>
      <c r="W61" s="923"/>
      <c r="X61" s="923"/>
      <c r="Y61" s="923"/>
      <c r="Z61" s="923"/>
      <c r="AA61" s="923"/>
      <c r="AB61" s="923"/>
      <c r="AC61" s="923"/>
      <c r="AD61" s="923"/>
      <c r="AE61" s="924"/>
      <c r="AF61" s="845"/>
      <c r="AG61" s="846"/>
      <c r="AH61" s="846"/>
      <c r="AI61" s="846"/>
      <c r="AJ61" s="847"/>
      <c r="AK61" s="925"/>
      <c r="AL61" s="923"/>
      <c r="AM61" s="923"/>
      <c r="AN61" s="923"/>
      <c r="AO61" s="923"/>
      <c r="AP61" s="923"/>
      <c r="AQ61" s="923"/>
      <c r="AR61" s="923"/>
      <c r="AS61" s="923"/>
      <c r="AT61" s="923"/>
      <c r="AU61" s="923"/>
      <c r="AV61" s="923"/>
      <c r="AW61" s="923"/>
      <c r="AX61" s="923"/>
      <c r="AY61" s="923"/>
      <c r="AZ61" s="926"/>
      <c r="BA61" s="926"/>
      <c r="BB61" s="926"/>
      <c r="BC61" s="926"/>
      <c r="BD61" s="926"/>
      <c r="BE61" s="914"/>
      <c r="BF61" s="914"/>
      <c r="BG61" s="914"/>
      <c r="BH61" s="914"/>
      <c r="BI61" s="915"/>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2"/>
      <c r="R62" s="923"/>
      <c r="S62" s="923"/>
      <c r="T62" s="923"/>
      <c r="U62" s="923"/>
      <c r="V62" s="923"/>
      <c r="W62" s="923"/>
      <c r="X62" s="923"/>
      <c r="Y62" s="923"/>
      <c r="Z62" s="923"/>
      <c r="AA62" s="923"/>
      <c r="AB62" s="923"/>
      <c r="AC62" s="923"/>
      <c r="AD62" s="923"/>
      <c r="AE62" s="924"/>
      <c r="AF62" s="845"/>
      <c r="AG62" s="846"/>
      <c r="AH62" s="846"/>
      <c r="AI62" s="846"/>
      <c r="AJ62" s="847"/>
      <c r="AK62" s="925"/>
      <c r="AL62" s="923"/>
      <c r="AM62" s="923"/>
      <c r="AN62" s="923"/>
      <c r="AO62" s="923"/>
      <c r="AP62" s="923"/>
      <c r="AQ62" s="923"/>
      <c r="AR62" s="923"/>
      <c r="AS62" s="923"/>
      <c r="AT62" s="923"/>
      <c r="AU62" s="923"/>
      <c r="AV62" s="923"/>
      <c r="AW62" s="923"/>
      <c r="AX62" s="923"/>
      <c r="AY62" s="923"/>
      <c r="AZ62" s="926"/>
      <c r="BA62" s="926"/>
      <c r="BB62" s="926"/>
      <c r="BC62" s="926"/>
      <c r="BD62" s="926"/>
      <c r="BE62" s="914"/>
      <c r="BF62" s="914"/>
      <c r="BG62" s="914"/>
      <c r="BH62" s="914"/>
      <c r="BI62" s="915"/>
      <c r="BJ62" s="934"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418</v>
      </c>
      <c r="C63" s="875"/>
      <c r="D63" s="875"/>
      <c r="E63" s="875"/>
      <c r="F63" s="875"/>
      <c r="G63" s="875"/>
      <c r="H63" s="875"/>
      <c r="I63" s="875"/>
      <c r="J63" s="875"/>
      <c r="K63" s="875"/>
      <c r="L63" s="875"/>
      <c r="M63" s="875"/>
      <c r="N63" s="875"/>
      <c r="O63" s="875"/>
      <c r="P63" s="876"/>
      <c r="Q63" s="927"/>
      <c r="R63" s="928"/>
      <c r="S63" s="928"/>
      <c r="T63" s="928"/>
      <c r="U63" s="928"/>
      <c r="V63" s="928"/>
      <c r="W63" s="928"/>
      <c r="X63" s="928"/>
      <c r="Y63" s="928"/>
      <c r="Z63" s="928"/>
      <c r="AA63" s="928"/>
      <c r="AB63" s="928"/>
      <c r="AC63" s="928"/>
      <c r="AD63" s="928"/>
      <c r="AE63" s="929"/>
      <c r="AF63" s="930">
        <v>16618</v>
      </c>
      <c r="AG63" s="931"/>
      <c r="AH63" s="931"/>
      <c r="AI63" s="931"/>
      <c r="AJ63" s="932"/>
      <c r="AK63" s="933"/>
      <c r="AL63" s="928"/>
      <c r="AM63" s="928"/>
      <c r="AN63" s="928"/>
      <c r="AO63" s="928"/>
      <c r="AP63" s="931">
        <v>51866</v>
      </c>
      <c r="AQ63" s="931"/>
      <c r="AR63" s="931"/>
      <c r="AS63" s="931"/>
      <c r="AT63" s="931"/>
      <c r="AU63" s="935">
        <v>24220</v>
      </c>
      <c r="AV63" s="936"/>
      <c r="AW63" s="936"/>
      <c r="AX63" s="936"/>
      <c r="AY63" s="937"/>
      <c r="AZ63" s="938"/>
      <c r="BA63" s="939"/>
      <c r="BB63" s="939"/>
      <c r="BC63" s="939"/>
      <c r="BD63" s="940"/>
      <c r="BE63" s="941"/>
      <c r="BF63" s="941"/>
      <c r="BG63" s="941"/>
      <c r="BH63" s="941"/>
      <c r="BI63" s="942"/>
      <c r="BJ63" s="943" t="s">
        <v>130</v>
      </c>
      <c r="BK63" s="936"/>
      <c r="BL63" s="936"/>
      <c r="BM63" s="936"/>
      <c r="BN63" s="944"/>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399</v>
      </c>
      <c r="W66" s="802"/>
      <c r="X66" s="802"/>
      <c r="Y66" s="802"/>
      <c r="Z66" s="803"/>
      <c r="AA66" s="801" t="s">
        <v>400</v>
      </c>
      <c r="AB66" s="802"/>
      <c r="AC66" s="802"/>
      <c r="AD66" s="802"/>
      <c r="AE66" s="803"/>
      <c r="AF66" s="945" t="s">
        <v>401</v>
      </c>
      <c r="AG66" s="897"/>
      <c r="AH66" s="897"/>
      <c r="AI66" s="897"/>
      <c r="AJ66" s="946"/>
      <c r="AK66" s="801" t="s">
        <v>402</v>
      </c>
      <c r="AL66" s="825"/>
      <c r="AM66" s="825"/>
      <c r="AN66" s="825"/>
      <c r="AO66" s="826"/>
      <c r="AP66" s="801" t="s">
        <v>403</v>
      </c>
      <c r="AQ66" s="802"/>
      <c r="AR66" s="802"/>
      <c r="AS66" s="802"/>
      <c r="AT66" s="803"/>
      <c r="AU66" s="801" t="s">
        <v>422</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56"/>
      <c r="BT66" s="957"/>
      <c r="BU66" s="957"/>
      <c r="BV66" s="957"/>
      <c r="BW66" s="957"/>
      <c r="BX66" s="957"/>
      <c r="BY66" s="957"/>
      <c r="BZ66" s="957"/>
      <c r="CA66" s="957"/>
      <c r="CB66" s="957"/>
      <c r="CC66" s="957"/>
      <c r="CD66" s="957"/>
      <c r="CE66" s="957"/>
      <c r="CF66" s="957"/>
      <c r="CG66" s="958"/>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50"/>
      <c r="DW66" s="951"/>
      <c r="DX66" s="951"/>
      <c r="DY66" s="951"/>
      <c r="DZ66" s="952"/>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7"/>
      <c r="AG67" s="900"/>
      <c r="AH67" s="900"/>
      <c r="AI67" s="900"/>
      <c r="AJ67" s="948"/>
      <c r="AK67" s="949"/>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6"/>
      <c r="BT67" s="957"/>
      <c r="BU67" s="957"/>
      <c r="BV67" s="957"/>
      <c r="BW67" s="957"/>
      <c r="BX67" s="957"/>
      <c r="BY67" s="957"/>
      <c r="BZ67" s="957"/>
      <c r="CA67" s="957"/>
      <c r="CB67" s="957"/>
      <c r="CC67" s="957"/>
      <c r="CD67" s="957"/>
      <c r="CE67" s="957"/>
      <c r="CF67" s="957"/>
      <c r="CG67" s="958"/>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50"/>
      <c r="DW67" s="951"/>
      <c r="DX67" s="951"/>
      <c r="DY67" s="951"/>
      <c r="DZ67" s="952"/>
      <c r="EA67" s="247"/>
    </row>
    <row r="68" spans="1:131" s="248" customFormat="1" ht="26.25" customHeight="1" thickTop="1" x14ac:dyDescent="0.15">
      <c r="A68" s="259">
        <v>1</v>
      </c>
      <c r="B68" s="962" t="s">
        <v>588</v>
      </c>
      <c r="C68" s="963"/>
      <c r="D68" s="963"/>
      <c r="E68" s="963"/>
      <c r="F68" s="963"/>
      <c r="G68" s="963"/>
      <c r="H68" s="963"/>
      <c r="I68" s="963"/>
      <c r="J68" s="963"/>
      <c r="K68" s="963"/>
      <c r="L68" s="963"/>
      <c r="M68" s="963"/>
      <c r="N68" s="963"/>
      <c r="O68" s="963"/>
      <c r="P68" s="964"/>
      <c r="Q68" s="965">
        <v>1637</v>
      </c>
      <c r="R68" s="959"/>
      <c r="S68" s="959"/>
      <c r="T68" s="959"/>
      <c r="U68" s="959"/>
      <c r="V68" s="959">
        <v>1542</v>
      </c>
      <c r="W68" s="959"/>
      <c r="X68" s="959"/>
      <c r="Y68" s="959"/>
      <c r="Z68" s="959"/>
      <c r="AA68" s="959">
        <v>95</v>
      </c>
      <c r="AB68" s="959"/>
      <c r="AC68" s="959"/>
      <c r="AD68" s="959"/>
      <c r="AE68" s="959"/>
      <c r="AF68" s="959">
        <v>95</v>
      </c>
      <c r="AG68" s="959"/>
      <c r="AH68" s="959"/>
      <c r="AI68" s="959"/>
      <c r="AJ68" s="959"/>
      <c r="AK68" s="959" t="s">
        <v>583</v>
      </c>
      <c r="AL68" s="959"/>
      <c r="AM68" s="959"/>
      <c r="AN68" s="959"/>
      <c r="AO68" s="959"/>
      <c r="AP68" s="959" t="s">
        <v>590</v>
      </c>
      <c r="AQ68" s="959"/>
      <c r="AR68" s="959"/>
      <c r="AS68" s="959"/>
      <c r="AT68" s="959"/>
      <c r="AU68" s="959" t="s">
        <v>590</v>
      </c>
      <c r="AV68" s="959"/>
      <c r="AW68" s="959"/>
      <c r="AX68" s="959"/>
      <c r="AY68" s="959"/>
      <c r="AZ68" s="960"/>
      <c r="BA68" s="960"/>
      <c r="BB68" s="960"/>
      <c r="BC68" s="960"/>
      <c r="BD68" s="961"/>
      <c r="BE68" s="266"/>
      <c r="BF68" s="266"/>
      <c r="BG68" s="266"/>
      <c r="BH68" s="266"/>
      <c r="BI68" s="266"/>
      <c r="BJ68" s="266"/>
      <c r="BK68" s="266"/>
      <c r="BL68" s="266"/>
      <c r="BM68" s="266"/>
      <c r="BN68" s="266"/>
      <c r="BO68" s="266"/>
      <c r="BP68" s="266"/>
      <c r="BQ68" s="263">
        <v>62</v>
      </c>
      <c r="BR68" s="268"/>
      <c r="BS68" s="956"/>
      <c r="BT68" s="957"/>
      <c r="BU68" s="957"/>
      <c r="BV68" s="957"/>
      <c r="BW68" s="957"/>
      <c r="BX68" s="957"/>
      <c r="BY68" s="957"/>
      <c r="BZ68" s="957"/>
      <c r="CA68" s="957"/>
      <c r="CB68" s="957"/>
      <c r="CC68" s="957"/>
      <c r="CD68" s="957"/>
      <c r="CE68" s="957"/>
      <c r="CF68" s="957"/>
      <c r="CG68" s="958"/>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50"/>
      <c r="DW68" s="951"/>
      <c r="DX68" s="951"/>
      <c r="DY68" s="951"/>
      <c r="DZ68" s="952"/>
      <c r="EA68" s="247"/>
    </row>
    <row r="69" spans="1:131" s="248" customFormat="1" ht="26.25" customHeight="1" x14ac:dyDescent="0.15">
      <c r="A69" s="262">
        <v>2</v>
      </c>
      <c r="B69" s="966" t="s">
        <v>589</v>
      </c>
      <c r="C69" s="967"/>
      <c r="D69" s="967"/>
      <c r="E69" s="967"/>
      <c r="F69" s="967"/>
      <c r="G69" s="967"/>
      <c r="H69" s="967"/>
      <c r="I69" s="967"/>
      <c r="J69" s="967"/>
      <c r="K69" s="967"/>
      <c r="L69" s="967"/>
      <c r="M69" s="967"/>
      <c r="N69" s="967"/>
      <c r="O69" s="967"/>
      <c r="P69" s="968"/>
      <c r="Q69" s="969">
        <v>878811</v>
      </c>
      <c r="R69" s="917"/>
      <c r="S69" s="917"/>
      <c r="T69" s="917"/>
      <c r="U69" s="917"/>
      <c r="V69" s="917">
        <v>858109</v>
      </c>
      <c r="W69" s="917"/>
      <c r="X69" s="917"/>
      <c r="Y69" s="917"/>
      <c r="Z69" s="917"/>
      <c r="AA69" s="917">
        <v>20702</v>
      </c>
      <c r="AB69" s="917"/>
      <c r="AC69" s="917"/>
      <c r="AD69" s="917"/>
      <c r="AE69" s="917"/>
      <c r="AF69" s="917">
        <v>20702</v>
      </c>
      <c r="AG69" s="917"/>
      <c r="AH69" s="917"/>
      <c r="AI69" s="917"/>
      <c r="AJ69" s="917"/>
      <c r="AK69" s="917">
        <v>1</v>
      </c>
      <c r="AL69" s="917"/>
      <c r="AM69" s="917"/>
      <c r="AN69" s="917"/>
      <c r="AO69" s="917"/>
      <c r="AP69" s="917" t="s">
        <v>583</v>
      </c>
      <c r="AQ69" s="917"/>
      <c r="AR69" s="917"/>
      <c r="AS69" s="917"/>
      <c r="AT69" s="917"/>
      <c r="AU69" s="917" t="s">
        <v>583</v>
      </c>
      <c r="AV69" s="917"/>
      <c r="AW69" s="917"/>
      <c r="AX69" s="917"/>
      <c r="AY69" s="917"/>
      <c r="AZ69" s="970"/>
      <c r="BA69" s="970"/>
      <c r="BB69" s="970"/>
      <c r="BC69" s="970"/>
      <c r="BD69" s="971"/>
      <c r="BE69" s="266"/>
      <c r="BF69" s="266"/>
      <c r="BG69" s="266"/>
      <c r="BH69" s="266"/>
      <c r="BI69" s="266"/>
      <c r="BJ69" s="266"/>
      <c r="BK69" s="266"/>
      <c r="BL69" s="266"/>
      <c r="BM69" s="266"/>
      <c r="BN69" s="266"/>
      <c r="BO69" s="266"/>
      <c r="BP69" s="266"/>
      <c r="BQ69" s="263">
        <v>63</v>
      </c>
      <c r="BR69" s="268"/>
      <c r="BS69" s="956"/>
      <c r="BT69" s="957"/>
      <c r="BU69" s="957"/>
      <c r="BV69" s="957"/>
      <c r="BW69" s="957"/>
      <c r="BX69" s="957"/>
      <c r="BY69" s="957"/>
      <c r="BZ69" s="957"/>
      <c r="CA69" s="957"/>
      <c r="CB69" s="957"/>
      <c r="CC69" s="957"/>
      <c r="CD69" s="957"/>
      <c r="CE69" s="957"/>
      <c r="CF69" s="957"/>
      <c r="CG69" s="958"/>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50"/>
      <c r="DW69" s="951"/>
      <c r="DX69" s="951"/>
      <c r="DY69" s="951"/>
      <c r="DZ69" s="952"/>
      <c r="EA69" s="247"/>
    </row>
    <row r="70" spans="1:131" s="248" customFormat="1" ht="26.25" customHeight="1" x14ac:dyDescent="0.15">
      <c r="A70" s="262">
        <v>3</v>
      </c>
      <c r="B70" s="966"/>
      <c r="C70" s="967"/>
      <c r="D70" s="967"/>
      <c r="E70" s="967"/>
      <c r="F70" s="967"/>
      <c r="G70" s="967"/>
      <c r="H70" s="967"/>
      <c r="I70" s="967"/>
      <c r="J70" s="967"/>
      <c r="K70" s="967"/>
      <c r="L70" s="967"/>
      <c r="M70" s="967"/>
      <c r="N70" s="967"/>
      <c r="O70" s="967"/>
      <c r="P70" s="968"/>
      <c r="Q70" s="969"/>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70"/>
      <c r="BA70" s="970"/>
      <c r="BB70" s="970"/>
      <c r="BC70" s="970"/>
      <c r="BD70" s="971"/>
      <c r="BE70" s="266"/>
      <c r="BF70" s="266"/>
      <c r="BG70" s="266"/>
      <c r="BH70" s="266"/>
      <c r="BI70" s="266"/>
      <c r="BJ70" s="266"/>
      <c r="BK70" s="266"/>
      <c r="BL70" s="266"/>
      <c r="BM70" s="266"/>
      <c r="BN70" s="266"/>
      <c r="BO70" s="266"/>
      <c r="BP70" s="266"/>
      <c r="BQ70" s="263">
        <v>64</v>
      </c>
      <c r="BR70" s="268"/>
      <c r="BS70" s="956"/>
      <c r="BT70" s="957"/>
      <c r="BU70" s="957"/>
      <c r="BV70" s="957"/>
      <c r="BW70" s="957"/>
      <c r="BX70" s="957"/>
      <c r="BY70" s="957"/>
      <c r="BZ70" s="957"/>
      <c r="CA70" s="957"/>
      <c r="CB70" s="957"/>
      <c r="CC70" s="957"/>
      <c r="CD70" s="957"/>
      <c r="CE70" s="957"/>
      <c r="CF70" s="957"/>
      <c r="CG70" s="958"/>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50"/>
      <c r="DW70" s="951"/>
      <c r="DX70" s="951"/>
      <c r="DY70" s="951"/>
      <c r="DZ70" s="952"/>
      <c r="EA70" s="247"/>
    </row>
    <row r="71" spans="1:131" s="248" customFormat="1" ht="26.25" customHeight="1" x14ac:dyDescent="0.15">
      <c r="A71" s="262">
        <v>4</v>
      </c>
      <c r="B71" s="966"/>
      <c r="C71" s="967"/>
      <c r="D71" s="967"/>
      <c r="E71" s="967"/>
      <c r="F71" s="967"/>
      <c r="G71" s="967"/>
      <c r="H71" s="967"/>
      <c r="I71" s="967"/>
      <c r="J71" s="967"/>
      <c r="K71" s="967"/>
      <c r="L71" s="967"/>
      <c r="M71" s="967"/>
      <c r="N71" s="967"/>
      <c r="O71" s="967"/>
      <c r="P71" s="968"/>
      <c r="Q71" s="969"/>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70"/>
      <c r="BA71" s="970"/>
      <c r="BB71" s="970"/>
      <c r="BC71" s="970"/>
      <c r="BD71" s="971"/>
      <c r="BE71" s="266"/>
      <c r="BF71" s="266"/>
      <c r="BG71" s="266"/>
      <c r="BH71" s="266"/>
      <c r="BI71" s="266"/>
      <c r="BJ71" s="266"/>
      <c r="BK71" s="266"/>
      <c r="BL71" s="266"/>
      <c r="BM71" s="266"/>
      <c r="BN71" s="266"/>
      <c r="BO71" s="266"/>
      <c r="BP71" s="266"/>
      <c r="BQ71" s="263">
        <v>65</v>
      </c>
      <c r="BR71" s="268"/>
      <c r="BS71" s="956"/>
      <c r="BT71" s="957"/>
      <c r="BU71" s="957"/>
      <c r="BV71" s="957"/>
      <c r="BW71" s="957"/>
      <c r="BX71" s="957"/>
      <c r="BY71" s="957"/>
      <c r="BZ71" s="957"/>
      <c r="CA71" s="957"/>
      <c r="CB71" s="957"/>
      <c r="CC71" s="957"/>
      <c r="CD71" s="957"/>
      <c r="CE71" s="957"/>
      <c r="CF71" s="957"/>
      <c r="CG71" s="958"/>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50"/>
      <c r="DW71" s="951"/>
      <c r="DX71" s="951"/>
      <c r="DY71" s="951"/>
      <c r="DZ71" s="952"/>
      <c r="EA71" s="247"/>
    </row>
    <row r="72" spans="1:131" s="248" customFormat="1" ht="26.25" customHeight="1" x14ac:dyDescent="0.15">
      <c r="A72" s="262">
        <v>5</v>
      </c>
      <c r="B72" s="966"/>
      <c r="C72" s="967"/>
      <c r="D72" s="967"/>
      <c r="E72" s="967"/>
      <c r="F72" s="967"/>
      <c r="G72" s="967"/>
      <c r="H72" s="967"/>
      <c r="I72" s="967"/>
      <c r="J72" s="967"/>
      <c r="K72" s="967"/>
      <c r="L72" s="967"/>
      <c r="M72" s="967"/>
      <c r="N72" s="967"/>
      <c r="O72" s="967"/>
      <c r="P72" s="968"/>
      <c r="Q72" s="969"/>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70"/>
      <c r="BA72" s="970"/>
      <c r="BB72" s="970"/>
      <c r="BC72" s="970"/>
      <c r="BD72" s="971"/>
      <c r="BE72" s="266"/>
      <c r="BF72" s="266"/>
      <c r="BG72" s="266"/>
      <c r="BH72" s="266"/>
      <c r="BI72" s="266"/>
      <c r="BJ72" s="266"/>
      <c r="BK72" s="266"/>
      <c r="BL72" s="266"/>
      <c r="BM72" s="266"/>
      <c r="BN72" s="266"/>
      <c r="BO72" s="266"/>
      <c r="BP72" s="266"/>
      <c r="BQ72" s="263">
        <v>66</v>
      </c>
      <c r="BR72" s="268"/>
      <c r="BS72" s="956"/>
      <c r="BT72" s="957"/>
      <c r="BU72" s="957"/>
      <c r="BV72" s="957"/>
      <c r="BW72" s="957"/>
      <c r="BX72" s="957"/>
      <c r="BY72" s="957"/>
      <c r="BZ72" s="957"/>
      <c r="CA72" s="957"/>
      <c r="CB72" s="957"/>
      <c r="CC72" s="957"/>
      <c r="CD72" s="957"/>
      <c r="CE72" s="957"/>
      <c r="CF72" s="957"/>
      <c r="CG72" s="958"/>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50"/>
      <c r="DW72" s="951"/>
      <c r="DX72" s="951"/>
      <c r="DY72" s="951"/>
      <c r="DZ72" s="952"/>
      <c r="EA72" s="247"/>
    </row>
    <row r="73" spans="1:131" s="248" customFormat="1" ht="26.25" customHeight="1" x14ac:dyDescent="0.15">
      <c r="A73" s="262">
        <v>6</v>
      </c>
      <c r="B73" s="966"/>
      <c r="C73" s="967"/>
      <c r="D73" s="967"/>
      <c r="E73" s="967"/>
      <c r="F73" s="967"/>
      <c r="G73" s="967"/>
      <c r="H73" s="967"/>
      <c r="I73" s="967"/>
      <c r="J73" s="967"/>
      <c r="K73" s="967"/>
      <c r="L73" s="967"/>
      <c r="M73" s="967"/>
      <c r="N73" s="967"/>
      <c r="O73" s="967"/>
      <c r="P73" s="968"/>
      <c r="Q73" s="969"/>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70"/>
      <c r="BA73" s="970"/>
      <c r="BB73" s="970"/>
      <c r="BC73" s="970"/>
      <c r="BD73" s="971"/>
      <c r="BE73" s="266"/>
      <c r="BF73" s="266"/>
      <c r="BG73" s="266"/>
      <c r="BH73" s="266"/>
      <c r="BI73" s="266"/>
      <c r="BJ73" s="266"/>
      <c r="BK73" s="266"/>
      <c r="BL73" s="266"/>
      <c r="BM73" s="266"/>
      <c r="BN73" s="266"/>
      <c r="BO73" s="266"/>
      <c r="BP73" s="266"/>
      <c r="BQ73" s="263">
        <v>67</v>
      </c>
      <c r="BR73" s="268"/>
      <c r="BS73" s="956"/>
      <c r="BT73" s="957"/>
      <c r="BU73" s="957"/>
      <c r="BV73" s="957"/>
      <c r="BW73" s="957"/>
      <c r="BX73" s="957"/>
      <c r="BY73" s="957"/>
      <c r="BZ73" s="957"/>
      <c r="CA73" s="957"/>
      <c r="CB73" s="957"/>
      <c r="CC73" s="957"/>
      <c r="CD73" s="957"/>
      <c r="CE73" s="957"/>
      <c r="CF73" s="957"/>
      <c r="CG73" s="958"/>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50"/>
      <c r="DW73" s="951"/>
      <c r="DX73" s="951"/>
      <c r="DY73" s="951"/>
      <c r="DZ73" s="952"/>
      <c r="EA73" s="247"/>
    </row>
    <row r="74" spans="1:131" s="248" customFormat="1" ht="26.25" customHeight="1" x14ac:dyDescent="0.15">
      <c r="A74" s="262">
        <v>7</v>
      </c>
      <c r="B74" s="966"/>
      <c r="C74" s="967"/>
      <c r="D74" s="967"/>
      <c r="E74" s="967"/>
      <c r="F74" s="967"/>
      <c r="G74" s="967"/>
      <c r="H74" s="967"/>
      <c r="I74" s="967"/>
      <c r="J74" s="967"/>
      <c r="K74" s="967"/>
      <c r="L74" s="967"/>
      <c r="M74" s="967"/>
      <c r="N74" s="967"/>
      <c r="O74" s="967"/>
      <c r="P74" s="968"/>
      <c r="Q74" s="969"/>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70"/>
      <c r="BA74" s="970"/>
      <c r="BB74" s="970"/>
      <c r="BC74" s="970"/>
      <c r="BD74" s="971"/>
      <c r="BE74" s="266"/>
      <c r="BF74" s="266"/>
      <c r="BG74" s="266"/>
      <c r="BH74" s="266"/>
      <c r="BI74" s="266"/>
      <c r="BJ74" s="266"/>
      <c r="BK74" s="266"/>
      <c r="BL74" s="266"/>
      <c r="BM74" s="266"/>
      <c r="BN74" s="266"/>
      <c r="BO74" s="266"/>
      <c r="BP74" s="266"/>
      <c r="BQ74" s="263">
        <v>68</v>
      </c>
      <c r="BR74" s="268"/>
      <c r="BS74" s="956"/>
      <c r="BT74" s="957"/>
      <c r="BU74" s="957"/>
      <c r="BV74" s="957"/>
      <c r="BW74" s="957"/>
      <c r="BX74" s="957"/>
      <c r="BY74" s="957"/>
      <c r="BZ74" s="957"/>
      <c r="CA74" s="957"/>
      <c r="CB74" s="957"/>
      <c r="CC74" s="957"/>
      <c r="CD74" s="957"/>
      <c r="CE74" s="957"/>
      <c r="CF74" s="957"/>
      <c r="CG74" s="958"/>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50"/>
      <c r="DW74" s="951"/>
      <c r="DX74" s="951"/>
      <c r="DY74" s="951"/>
      <c r="DZ74" s="952"/>
      <c r="EA74" s="247"/>
    </row>
    <row r="75" spans="1:131" s="248" customFormat="1" ht="26.25" customHeight="1" x14ac:dyDescent="0.15">
      <c r="A75" s="262">
        <v>8</v>
      </c>
      <c r="B75" s="966"/>
      <c r="C75" s="967"/>
      <c r="D75" s="967"/>
      <c r="E75" s="967"/>
      <c r="F75" s="967"/>
      <c r="G75" s="967"/>
      <c r="H75" s="967"/>
      <c r="I75" s="967"/>
      <c r="J75" s="967"/>
      <c r="K75" s="967"/>
      <c r="L75" s="967"/>
      <c r="M75" s="967"/>
      <c r="N75" s="967"/>
      <c r="O75" s="967"/>
      <c r="P75" s="968"/>
      <c r="Q75" s="972"/>
      <c r="R75" s="973"/>
      <c r="S75" s="973"/>
      <c r="T75" s="973"/>
      <c r="U75" s="916"/>
      <c r="V75" s="974"/>
      <c r="W75" s="973"/>
      <c r="X75" s="973"/>
      <c r="Y75" s="973"/>
      <c r="Z75" s="916"/>
      <c r="AA75" s="974"/>
      <c r="AB75" s="973"/>
      <c r="AC75" s="973"/>
      <c r="AD75" s="973"/>
      <c r="AE75" s="916"/>
      <c r="AF75" s="974"/>
      <c r="AG75" s="973"/>
      <c r="AH75" s="973"/>
      <c r="AI75" s="973"/>
      <c r="AJ75" s="916"/>
      <c r="AK75" s="974"/>
      <c r="AL75" s="973"/>
      <c r="AM75" s="973"/>
      <c r="AN75" s="973"/>
      <c r="AO75" s="916"/>
      <c r="AP75" s="974"/>
      <c r="AQ75" s="973"/>
      <c r="AR75" s="973"/>
      <c r="AS75" s="973"/>
      <c r="AT75" s="916"/>
      <c r="AU75" s="974"/>
      <c r="AV75" s="973"/>
      <c r="AW75" s="973"/>
      <c r="AX75" s="973"/>
      <c r="AY75" s="916"/>
      <c r="AZ75" s="970"/>
      <c r="BA75" s="970"/>
      <c r="BB75" s="970"/>
      <c r="BC75" s="970"/>
      <c r="BD75" s="971"/>
      <c r="BE75" s="266"/>
      <c r="BF75" s="266"/>
      <c r="BG75" s="266"/>
      <c r="BH75" s="266"/>
      <c r="BI75" s="266"/>
      <c r="BJ75" s="266"/>
      <c r="BK75" s="266"/>
      <c r="BL75" s="266"/>
      <c r="BM75" s="266"/>
      <c r="BN75" s="266"/>
      <c r="BO75" s="266"/>
      <c r="BP75" s="266"/>
      <c r="BQ75" s="263">
        <v>69</v>
      </c>
      <c r="BR75" s="268"/>
      <c r="BS75" s="956"/>
      <c r="BT75" s="957"/>
      <c r="BU75" s="957"/>
      <c r="BV75" s="957"/>
      <c r="BW75" s="957"/>
      <c r="BX75" s="957"/>
      <c r="BY75" s="957"/>
      <c r="BZ75" s="957"/>
      <c r="CA75" s="957"/>
      <c r="CB75" s="957"/>
      <c r="CC75" s="957"/>
      <c r="CD75" s="957"/>
      <c r="CE75" s="957"/>
      <c r="CF75" s="957"/>
      <c r="CG75" s="958"/>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50"/>
      <c r="DW75" s="951"/>
      <c r="DX75" s="951"/>
      <c r="DY75" s="951"/>
      <c r="DZ75" s="952"/>
      <c r="EA75" s="247"/>
    </row>
    <row r="76" spans="1:131" s="248" customFormat="1" ht="26.25" customHeight="1" x14ac:dyDescent="0.15">
      <c r="A76" s="262">
        <v>9</v>
      </c>
      <c r="B76" s="966"/>
      <c r="C76" s="967"/>
      <c r="D76" s="967"/>
      <c r="E76" s="967"/>
      <c r="F76" s="967"/>
      <c r="G76" s="967"/>
      <c r="H76" s="967"/>
      <c r="I76" s="967"/>
      <c r="J76" s="967"/>
      <c r="K76" s="967"/>
      <c r="L76" s="967"/>
      <c r="M76" s="967"/>
      <c r="N76" s="967"/>
      <c r="O76" s="967"/>
      <c r="P76" s="968"/>
      <c r="Q76" s="972"/>
      <c r="R76" s="973"/>
      <c r="S76" s="973"/>
      <c r="T76" s="973"/>
      <c r="U76" s="916"/>
      <c r="V76" s="974"/>
      <c r="W76" s="973"/>
      <c r="X76" s="973"/>
      <c r="Y76" s="973"/>
      <c r="Z76" s="916"/>
      <c r="AA76" s="974"/>
      <c r="AB76" s="973"/>
      <c r="AC76" s="973"/>
      <c r="AD76" s="973"/>
      <c r="AE76" s="916"/>
      <c r="AF76" s="974"/>
      <c r="AG76" s="973"/>
      <c r="AH76" s="973"/>
      <c r="AI76" s="973"/>
      <c r="AJ76" s="916"/>
      <c r="AK76" s="974"/>
      <c r="AL76" s="973"/>
      <c r="AM76" s="973"/>
      <c r="AN76" s="973"/>
      <c r="AO76" s="916"/>
      <c r="AP76" s="974"/>
      <c r="AQ76" s="973"/>
      <c r="AR76" s="973"/>
      <c r="AS76" s="973"/>
      <c r="AT76" s="916"/>
      <c r="AU76" s="974"/>
      <c r="AV76" s="973"/>
      <c r="AW76" s="973"/>
      <c r="AX76" s="973"/>
      <c r="AY76" s="916"/>
      <c r="AZ76" s="970"/>
      <c r="BA76" s="970"/>
      <c r="BB76" s="970"/>
      <c r="BC76" s="970"/>
      <c r="BD76" s="971"/>
      <c r="BE76" s="266"/>
      <c r="BF76" s="266"/>
      <c r="BG76" s="266"/>
      <c r="BH76" s="266"/>
      <c r="BI76" s="266"/>
      <c r="BJ76" s="266"/>
      <c r="BK76" s="266"/>
      <c r="BL76" s="266"/>
      <c r="BM76" s="266"/>
      <c r="BN76" s="266"/>
      <c r="BO76" s="266"/>
      <c r="BP76" s="266"/>
      <c r="BQ76" s="263">
        <v>70</v>
      </c>
      <c r="BR76" s="268"/>
      <c r="BS76" s="956"/>
      <c r="BT76" s="957"/>
      <c r="BU76" s="957"/>
      <c r="BV76" s="957"/>
      <c r="BW76" s="957"/>
      <c r="BX76" s="957"/>
      <c r="BY76" s="957"/>
      <c r="BZ76" s="957"/>
      <c r="CA76" s="957"/>
      <c r="CB76" s="957"/>
      <c r="CC76" s="957"/>
      <c r="CD76" s="957"/>
      <c r="CE76" s="957"/>
      <c r="CF76" s="957"/>
      <c r="CG76" s="958"/>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50"/>
      <c r="DW76" s="951"/>
      <c r="DX76" s="951"/>
      <c r="DY76" s="951"/>
      <c r="DZ76" s="952"/>
      <c r="EA76" s="247"/>
    </row>
    <row r="77" spans="1:131" s="248" customFormat="1" ht="26.25" customHeight="1" x14ac:dyDescent="0.15">
      <c r="A77" s="262">
        <v>10</v>
      </c>
      <c r="B77" s="966"/>
      <c r="C77" s="967"/>
      <c r="D77" s="967"/>
      <c r="E77" s="967"/>
      <c r="F77" s="967"/>
      <c r="G77" s="967"/>
      <c r="H77" s="967"/>
      <c r="I77" s="967"/>
      <c r="J77" s="967"/>
      <c r="K77" s="967"/>
      <c r="L77" s="967"/>
      <c r="M77" s="967"/>
      <c r="N77" s="967"/>
      <c r="O77" s="967"/>
      <c r="P77" s="968"/>
      <c r="Q77" s="972"/>
      <c r="R77" s="973"/>
      <c r="S77" s="973"/>
      <c r="T77" s="973"/>
      <c r="U77" s="916"/>
      <c r="V77" s="974"/>
      <c r="W77" s="973"/>
      <c r="X77" s="973"/>
      <c r="Y77" s="973"/>
      <c r="Z77" s="916"/>
      <c r="AA77" s="974"/>
      <c r="AB77" s="973"/>
      <c r="AC77" s="973"/>
      <c r="AD77" s="973"/>
      <c r="AE77" s="916"/>
      <c r="AF77" s="974"/>
      <c r="AG77" s="973"/>
      <c r="AH77" s="973"/>
      <c r="AI77" s="973"/>
      <c r="AJ77" s="916"/>
      <c r="AK77" s="974"/>
      <c r="AL77" s="973"/>
      <c r="AM77" s="973"/>
      <c r="AN77" s="973"/>
      <c r="AO77" s="916"/>
      <c r="AP77" s="974"/>
      <c r="AQ77" s="973"/>
      <c r="AR77" s="973"/>
      <c r="AS77" s="973"/>
      <c r="AT77" s="916"/>
      <c r="AU77" s="974"/>
      <c r="AV77" s="973"/>
      <c r="AW77" s="973"/>
      <c r="AX77" s="973"/>
      <c r="AY77" s="916"/>
      <c r="AZ77" s="970"/>
      <c r="BA77" s="970"/>
      <c r="BB77" s="970"/>
      <c r="BC77" s="970"/>
      <c r="BD77" s="971"/>
      <c r="BE77" s="266"/>
      <c r="BF77" s="266"/>
      <c r="BG77" s="266"/>
      <c r="BH77" s="266"/>
      <c r="BI77" s="266"/>
      <c r="BJ77" s="266"/>
      <c r="BK77" s="266"/>
      <c r="BL77" s="266"/>
      <c r="BM77" s="266"/>
      <c r="BN77" s="266"/>
      <c r="BO77" s="266"/>
      <c r="BP77" s="266"/>
      <c r="BQ77" s="263">
        <v>71</v>
      </c>
      <c r="BR77" s="268"/>
      <c r="BS77" s="956"/>
      <c r="BT77" s="957"/>
      <c r="BU77" s="957"/>
      <c r="BV77" s="957"/>
      <c r="BW77" s="957"/>
      <c r="BX77" s="957"/>
      <c r="BY77" s="957"/>
      <c r="BZ77" s="957"/>
      <c r="CA77" s="957"/>
      <c r="CB77" s="957"/>
      <c r="CC77" s="957"/>
      <c r="CD77" s="957"/>
      <c r="CE77" s="957"/>
      <c r="CF77" s="957"/>
      <c r="CG77" s="958"/>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50"/>
      <c r="DW77" s="951"/>
      <c r="DX77" s="951"/>
      <c r="DY77" s="951"/>
      <c r="DZ77" s="952"/>
      <c r="EA77" s="247"/>
    </row>
    <row r="78" spans="1:131" s="248" customFormat="1" ht="26.25" customHeight="1" x14ac:dyDescent="0.15">
      <c r="A78" s="262">
        <v>11</v>
      </c>
      <c r="B78" s="966"/>
      <c r="C78" s="967"/>
      <c r="D78" s="967"/>
      <c r="E78" s="967"/>
      <c r="F78" s="967"/>
      <c r="G78" s="967"/>
      <c r="H78" s="967"/>
      <c r="I78" s="967"/>
      <c r="J78" s="967"/>
      <c r="K78" s="967"/>
      <c r="L78" s="967"/>
      <c r="M78" s="967"/>
      <c r="N78" s="967"/>
      <c r="O78" s="967"/>
      <c r="P78" s="968"/>
      <c r="Q78" s="969"/>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70"/>
      <c r="BA78" s="970"/>
      <c r="BB78" s="970"/>
      <c r="BC78" s="970"/>
      <c r="BD78" s="971"/>
      <c r="BE78" s="266"/>
      <c r="BF78" s="266"/>
      <c r="BG78" s="266"/>
      <c r="BH78" s="266"/>
      <c r="BI78" s="266"/>
      <c r="BJ78" s="269"/>
      <c r="BK78" s="269"/>
      <c r="BL78" s="269"/>
      <c r="BM78" s="269"/>
      <c r="BN78" s="269"/>
      <c r="BO78" s="266"/>
      <c r="BP78" s="266"/>
      <c r="BQ78" s="263">
        <v>72</v>
      </c>
      <c r="BR78" s="268"/>
      <c r="BS78" s="956"/>
      <c r="BT78" s="957"/>
      <c r="BU78" s="957"/>
      <c r="BV78" s="957"/>
      <c r="BW78" s="957"/>
      <c r="BX78" s="957"/>
      <c r="BY78" s="957"/>
      <c r="BZ78" s="957"/>
      <c r="CA78" s="957"/>
      <c r="CB78" s="957"/>
      <c r="CC78" s="957"/>
      <c r="CD78" s="957"/>
      <c r="CE78" s="957"/>
      <c r="CF78" s="957"/>
      <c r="CG78" s="958"/>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50"/>
      <c r="DW78" s="951"/>
      <c r="DX78" s="951"/>
      <c r="DY78" s="951"/>
      <c r="DZ78" s="952"/>
      <c r="EA78" s="247"/>
    </row>
    <row r="79" spans="1:131" s="248" customFormat="1" ht="26.25" customHeight="1" x14ac:dyDescent="0.15">
      <c r="A79" s="262">
        <v>12</v>
      </c>
      <c r="B79" s="966"/>
      <c r="C79" s="967"/>
      <c r="D79" s="967"/>
      <c r="E79" s="967"/>
      <c r="F79" s="967"/>
      <c r="G79" s="967"/>
      <c r="H79" s="967"/>
      <c r="I79" s="967"/>
      <c r="J79" s="967"/>
      <c r="K79" s="967"/>
      <c r="L79" s="967"/>
      <c r="M79" s="967"/>
      <c r="N79" s="967"/>
      <c r="O79" s="967"/>
      <c r="P79" s="968"/>
      <c r="Q79" s="969"/>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70"/>
      <c r="BA79" s="970"/>
      <c r="BB79" s="970"/>
      <c r="BC79" s="970"/>
      <c r="BD79" s="971"/>
      <c r="BE79" s="266"/>
      <c r="BF79" s="266"/>
      <c r="BG79" s="266"/>
      <c r="BH79" s="266"/>
      <c r="BI79" s="266"/>
      <c r="BJ79" s="269"/>
      <c r="BK79" s="269"/>
      <c r="BL79" s="269"/>
      <c r="BM79" s="269"/>
      <c r="BN79" s="269"/>
      <c r="BO79" s="266"/>
      <c r="BP79" s="266"/>
      <c r="BQ79" s="263">
        <v>73</v>
      </c>
      <c r="BR79" s="268"/>
      <c r="BS79" s="956"/>
      <c r="BT79" s="957"/>
      <c r="BU79" s="957"/>
      <c r="BV79" s="957"/>
      <c r="BW79" s="957"/>
      <c r="BX79" s="957"/>
      <c r="BY79" s="957"/>
      <c r="BZ79" s="957"/>
      <c r="CA79" s="957"/>
      <c r="CB79" s="957"/>
      <c r="CC79" s="957"/>
      <c r="CD79" s="957"/>
      <c r="CE79" s="957"/>
      <c r="CF79" s="957"/>
      <c r="CG79" s="958"/>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50"/>
      <c r="DW79" s="951"/>
      <c r="DX79" s="951"/>
      <c r="DY79" s="951"/>
      <c r="DZ79" s="952"/>
      <c r="EA79" s="247"/>
    </row>
    <row r="80" spans="1:131" s="248" customFormat="1" ht="26.25" customHeight="1" x14ac:dyDescent="0.15">
      <c r="A80" s="262">
        <v>13</v>
      </c>
      <c r="B80" s="966"/>
      <c r="C80" s="967"/>
      <c r="D80" s="967"/>
      <c r="E80" s="967"/>
      <c r="F80" s="967"/>
      <c r="G80" s="967"/>
      <c r="H80" s="967"/>
      <c r="I80" s="967"/>
      <c r="J80" s="967"/>
      <c r="K80" s="967"/>
      <c r="L80" s="967"/>
      <c r="M80" s="967"/>
      <c r="N80" s="967"/>
      <c r="O80" s="967"/>
      <c r="P80" s="968"/>
      <c r="Q80" s="969"/>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70"/>
      <c r="BA80" s="970"/>
      <c r="BB80" s="970"/>
      <c r="BC80" s="970"/>
      <c r="BD80" s="971"/>
      <c r="BE80" s="266"/>
      <c r="BF80" s="266"/>
      <c r="BG80" s="266"/>
      <c r="BH80" s="266"/>
      <c r="BI80" s="266"/>
      <c r="BJ80" s="266"/>
      <c r="BK80" s="266"/>
      <c r="BL80" s="266"/>
      <c r="BM80" s="266"/>
      <c r="BN80" s="266"/>
      <c r="BO80" s="266"/>
      <c r="BP80" s="266"/>
      <c r="BQ80" s="263">
        <v>74</v>
      </c>
      <c r="BR80" s="268"/>
      <c r="BS80" s="956"/>
      <c r="BT80" s="957"/>
      <c r="BU80" s="957"/>
      <c r="BV80" s="957"/>
      <c r="BW80" s="957"/>
      <c r="BX80" s="957"/>
      <c r="BY80" s="957"/>
      <c r="BZ80" s="957"/>
      <c r="CA80" s="957"/>
      <c r="CB80" s="957"/>
      <c r="CC80" s="957"/>
      <c r="CD80" s="957"/>
      <c r="CE80" s="957"/>
      <c r="CF80" s="957"/>
      <c r="CG80" s="958"/>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50"/>
      <c r="DW80" s="951"/>
      <c r="DX80" s="951"/>
      <c r="DY80" s="951"/>
      <c r="DZ80" s="952"/>
      <c r="EA80" s="247"/>
    </row>
    <row r="81" spans="1:131" s="248" customFormat="1" ht="26.25" customHeight="1" x14ac:dyDescent="0.15">
      <c r="A81" s="262">
        <v>14</v>
      </c>
      <c r="B81" s="966"/>
      <c r="C81" s="967"/>
      <c r="D81" s="967"/>
      <c r="E81" s="967"/>
      <c r="F81" s="967"/>
      <c r="G81" s="967"/>
      <c r="H81" s="967"/>
      <c r="I81" s="967"/>
      <c r="J81" s="967"/>
      <c r="K81" s="967"/>
      <c r="L81" s="967"/>
      <c r="M81" s="967"/>
      <c r="N81" s="967"/>
      <c r="O81" s="967"/>
      <c r="P81" s="968"/>
      <c r="Q81" s="969"/>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70"/>
      <c r="BA81" s="970"/>
      <c r="BB81" s="970"/>
      <c r="BC81" s="970"/>
      <c r="BD81" s="971"/>
      <c r="BE81" s="266"/>
      <c r="BF81" s="266"/>
      <c r="BG81" s="266"/>
      <c r="BH81" s="266"/>
      <c r="BI81" s="266"/>
      <c r="BJ81" s="266"/>
      <c r="BK81" s="266"/>
      <c r="BL81" s="266"/>
      <c r="BM81" s="266"/>
      <c r="BN81" s="266"/>
      <c r="BO81" s="266"/>
      <c r="BP81" s="266"/>
      <c r="BQ81" s="263">
        <v>75</v>
      </c>
      <c r="BR81" s="268"/>
      <c r="BS81" s="956"/>
      <c r="BT81" s="957"/>
      <c r="BU81" s="957"/>
      <c r="BV81" s="957"/>
      <c r="BW81" s="957"/>
      <c r="BX81" s="957"/>
      <c r="BY81" s="957"/>
      <c r="BZ81" s="957"/>
      <c r="CA81" s="957"/>
      <c r="CB81" s="957"/>
      <c r="CC81" s="957"/>
      <c r="CD81" s="957"/>
      <c r="CE81" s="957"/>
      <c r="CF81" s="957"/>
      <c r="CG81" s="958"/>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50"/>
      <c r="DW81" s="951"/>
      <c r="DX81" s="951"/>
      <c r="DY81" s="951"/>
      <c r="DZ81" s="952"/>
      <c r="EA81" s="247"/>
    </row>
    <row r="82" spans="1:131" s="248" customFormat="1" ht="26.25" customHeight="1" x14ac:dyDescent="0.15">
      <c r="A82" s="262">
        <v>15</v>
      </c>
      <c r="B82" s="966"/>
      <c r="C82" s="967"/>
      <c r="D82" s="967"/>
      <c r="E82" s="967"/>
      <c r="F82" s="967"/>
      <c r="G82" s="967"/>
      <c r="H82" s="967"/>
      <c r="I82" s="967"/>
      <c r="J82" s="967"/>
      <c r="K82" s="967"/>
      <c r="L82" s="967"/>
      <c r="M82" s="967"/>
      <c r="N82" s="967"/>
      <c r="O82" s="967"/>
      <c r="P82" s="968"/>
      <c r="Q82" s="969"/>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70"/>
      <c r="BA82" s="970"/>
      <c r="BB82" s="970"/>
      <c r="BC82" s="970"/>
      <c r="BD82" s="971"/>
      <c r="BE82" s="266"/>
      <c r="BF82" s="266"/>
      <c r="BG82" s="266"/>
      <c r="BH82" s="266"/>
      <c r="BI82" s="266"/>
      <c r="BJ82" s="266"/>
      <c r="BK82" s="266"/>
      <c r="BL82" s="266"/>
      <c r="BM82" s="266"/>
      <c r="BN82" s="266"/>
      <c r="BO82" s="266"/>
      <c r="BP82" s="266"/>
      <c r="BQ82" s="263">
        <v>76</v>
      </c>
      <c r="BR82" s="268"/>
      <c r="BS82" s="956"/>
      <c r="BT82" s="957"/>
      <c r="BU82" s="957"/>
      <c r="BV82" s="957"/>
      <c r="BW82" s="957"/>
      <c r="BX82" s="957"/>
      <c r="BY82" s="957"/>
      <c r="BZ82" s="957"/>
      <c r="CA82" s="957"/>
      <c r="CB82" s="957"/>
      <c r="CC82" s="957"/>
      <c r="CD82" s="957"/>
      <c r="CE82" s="957"/>
      <c r="CF82" s="957"/>
      <c r="CG82" s="958"/>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50"/>
      <c r="DW82" s="951"/>
      <c r="DX82" s="951"/>
      <c r="DY82" s="951"/>
      <c r="DZ82" s="952"/>
      <c r="EA82" s="247"/>
    </row>
    <row r="83" spans="1:131" s="248" customFormat="1" ht="26.25" customHeight="1" x14ac:dyDescent="0.15">
      <c r="A83" s="262">
        <v>16</v>
      </c>
      <c r="B83" s="966"/>
      <c r="C83" s="967"/>
      <c r="D83" s="967"/>
      <c r="E83" s="967"/>
      <c r="F83" s="967"/>
      <c r="G83" s="967"/>
      <c r="H83" s="967"/>
      <c r="I83" s="967"/>
      <c r="J83" s="967"/>
      <c r="K83" s="967"/>
      <c r="L83" s="967"/>
      <c r="M83" s="967"/>
      <c r="N83" s="967"/>
      <c r="O83" s="967"/>
      <c r="P83" s="968"/>
      <c r="Q83" s="969"/>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70"/>
      <c r="BA83" s="970"/>
      <c r="BB83" s="970"/>
      <c r="BC83" s="970"/>
      <c r="BD83" s="971"/>
      <c r="BE83" s="266"/>
      <c r="BF83" s="266"/>
      <c r="BG83" s="266"/>
      <c r="BH83" s="266"/>
      <c r="BI83" s="266"/>
      <c r="BJ83" s="266"/>
      <c r="BK83" s="266"/>
      <c r="BL83" s="266"/>
      <c r="BM83" s="266"/>
      <c r="BN83" s="266"/>
      <c r="BO83" s="266"/>
      <c r="BP83" s="266"/>
      <c r="BQ83" s="263">
        <v>77</v>
      </c>
      <c r="BR83" s="268"/>
      <c r="BS83" s="956"/>
      <c r="BT83" s="957"/>
      <c r="BU83" s="957"/>
      <c r="BV83" s="957"/>
      <c r="BW83" s="957"/>
      <c r="BX83" s="957"/>
      <c r="BY83" s="957"/>
      <c r="BZ83" s="957"/>
      <c r="CA83" s="957"/>
      <c r="CB83" s="957"/>
      <c r="CC83" s="957"/>
      <c r="CD83" s="957"/>
      <c r="CE83" s="957"/>
      <c r="CF83" s="957"/>
      <c r="CG83" s="958"/>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50"/>
      <c r="DW83" s="951"/>
      <c r="DX83" s="951"/>
      <c r="DY83" s="951"/>
      <c r="DZ83" s="952"/>
      <c r="EA83" s="247"/>
    </row>
    <row r="84" spans="1:131" s="248" customFormat="1" ht="26.25" customHeight="1" x14ac:dyDescent="0.15">
      <c r="A84" s="262">
        <v>17</v>
      </c>
      <c r="B84" s="966"/>
      <c r="C84" s="967"/>
      <c r="D84" s="967"/>
      <c r="E84" s="967"/>
      <c r="F84" s="967"/>
      <c r="G84" s="967"/>
      <c r="H84" s="967"/>
      <c r="I84" s="967"/>
      <c r="J84" s="967"/>
      <c r="K84" s="967"/>
      <c r="L84" s="967"/>
      <c r="M84" s="967"/>
      <c r="N84" s="967"/>
      <c r="O84" s="967"/>
      <c r="P84" s="968"/>
      <c r="Q84" s="969"/>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70"/>
      <c r="BA84" s="970"/>
      <c r="BB84" s="970"/>
      <c r="BC84" s="970"/>
      <c r="BD84" s="971"/>
      <c r="BE84" s="266"/>
      <c r="BF84" s="266"/>
      <c r="BG84" s="266"/>
      <c r="BH84" s="266"/>
      <c r="BI84" s="266"/>
      <c r="BJ84" s="266"/>
      <c r="BK84" s="266"/>
      <c r="BL84" s="266"/>
      <c r="BM84" s="266"/>
      <c r="BN84" s="266"/>
      <c r="BO84" s="266"/>
      <c r="BP84" s="266"/>
      <c r="BQ84" s="263">
        <v>78</v>
      </c>
      <c r="BR84" s="268"/>
      <c r="BS84" s="956"/>
      <c r="BT84" s="957"/>
      <c r="BU84" s="957"/>
      <c r="BV84" s="957"/>
      <c r="BW84" s="957"/>
      <c r="BX84" s="957"/>
      <c r="BY84" s="957"/>
      <c r="BZ84" s="957"/>
      <c r="CA84" s="957"/>
      <c r="CB84" s="957"/>
      <c r="CC84" s="957"/>
      <c r="CD84" s="957"/>
      <c r="CE84" s="957"/>
      <c r="CF84" s="957"/>
      <c r="CG84" s="958"/>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50"/>
      <c r="DW84" s="951"/>
      <c r="DX84" s="951"/>
      <c r="DY84" s="951"/>
      <c r="DZ84" s="952"/>
      <c r="EA84" s="247"/>
    </row>
    <row r="85" spans="1:131" s="248" customFormat="1" ht="26.25" customHeight="1" x14ac:dyDescent="0.15">
      <c r="A85" s="262">
        <v>18</v>
      </c>
      <c r="B85" s="966"/>
      <c r="C85" s="967"/>
      <c r="D85" s="967"/>
      <c r="E85" s="967"/>
      <c r="F85" s="967"/>
      <c r="G85" s="967"/>
      <c r="H85" s="967"/>
      <c r="I85" s="967"/>
      <c r="J85" s="967"/>
      <c r="K85" s="967"/>
      <c r="L85" s="967"/>
      <c r="M85" s="967"/>
      <c r="N85" s="967"/>
      <c r="O85" s="967"/>
      <c r="P85" s="968"/>
      <c r="Q85" s="969"/>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70"/>
      <c r="BA85" s="970"/>
      <c r="BB85" s="970"/>
      <c r="BC85" s="970"/>
      <c r="BD85" s="971"/>
      <c r="BE85" s="266"/>
      <c r="BF85" s="266"/>
      <c r="BG85" s="266"/>
      <c r="BH85" s="266"/>
      <c r="BI85" s="266"/>
      <c r="BJ85" s="266"/>
      <c r="BK85" s="266"/>
      <c r="BL85" s="266"/>
      <c r="BM85" s="266"/>
      <c r="BN85" s="266"/>
      <c r="BO85" s="266"/>
      <c r="BP85" s="266"/>
      <c r="BQ85" s="263">
        <v>79</v>
      </c>
      <c r="BR85" s="268"/>
      <c r="BS85" s="956"/>
      <c r="BT85" s="957"/>
      <c r="BU85" s="957"/>
      <c r="BV85" s="957"/>
      <c r="BW85" s="957"/>
      <c r="BX85" s="957"/>
      <c r="BY85" s="957"/>
      <c r="BZ85" s="957"/>
      <c r="CA85" s="957"/>
      <c r="CB85" s="957"/>
      <c r="CC85" s="957"/>
      <c r="CD85" s="957"/>
      <c r="CE85" s="957"/>
      <c r="CF85" s="957"/>
      <c r="CG85" s="958"/>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50"/>
      <c r="DW85" s="951"/>
      <c r="DX85" s="951"/>
      <c r="DY85" s="951"/>
      <c r="DZ85" s="952"/>
      <c r="EA85" s="247"/>
    </row>
    <row r="86" spans="1:131" s="248" customFormat="1" ht="26.25" customHeight="1" x14ac:dyDescent="0.15">
      <c r="A86" s="262">
        <v>19</v>
      </c>
      <c r="B86" s="966"/>
      <c r="C86" s="967"/>
      <c r="D86" s="967"/>
      <c r="E86" s="967"/>
      <c r="F86" s="967"/>
      <c r="G86" s="967"/>
      <c r="H86" s="967"/>
      <c r="I86" s="967"/>
      <c r="J86" s="967"/>
      <c r="K86" s="967"/>
      <c r="L86" s="967"/>
      <c r="M86" s="967"/>
      <c r="N86" s="967"/>
      <c r="O86" s="967"/>
      <c r="P86" s="968"/>
      <c r="Q86" s="969"/>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70"/>
      <c r="BA86" s="970"/>
      <c r="BB86" s="970"/>
      <c r="BC86" s="970"/>
      <c r="BD86" s="971"/>
      <c r="BE86" s="266"/>
      <c r="BF86" s="266"/>
      <c r="BG86" s="266"/>
      <c r="BH86" s="266"/>
      <c r="BI86" s="266"/>
      <c r="BJ86" s="266"/>
      <c r="BK86" s="266"/>
      <c r="BL86" s="266"/>
      <c r="BM86" s="266"/>
      <c r="BN86" s="266"/>
      <c r="BO86" s="266"/>
      <c r="BP86" s="266"/>
      <c r="BQ86" s="263">
        <v>80</v>
      </c>
      <c r="BR86" s="268"/>
      <c r="BS86" s="956"/>
      <c r="BT86" s="957"/>
      <c r="BU86" s="957"/>
      <c r="BV86" s="957"/>
      <c r="BW86" s="957"/>
      <c r="BX86" s="957"/>
      <c r="BY86" s="957"/>
      <c r="BZ86" s="957"/>
      <c r="CA86" s="957"/>
      <c r="CB86" s="957"/>
      <c r="CC86" s="957"/>
      <c r="CD86" s="957"/>
      <c r="CE86" s="957"/>
      <c r="CF86" s="957"/>
      <c r="CG86" s="958"/>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50"/>
      <c r="DW86" s="951"/>
      <c r="DX86" s="951"/>
      <c r="DY86" s="951"/>
      <c r="DZ86" s="952"/>
      <c r="EA86" s="247"/>
    </row>
    <row r="87" spans="1:131" s="248" customFormat="1" ht="26.25" customHeight="1" x14ac:dyDescent="0.15">
      <c r="A87" s="270">
        <v>20</v>
      </c>
      <c r="B87" s="975"/>
      <c r="C87" s="976"/>
      <c r="D87" s="976"/>
      <c r="E87" s="976"/>
      <c r="F87" s="976"/>
      <c r="G87" s="976"/>
      <c r="H87" s="976"/>
      <c r="I87" s="976"/>
      <c r="J87" s="976"/>
      <c r="K87" s="976"/>
      <c r="L87" s="976"/>
      <c r="M87" s="976"/>
      <c r="N87" s="976"/>
      <c r="O87" s="976"/>
      <c r="P87" s="977"/>
      <c r="Q87" s="978"/>
      <c r="R87" s="979"/>
      <c r="S87" s="979"/>
      <c r="T87" s="979"/>
      <c r="U87" s="979"/>
      <c r="V87" s="979"/>
      <c r="W87" s="979"/>
      <c r="X87" s="979"/>
      <c r="Y87" s="979"/>
      <c r="Z87" s="979"/>
      <c r="AA87" s="979"/>
      <c r="AB87" s="979"/>
      <c r="AC87" s="979"/>
      <c r="AD87" s="979"/>
      <c r="AE87" s="979"/>
      <c r="AF87" s="979"/>
      <c r="AG87" s="979"/>
      <c r="AH87" s="979"/>
      <c r="AI87" s="979"/>
      <c r="AJ87" s="979"/>
      <c r="AK87" s="979"/>
      <c r="AL87" s="979"/>
      <c r="AM87" s="979"/>
      <c r="AN87" s="979"/>
      <c r="AO87" s="979"/>
      <c r="AP87" s="979"/>
      <c r="AQ87" s="979"/>
      <c r="AR87" s="979"/>
      <c r="AS87" s="979"/>
      <c r="AT87" s="979"/>
      <c r="AU87" s="979"/>
      <c r="AV87" s="979"/>
      <c r="AW87" s="979"/>
      <c r="AX87" s="979"/>
      <c r="AY87" s="979"/>
      <c r="AZ87" s="980"/>
      <c r="BA87" s="980"/>
      <c r="BB87" s="980"/>
      <c r="BC87" s="980"/>
      <c r="BD87" s="981"/>
      <c r="BE87" s="266"/>
      <c r="BF87" s="266"/>
      <c r="BG87" s="266"/>
      <c r="BH87" s="266"/>
      <c r="BI87" s="266"/>
      <c r="BJ87" s="266"/>
      <c r="BK87" s="266"/>
      <c r="BL87" s="266"/>
      <c r="BM87" s="266"/>
      <c r="BN87" s="266"/>
      <c r="BO87" s="266"/>
      <c r="BP87" s="266"/>
      <c r="BQ87" s="263">
        <v>81</v>
      </c>
      <c r="BR87" s="268"/>
      <c r="BS87" s="956"/>
      <c r="BT87" s="957"/>
      <c r="BU87" s="957"/>
      <c r="BV87" s="957"/>
      <c r="BW87" s="957"/>
      <c r="BX87" s="957"/>
      <c r="BY87" s="957"/>
      <c r="BZ87" s="957"/>
      <c r="CA87" s="957"/>
      <c r="CB87" s="957"/>
      <c r="CC87" s="957"/>
      <c r="CD87" s="957"/>
      <c r="CE87" s="957"/>
      <c r="CF87" s="957"/>
      <c r="CG87" s="958"/>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50"/>
      <c r="DW87" s="951"/>
      <c r="DX87" s="951"/>
      <c r="DY87" s="951"/>
      <c r="DZ87" s="952"/>
      <c r="EA87" s="247"/>
    </row>
    <row r="88" spans="1:131" s="248" customFormat="1" ht="26.25" customHeight="1" thickBot="1" x14ac:dyDescent="0.2">
      <c r="A88" s="265" t="s">
        <v>394</v>
      </c>
      <c r="B88" s="874" t="s">
        <v>423</v>
      </c>
      <c r="C88" s="875"/>
      <c r="D88" s="875"/>
      <c r="E88" s="875"/>
      <c r="F88" s="875"/>
      <c r="G88" s="875"/>
      <c r="H88" s="875"/>
      <c r="I88" s="875"/>
      <c r="J88" s="875"/>
      <c r="K88" s="875"/>
      <c r="L88" s="875"/>
      <c r="M88" s="875"/>
      <c r="N88" s="875"/>
      <c r="O88" s="875"/>
      <c r="P88" s="876"/>
      <c r="Q88" s="927"/>
      <c r="R88" s="928"/>
      <c r="S88" s="928"/>
      <c r="T88" s="928"/>
      <c r="U88" s="928"/>
      <c r="V88" s="928"/>
      <c r="W88" s="928"/>
      <c r="X88" s="928"/>
      <c r="Y88" s="928"/>
      <c r="Z88" s="928"/>
      <c r="AA88" s="928"/>
      <c r="AB88" s="928"/>
      <c r="AC88" s="928"/>
      <c r="AD88" s="928"/>
      <c r="AE88" s="928"/>
      <c r="AF88" s="931">
        <f>AF68+AF69</f>
        <v>20797</v>
      </c>
      <c r="AG88" s="931"/>
      <c r="AH88" s="931"/>
      <c r="AI88" s="931"/>
      <c r="AJ88" s="931"/>
      <c r="AK88" s="928"/>
      <c r="AL88" s="928"/>
      <c r="AM88" s="928"/>
      <c r="AN88" s="928"/>
      <c r="AO88" s="928"/>
      <c r="AP88" s="931"/>
      <c r="AQ88" s="931"/>
      <c r="AR88" s="931"/>
      <c r="AS88" s="931"/>
      <c r="AT88" s="931"/>
      <c r="AU88" s="931"/>
      <c r="AV88" s="931"/>
      <c r="AW88" s="931"/>
      <c r="AX88" s="931"/>
      <c r="AY88" s="931"/>
      <c r="AZ88" s="941"/>
      <c r="BA88" s="941"/>
      <c r="BB88" s="941"/>
      <c r="BC88" s="941"/>
      <c r="BD88" s="942"/>
      <c r="BE88" s="266"/>
      <c r="BF88" s="266"/>
      <c r="BG88" s="266"/>
      <c r="BH88" s="266"/>
      <c r="BI88" s="266"/>
      <c r="BJ88" s="266"/>
      <c r="BK88" s="266"/>
      <c r="BL88" s="266"/>
      <c r="BM88" s="266"/>
      <c r="BN88" s="266"/>
      <c r="BO88" s="266"/>
      <c r="BP88" s="266"/>
      <c r="BQ88" s="263">
        <v>82</v>
      </c>
      <c r="BR88" s="268"/>
      <c r="BS88" s="956"/>
      <c r="BT88" s="957"/>
      <c r="BU88" s="957"/>
      <c r="BV88" s="957"/>
      <c r="BW88" s="957"/>
      <c r="BX88" s="957"/>
      <c r="BY88" s="957"/>
      <c r="BZ88" s="957"/>
      <c r="CA88" s="957"/>
      <c r="CB88" s="957"/>
      <c r="CC88" s="957"/>
      <c r="CD88" s="957"/>
      <c r="CE88" s="957"/>
      <c r="CF88" s="957"/>
      <c r="CG88" s="958"/>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50"/>
      <c r="DW88" s="951"/>
      <c r="DX88" s="951"/>
      <c r="DY88" s="951"/>
      <c r="DZ88" s="952"/>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6"/>
      <c r="BT89" s="957"/>
      <c r="BU89" s="957"/>
      <c r="BV89" s="957"/>
      <c r="BW89" s="957"/>
      <c r="BX89" s="957"/>
      <c r="BY89" s="957"/>
      <c r="BZ89" s="957"/>
      <c r="CA89" s="957"/>
      <c r="CB89" s="957"/>
      <c r="CC89" s="957"/>
      <c r="CD89" s="957"/>
      <c r="CE89" s="957"/>
      <c r="CF89" s="957"/>
      <c r="CG89" s="958"/>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50"/>
      <c r="DW89" s="951"/>
      <c r="DX89" s="951"/>
      <c r="DY89" s="951"/>
      <c r="DZ89" s="952"/>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6"/>
      <c r="BT90" s="957"/>
      <c r="BU90" s="957"/>
      <c r="BV90" s="957"/>
      <c r="BW90" s="957"/>
      <c r="BX90" s="957"/>
      <c r="BY90" s="957"/>
      <c r="BZ90" s="957"/>
      <c r="CA90" s="957"/>
      <c r="CB90" s="957"/>
      <c r="CC90" s="957"/>
      <c r="CD90" s="957"/>
      <c r="CE90" s="957"/>
      <c r="CF90" s="957"/>
      <c r="CG90" s="958"/>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50"/>
      <c r="DW90" s="951"/>
      <c r="DX90" s="951"/>
      <c r="DY90" s="951"/>
      <c r="DZ90" s="952"/>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6"/>
      <c r="BT91" s="957"/>
      <c r="BU91" s="957"/>
      <c r="BV91" s="957"/>
      <c r="BW91" s="957"/>
      <c r="BX91" s="957"/>
      <c r="BY91" s="957"/>
      <c r="BZ91" s="957"/>
      <c r="CA91" s="957"/>
      <c r="CB91" s="957"/>
      <c r="CC91" s="957"/>
      <c r="CD91" s="957"/>
      <c r="CE91" s="957"/>
      <c r="CF91" s="957"/>
      <c r="CG91" s="958"/>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50"/>
      <c r="DW91" s="951"/>
      <c r="DX91" s="951"/>
      <c r="DY91" s="951"/>
      <c r="DZ91" s="952"/>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6"/>
      <c r="BT92" s="957"/>
      <c r="BU92" s="957"/>
      <c r="BV92" s="957"/>
      <c r="BW92" s="957"/>
      <c r="BX92" s="957"/>
      <c r="BY92" s="957"/>
      <c r="BZ92" s="957"/>
      <c r="CA92" s="957"/>
      <c r="CB92" s="957"/>
      <c r="CC92" s="957"/>
      <c r="CD92" s="957"/>
      <c r="CE92" s="957"/>
      <c r="CF92" s="957"/>
      <c r="CG92" s="958"/>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50"/>
      <c r="DW92" s="951"/>
      <c r="DX92" s="951"/>
      <c r="DY92" s="951"/>
      <c r="DZ92" s="952"/>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6"/>
      <c r="BT93" s="957"/>
      <c r="BU93" s="957"/>
      <c r="BV93" s="957"/>
      <c r="BW93" s="957"/>
      <c r="BX93" s="957"/>
      <c r="BY93" s="957"/>
      <c r="BZ93" s="957"/>
      <c r="CA93" s="957"/>
      <c r="CB93" s="957"/>
      <c r="CC93" s="957"/>
      <c r="CD93" s="957"/>
      <c r="CE93" s="957"/>
      <c r="CF93" s="957"/>
      <c r="CG93" s="958"/>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50"/>
      <c r="DW93" s="951"/>
      <c r="DX93" s="951"/>
      <c r="DY93" s="951"/>
      <c r="DZ93" s="952"/>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6"/>
      <c r="BT94" s="957"/>
      <c r="BU94" s="957"/>
      <c r="BV94" s="957"/>
      <c r="BW94" s="957"/>
      <c r="BX94" s="957"/>
      <c r="BY94" s="957"/>
      <c r="BZ94" s="957"/>
      <c r="CA94" s="957"/>
      <c r="CB94" s="957"/>
      <c r="CC94" s="957"/>
      <c r="CD94" s="957"/>
      <c r="CE94" s="957"/>
      <c r="CF94" s="957"/>
      <c r="CG94" s="958"/>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50"/>
      <c r="DW94" s="951"/>
      <c r="DX94" s="951"/>
      <c r="DY94" s="951"/>
      <c r="DZ94" s="952"/>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6"/>
      <c r="BT95" s="957"/>
      <c r="BU95" s="957"/>
      <c r="BV95" s="957"/>
      <c r="BW95" s="957"/>
      <c r="BX95" s="957"/>
      <c r="BY95" s="957"/>
      <c r="BZ95" s="957"/>
      <c r="CA95" s="957"/>
      <c r="CB95" s="957"/>
      <c r="CC95" s="957"/>
      <c r="CD95" s="957"/>
      <c r="CE95" s="957"/>
      <c r="CF95" s="957"/>
      <c r="CG95" s="958"/>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50"/>
      <c r="DW95" s="951"/>
      <c r="DX95" s="951"/>
      <c r="DY95" s="951"/>
      <c r="DZ95" s="952"/>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6"/>
      <c r="BT96" s="957"/>
      <c r="BU96" s="957"/>
      <c r="BV96" s="957"/>
      <c r="BW96" s="957"/>
      <c r="BX96" s="957"/>
      <c r="BY96" s="957"/>
      <c r="BZ96" s="957"/>
      <c r="CA96" s="957"/>
      <c r="CB96" s="957"/>
      <c r="CC96" s="957"/>
      <c r="CD96" s="957"/>
      <c r="CE96" s="957"/>
      <c r="CF96" s="957"/>
      <c r="CG96" s="958"/>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50"/>
      <c r="DW96" s="951"/>
      <c r="DX96" s="951"/>
      <c r="DY96" s="951"/>
      <c r="DZ96" s="952"/>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6"/>
      <c r="BT97" s="957"/>
      <c r="BU97" s="957"/>
      <c r="BV97" s="957"/>
      <c r="BW97" s="957"/>
      <c r="BX97" s="957"/>
      <c r="BY97" s="957"/>
      <c r="BZ97" s="957"/>
      <c r="CA97" s="957"/>
      <c r="CB97" s="957"/>
      <c r="CC97" s="957"/>
      <c r="CD97" s="957"/>
      <c r="CE97" s="957"/>
      <c r="CF97" s="957"/>
      <c r="CG97" s="958"/>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50"/>
      <c r="DW97" s="951"/>
      <c r="DX97" s="951"/>
      <c r="DY97" s="951"/>
      <c r="DZ97" s="952"/>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6"/>
      <c r="BT98" s="957"/>
      <c r="BU98" s="957"/>
      <c r="BV98" s="957"/>
      <c r="BW98" s="957"/>
      <c r="BX98" s="957"/>
      <c r="BY98" s="957"/>
      <c r="BZ98" s="957"/>
      <c r="CA98" s="957"/>
      <c r="CB98" s="957"/>
      <c r="CC98" s="957"/>
      <c r="CD98" s="957"/>
      <c r="CE98" s="957"/>
      <c r="CF98" s="957"/>
      <c r="CG98" s="958"/>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50"/>
      <c r="DW98" s="951"/>
      <c r="DX98" s="951"/>
      <c r="DY98" s="951"/>
      <c r="DZ98" s="952"/>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6"/>
      <c r="BT99" s="957"/>
      <c r="BU99" s="957"/>
      <c r="BV99" s="957"/>
      <c r="BW99" s="957"/>
      <c r="BX99" s="957"/>
      <c r="BY99" s="957"/>
      <c r="BZ99" s="957"/>
      <c r="CA99" s="957"/>
      <c r="CB99" s="957"/>
      <c r="CC99" s="957"/>
      <c r="CD99" s="957"/>
      <c r="CE99" s="957"/>
      <c r="CF99" s="957"/>
      <c r="CG99" s="958"/>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50"/>
      <c r="DW99" s="951"/>
      <c r="DX99" s="951"/>
      <c r="DY99" s="951"/>
      <c r="DZ99" s="952"/>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6"/>
      <c r="BT100" s="957"/>
      <c r="BU100" s="957"/>
      <c r="BV100" s="957"/>
      <c r="BW100" s="957"/>
      <c r="BX100" s="957"/>
      <c r="BY100" s="957"/>
      <c r="BZ100" s="957"/>
      <c r="CA100" s="957"/>
      <c r="CB100" s="957"/>
      <c r="CC100" s="957"/>
      <c r="CD100" s="957"/>
      <c r="CE100" s="957"/>
      <c r="CF100" s="957"/>
      <c r="CG100" s="958"/>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50"/>
      <c r="DW100" s="951"/>
      <c r="DX100" s="951"/>
      <c r="DY100" s="951"/>
      <c r="DZ100" s="952"/>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6"/>
      <c r="BT101" s="957"/>
      <c r="BU101" s="957"/>
      <c r="BV101" s="957"/>
      <c r="BW101" s="957"/>
      <c r="BX101" s="957"/>
      <c r="BY101" s="957"/>
      <c r="BZ101" s="957"/>
      <c r="CA101" s="957"/>
      <c r="CB101" s="957"/>
      <c r="CC101" s="957"/>
      <c r="CD101" s="957"/>
      <c r="CE101" s="957"/>
      <c r="CF101" s="957"/>
      <c r="CG101" s="958"/>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50"/>
      <c r="DW101" s="951"/>
      <c r="DX101" s="951"/>
      <c r="DY101" s="951"/>
      <c r="DZ101" s="952"/>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424</v>
      </c>
      <c r="BS102" s="875"/>
      <c r="BT102" s="875"/>
      <c r="BU102" s="875"/>
      <c r="BV102" s="875"/>
      <c r="BW102" s="875"/>
      <c r="BX102" s="875"/>
      <c r="BY102" s="875"/>
      <c r="BZ102" s="875"/>
      <c r="CA102" s="875"/>
      <c r="CB102" s="875"/>
      <c r="CC102" s="875"/>
      <c r="CD102" s="875"/>
      <c r="CE102" s="875"/>
      <c r="CF102" s="875"/>
      <c r="CG102" s="876"/>
      <c r="CH102" s="982"/>
      <c r="CI102" s="983"/>
      <c r="CJ102" s="983"/>
      <c r="CK102" s="983"/>
      <c r="CL102" s="984"/>
      <c r="CM102" s="982"/>
      <c r="CN102" s="983"/>
      <c r="CO102" s="983"/>
      <c r="CP102" s="983"/>
      <c r="CQ102" s="984"/>
      <c r="CR102" s="985">
        <f>SUM(CR7:CV24)</f>
        <v>5222</v>
      </c>
      <c r="CS102" s="936"/>
      <c r="CT102" s="936"/>
      <c r="CU102" s="936"/>
      <c r="CV102" s="986"/>
      <c r="CW102" s="985">
        <f t="shared" ref="CW102" si="0">SUM(CW7:DA24)</f>
        <v>2146</v>
      </c>
      <c r="CX102" s="936"/>
      <c r="CY102" s="936"/>
      <c r="CZ102" s="936"/>
      <c r="DA102" s="986"/>
      <c r="DB102" s="985">
        <f>SUM(DB7:DF24)</f>
        <v>8598</v>
      </c>
      <c r="DC102" s="936"/>
      <c r="DD102" s="936"/>
      <c r="DE102" s="936"/>
      <c r="DF102" s="986"/>
      <c r="DG102" s="985"/>
      <c r="DH102" s="936"/>
      <c r="DI102" s="936"/>
      <c r="DJ102" s="936"/>
      <c r="DK102" s="986"/>
      <c r="DL102" s="985"/>
      <c r="DM102" s="936"/>
      <c r="DN102" s="936"/>
      <c r="DO102" s="936"/>
      <c r="DP102" s="986"/>
      <c r="DQ102" s="985"/>
      <c r="DR102" s="936"/>
      <c r="DS102" s="936"/>
      <c r="DT102" s="936"/>
      <c r="DU102" s="986"/>
      <c r="DV102" s="1009"/>
      <c r="DW102" s="1010"/>
      <c r="DX102" s="1010"/>
      <c r="DY102" s="1010"/>
      <c r="DZ102" s="101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12" t="s">
        <v>425</v>
      </c>
      <c r="BR103" s="1012"/>
      <c r="BS103" s="1012"/>
      <c r="BT103" s="1012"/>
      <c r="BU103" s="1012"/>
      <c r="BV103" s="1012"/>
      <c r="BW103" s="1012"/>
      <c r="BX103" s="1012"/>
      <c r="BY103" s="1012"/>
      <c r="BZ103" s="1012"/>
      <c r="CA103" s="1012"/>
      <c r="CB103" s="1012"/>
      <c r="CC103" s="1012"/>
      <c r="CD103" s="1012"/>
      <c r="CE103" s="1012"/>
      <c r="CF103" s="1012"/>
      <c r="CG103" s="1012"/>
      <c r="CH103" s="1012"/>
      <c r="CI103" s="1012"/>
      <c r="CJ103" s="1012"/>
      <c r="CK103" s="1012"/>
      <c r="CL103" s="1012"/>
      <c r="CM103" s="1012"/>
      <c r="CN103" s="1012"/>
      <c r="CO103" s="1012"/>
      <c r="CP103" s="1012"/>
      <c r="CQ103" s="1012"/>
      <c r="CR103" s="1012"/>
      <c r="CS103" s="1012"/>
      <c r="CT103" s="1012"/>
      <c r="CU103" s="1012"/>
      <c r="CV103" s="1012"/>
      <c r="CW103" s="1012"/>
      <c r="CX103" s="1012"/>
      <c r="CY103" s="1012"/>
      <c r="CZ103" s="1012"/>
      <c r="DA103" s="1012"/>
      <c r="DB103" s="1012"/>
      <c r="DC103" s="1012"/>
      <c r="DD103" s="1012"/>
      <c r="DE103" s="1012"/>
      <c r="DF103" s="1012"/>
      <c r="DG103" s="1012"/>
      <c r="DH103" s="1012"/>
      <c r="DI103" s="1012"/>
      <c r="DJ103" s="1012"/>
      <c r="DK103" s="1012"/>
      <c r="DL103" s="1012"/>
      <c r="DM103" s="1012"/>
      <c r="DN103" s="1012"/>
      <c r="DO103" s="1012"/>
      <c r="DP103" s="1012"/>
      <c r="DQ103" s="1012"/>
      <c r="DR103" s="1012"/>
      <c r="DS103" s="1012"/>
      <c r="DT103" s="1012"/>
      <c r="DU103" s="1012"/>
      <c r="DV103" s="1012"/>
      <c r="DW103" s="1012"/>
      <c r="DX103" s="1012"/>
      <c r="DY103" s="1012"/>
      <c r="DZ103" s="101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3" t="s">
        <v>426</v>
      </c>
      <c r="BR104" s="1013"/>
      <c r="BS104" s="1013"/>
      <c r="BT104" s="1013"/>
      <c r="BU104" s="1013"/>
      <c r="BV104" s="1013"/>
      <c r="BW104" s="1013"/>
      <c r="BX104" s="1013"/>
      <c r="BY104" s="1013"/>
      <c r="BZ104" s="1013"/>
      <c r="CA104" s="1013"/>
      <c r="CB104" s="1013"/>
      <c r="CC104" s="1013"/>
      <c r="CD104" s="1013"/>
      <c r="CE104" s="1013"/>
      <c r="CF104" s="1013"/>
      <c r="CG104" s="1013"/>
      <c r="CH104" s="1013"/>
      <c r="CI104" s="1013"/>
      <c r="CJ104" s="1013"/>
      <c r="CK104" s="1013"/>
      <c r="CL104" s="1013"/>
      <c r="CM104" s="1013"/>
      <c r="CN104" s="1013"/>
      <c r="CO104" s="1013"/>
      <c r="CP104" s="1013"/>
      <c r="CQ104" s="1013"/>
      <c r="CR104" s="1013"/>
      <c r="CS104" s="1013"/>
      <c r="CT104" s="1013"/>
      <c r="CU104" s="1013"/>
      <c r="CV104" s="1013"/>
      <c r="CW104" s="1013"/>
      <c r="CX104" s="1013"/>
      <c r="CY104" s="1013"/>
      <c r="CZ104" s="1013"/>
      <c r="DA104" s="1013"/>
      <c r="DB104" s="1013"/>
      <c r="DC104" s="1013"/>
      <c r="DD104" s="1013"/>
      <c r="DE104" s="1013"/>
      <c r="DF104" s="1013"/>
      <c r="DG104" s="1013"/>
      <c r="DH104" s="1013"/>
      <c r="DI104" s="1013"/>
      <c r="DJ104" s="1013"/>
      <c r="DK104" s="1013"/>
      <c r="DL104" s="1013"/>
      <c r="DM104" s="1013"/>
      <c r="DN104" s="1013"/>
      <c r="DO104" s="1013"/>
      <c r="DP104" s="1013"/>
      <c r="DQ104" s="1013"/>
      <c r="DR104" s="1013"/>
      <c r="DS104" s="1013"/>
      <c r="DT104" s="1013"/>
      <c r="DU104" s="1013"/>
      <c r="DV104" s="1013"/>
      <c r="DW104" s="1013"/>
      <c r="DX104" s="1013"/>
      <c r="DY104" s="1013"/>
      <c r="DZ104" s="101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14" t="s">
        <v>429</v>
      </c>
      <c r="B108" s="1015"/>
      <c r="C108" s="1015"/>
      <c r="D108" s="1015"/>
      <c r="E108" s="1015"/>
      <c r="F108" s="1015"/>
      <c r="G108" s="1015"/>
      <c r="H108" s="1015"/>
      <c r="I108" s="1015"/>
      <c r="J108" s="1015"/>
      <c r="K108" s="1015"/>
      <c r="L108" s="1015"/>
      <c r="M108" s="1015"/>
      <c r="N108" s="1015"/>
      <c r="O108" s="1015"/>
      <c r="P108" s="1015"/>
      <c r="Q108" s="1015"/>
      <c r="R108" s="1015"/>
      <c r="S108" s="1015"/>
      <c r="T108" s="1015"/>
      <c r="U108" s="1015"/>
      <c r="V108" s="1015"/>
      <c r="W108" s="1015"/>
      <c r="X108" s="1015"/>
      <c r="Y108" s="1015"/>
      <c r="Z108" s="1015"/>
      <c r="AA108" s="1015"/>
      <c r="AB108" s="1015"/>
      <c r="AC108" s="1015"/>
      <c r="AD108" s="1015"/>
      <c r="AE108" s="1015"/>
      <c r="AF108" s="1015"/>
      <c r="AG108" s="1015"/>
      <c r="AH108" s="1015"/>
      <c r="AI108" s="1015"/>
      <c r="AJ108" s="1015"/>
      <c r="AK108" s="1015"/>
      <c r="AL108" s="1015"/>
      <c r="AM108" s="1015"/>
      <c r="AN108" s="1015"/>
      <c r="AO108" s="1015"/>
      <c r="AP108" s="1015"/>
      <c r="AQ108" s="1015"/>
      <c r="AR108" s="1015"/>
      <c r="AS108" s="1015"/>
      <c r="AT108" s="1016"/>
      <c r="AU108" s="1014" t="s">
        <v>430</v>
      </c>
      <c r="AV108" s="1015"/>
      <c r="AW108" s="1015"/>
      <c r="AX108" s="1015"/>
      <c r="AY108" s="1015"/>
      <c r="AZ108" s="1015"/>
      <c r="BA108" s="1015"/>
      <c r="BB108" s="1015"/>
      <c r="BC108" s="1015"/>
      <c r="BD108" s="1015"/>
      <c r="BE108" s="1015"/>
      <c r="BF108" s="1015"/>
      <c r="BG108" s="1015"/>
      <c r="BH108" s="1015"/>
      <c r="BI108" s="1015"/>
      <c r="BJ108" s="1015"/>
      <c r="BK108" s="1015"/>
      <c r="BL108" s="1015"/>
      <c r="BM108" s="1015"/>
      <c r="BN108" s="1015"/>
      <c r="BO108" s="1015"/>
      <c r="BP108" s="1015"/>
      <c r="BQ108" s="1015"/>
      <c r="BR108" s="1015"/>
      <c r="BS108" s="1015"/>
      <c r="BT108" s="1015"/>
      <c r="BU108" s="1015"/>
      <c r="BV108" s="1015"/>
      <c r="BW108" s="1015"/>
      <c r="BX108" s="1015"/>
      <c r="BY108" s="1015"/>
      <c r="BZ108" s="1015"/>
      <c r="CA108" s="1015"/>
      <c r="CB108" s="1015"/>
      <c r="CC108" s="1015"/>
      <c r="CD108" s="1015"/>
      <c r="CE108" s="1015"/>
      <c r="CF108" s="1015"/>
      <c r="CG108" s="1015"/>
      <c r="CH108" s="1015"/>
      <c r="CI108" s="1015"/>
      <c r="CJ108" s="1015"/>
      <c r="CK108" s="1015"/>
      <c r="CL108" s="1015"/>
      <c r="CM108" s="1015"/>
      <c r="CN108" s="1015"/>
      <c r="CO108" s="1015"/>
      <c r="CP108" s="1015"/>
      <c r="CQ108" s="1015"/>
      <c r="CR108" s="1015"/>
      <c r="CS108" s="1015"/>
      <c r="CT108" s="1015"/>
      <c r="CU108" s="1015"/>
      <c r="CV108" s="1015"/>
      <c r="CW108" s="1015"/>
      <c r="CX108" s="1015"/>
      <c r="CY108" s="1015"/>
      <c r="CZ108" s="1015"/>
      <c r="DA108" s="1015"/>
      <c r="DB108" s="1015"/>
      <c r="DC108" s="1015"/>
      <c r="DD108" s="1015"/>
      <c r="DE108" s="1015"/>
      <c r="DF108" s="1015"/>
      <c r="DG108" s="1015"/>
      <c r="DH108" s="1015"/>
      <c r="DI108" s="1015"/>
      <c r="DJ108" s="1015"/>
      <c r="DK108" s="1015"/>
      <c r="DL108" s="1015"/>
      <c r="DM108" s="1015"/>
      <c r="DN108" s="1015"/>
      <c r="DO108" s="1015"/>
      <c r="DP108" s="1015"/>
      <c r="DQ108" s="1015"/>
      <c r="DR108" s="1015"/>
      <c r="DS108" s="1015"/>
      <c r="DT108" s="1015"/>
      <c r="DU108" s="1015"/>
      <c r="DV108" s="1015"/>
      <c r="DW108" s="1015"/>
      <c r="DX108" s="1015"/>
      <c r="DY108" s="1015"/>
      <c r="DZ108" s="1016"/>
    </row>
    <row r="109" spans="1:131" s="247" customFormat="1" ht="26.25" customHeight="1" x14ac:dyDescent="0.15">
      <c r="A109" s="1007" t="s">
        <v>431</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87" t="s">
        <v>432</v>
      </c>
      <c r="AB109" s="988"/>
      <c r="AC109" s="988"/>
      <c r="AD109" s="988"/>
      <c r="AE109" s="989"/>
      <c r="AF109" s="987" t="s">
        <v>310</v>
      </c>
      <c r="AG109" s="988"/>
      <c r="AH109" s="988"/>
      <c r="AI109" s="988"/>
      <c r="AJ109" s="989"/>
      <c r="AK109" s="987" t="s">
        <v>309</v>
      </c>
      <c r="AL109" s="988"/>
      <c r="AM109" s="988"/>
      <c r="AN109" s="988"/>
      <c r="AO109" s="989"/>
      <c r="AP109" s="987" t="s">
        <v>433</v>
      </c>
      <c r="AQ109" s="988"/>
      <c r="AR109" s="988"/>
      <c r="AS109" s="988"/>
      <c r="AT109" s="990"/>
      <c r="AU109" s="1007" t="s">
        <v>431</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87" t="s">
        <v>432</v>
      </c>
      <c r="BR109" s="988"/>
      <c r="BS109" s="988"/>
      <c r="BT109" s="988"/>
      <c r="BU109" s="989"/>
      <c r="BV109" s="987" t="s">
        <v>310</v>
      </c>
      <c r="BW109" s="988"/>
      <c r="BX109" s="988"/>
      <c r="BY109" s="988"/>
      <c r="BZ109" s="989"/>
      <c r="CA109" s="987" t="s">
        <v>309</v>
      </c>
      <c r="CB109" s="988"/>
      <c r="CC109" s="988"/>
      <c r="CD109" s="988"/>
      <c r="CE109" s="989"/>
      <c r="CF109" s="1008" t="s">
        <v>433</v>
      </c>
      <c r="CG109" s="1008"/>
      <c r="CH109" s="1008"/>
      <c r="CI109" s="1008"/>
      <c r="CJ109" s="1008"/>
      <c r="CK109" s="987" t="s">
        <v>434</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87" t="s">
        <v>432</v>
      </c>
      <c r="DH109" s="988"/>
      <c r="DI109" s="988"/>
      <c r="DJ109" s="988"/>
      <c r="DK109" s="989"/>
      <c r="DL109" s="987" t="s">
        <v>310</v>
      </c>
      <c r="DM109" s="988"/>
      <c r="DN109" s="988"/>
      <c r="DO109" s="988"/>
      <c r="DP109" s="989"/>
      <c r="DQ109" s="987" t="s">
        <v>309</v>
      </c>
      <c r="DR109" s="988"/>
      <c r="DS109" s="988"/>
      <c r="DT109" s="988"/>
      <c r="DU109" s="989"/>
      <c r="DV109" s="987" t="s">
        <v>433</v>
      </c>
      <c r="DW109" s="988"/>
      <c r="DX109" s="988"/>
      <c r="DY109" s="988"/>
      <c r="DZ109" s="990"/>
    </row>
    <row r="110" spans="1:131" s="247" customFormat="1" ht="26.25" customHeight="1" x14ac:dyDescent="0.15">
      <c r="A110" s="991" t="s">
        <v>435</v>
      </c>
      <c r="B110" s="992"/>
      <c r="C110" s="992"/>
      <c r="D110" s="992"/>
      <c r="E110" s="992"/>
      <c r="F110" s="992"/>
      <c r="G110" s="992"/>
      <c r="H110" s="992"/>
      <c r="I110" s="992"/>
      <c r="J110" s="992"/>
      <c r="K110" s="992"/>
      <c r="L110" s="992"/>
      <c r="M110" s="992"/>
      <c r="N110" s="992"/>
      <c r="O110" s="992"/>
      <c r="P110" s="992"/>
      <c r="Q110" s="992"/>
      <c r="R110" s="992"/>
      <c r="S110" s="992"/>
      <c r="T110" s="992"/>
      <c r="U110" s="992"/>
      <c r="V110" s="992"/>
      <c r="W110" s="992"/>
      <c r="X110" s="992"/>
      <c r="Y110" s="992"/>
      <c r="Z110" s="993"/>
      <c r="AA110" s="994">
        <v>12537633</v>
      </c>
      <c r="AB110" s="995"/>
      <c r="AC110" s="995"/>
      <c r="AD110" s="995"/>
      <c r="AE110" s="996"/>
      <c r="AF110" s="997">
        <v>12172605</v>
      </c>
      <c r="AG110" s="995"/>
      <c r="AH110" s="995"/>
      <c r="AI110" s="995"/>
      <c r="AJ110" s="996"/>
      <c r="AK110" s="997">
        <v>9557455</v>
      </c>
      <c r="AL110" s="995"/>
      <c r="AM110" s="995"/>
      <c r="AN110" s="995"/>
      <c r="AO110" s="996"/>
      <c r="AP110" s="998">
        <v>7.8</v>
      </c>
      <c r="AQ110" s="999"/>
      <c r="AR110" s="999"/>
      <c r="AS110" s="999"/>
      <c r="AT110" s="1000"/>
      <c r="AU110" s="1001" t="s">
        <v>73</v>
      </c>
      <c r="AV110" s="1002"/>
      <c r="AW110" s="1002"/>
      <c r="AX110" s="1002"/>
      <c r="AY110" s="1002"/>
      <c r="AZ110" s="1043" t="s">
        <v>436</v>
      </c>
      <c r="BA110" s="992"/>
      <c r="BB110" s="992"/>
      <c r="BC110" s="992"/>
      <c r="BD110" s="992"/>
      <c r="BE110" s="992"/>
      <c r="BF110" s="992"/>
      <c r="BG110" s="992"/>
      <c r="BH110" s="992"/>
      <c r="BI110" s="992"/>
      <c r="BJ110" s="992"/>
      <c r="BK110" s="992"/>
      <c r="BL110" s="992"/>
      <c r="BM110" s="992"/>
      <c r="BN110" s="992"/>
      <c r="BO110" s="992"/>
      <c r="BP110" s="993"/>
      <c r="BQ110" s="1029">
        <v>58635602</v>
      </c>
      <c r="BR110" s="1030"/>
      <c r="BS110" s="1030"/>
      <c r="BT110" s="1030"/>
      <c r="BU110" s="1030"/>
      <c r="BV110" s="1030">
        <v>50960154</v>
      </c>
      <c r="BW110" s="1030"/>
      <c r="BX110" s="1030"/>
      <c r="BY110" s="1030"/>
      <c r="BZ110" s="1030"/>
      <c r="CA110" s="1030">
        <v>51380254</v>
      </c>
      <c r="CB110" s="1030"/>
      <c r="CC110" s="1030"/>
      <c r="CD110" s="1030"/>
      <c r="CE110" s="1030"/>
      <c r="CF110" s="1044">
        <v>41.9</v>
      </c>
      <c r="CG110" s="1045"/>
      <c r="CH110" s="1045"/>
      <c r="CI110" s="1045"/>
      <c r="CJ110" s="1045"/>
      <c r="CK110" s="1046" t="s">
        <v>437</v>
      </c>
      <c r="CL110" s="1047"/>
      <c r="CM110" s="1026" t="s">
        <v>438</v>
      </c>
      <c r="CN110" s="1027"/>
      <c r="CO110" s="1027"/>
      <c r="CP110" s="1027"/>
      <c r="CQ110" s="1027"/>
      <c r="CR110" s="1027"/>
      <c r="CS110" s="1027"/>
      <c r="CT110" s="1027"/>
      <c r="CU110" s="1027"/>
      <c r="CV110" s="1027"/>
      <c r="CW110" s="1027"/>
      <c r="CX110" s="1027"/>
      <c r="CY110" s="1027"/>
      <c r="CZ110" s="1027"/>
      <c r="DA110" s="1027"/>
      <c r="DB110" s="1027"/>
      <c r="DC110" s="1027"/>
      <c r="DD110" s="1027"/>
      <c r="DE110" s="1027"/>
      <c r="DF110" s="1028"/>
      <c r="DG110" s="1029">
        <v>4743080</v>
      </c>
      <c r="DH110" s="1030"/>
      <c r="DI110" s="1030"/>
      <c r="DJ110" s="1030"/>
      <c r="DK110" s="1030"/>
      <c r="DL110" s="1030">
        <v>4442282</v>
      </c>
      <c r="DM110" s="1030"/>
      <c r="DN110" s="1030"/>
      <c r="DO110" s="1030"/>
      <c r="DP110" s="1030"/>
      <c r="DQ110" s="1030">
        <v>3908789</v>
      </c>
      <c r="DR110" s="1030"/>
      <c r="DS110" s="1030"/>
      <c r="DT110" s="1030"/>
      <c r="DU110" s="1030"/>
      <c r="DV110" s="1031">
        <v>3.2</v>
      </c>
      <c r="DW110" s="1031"/>
      <c r="DX110" s="1031"/>
      <c r="DY110" s="1031"/>
      <c r="DZ110" s="1032"/>
    </row>
    <row r="111" spans="1:131" s="247" customFormat="1" ht="26.25" customHeight="1" x14ac:dyDescent="0.15">
      <c r="A111" s="1033" t="s">
        <v>439</v>
      </c>
      <c r="B111" s="1034"/>
      <c r="C111" s="1034"/>
      <c r="D111" s="1034"/>
      <c r="E111" s="1034"/>
      <c r="F111" s="1034"/>
      <c r="G111" s="1034"/>
      <c r="H111" s="1034"/>
      <c r="I111" s="1034"/>
      <c r="J111" s="1034"/>
      <c r="K111" s="1034"/>
      <c r="L111" s="1034"/>
      <c r="M111" s="1034"/>
      <c r="N111" s="1034"/>
      <c r="O111" s="1034"/>
      <c r="P111" s="1034"/>
      <c r="Q111" s="1034"/>
      <c r="R111" s="1034"/>
      <c r="S111" s="1034"/>
      <c r="T111" s="1034"/>
      <c r="U111" s="1034"/>
      <c r="V111" s="1034"/>
      <c r="W111" s="1034"/>
      <c r="X111" s="1034"/>
      <c r="Y111" s="1034"/>
      <c r="Z111" s="1035"/>
      <c r="AA111" s="1036" t="s">
        <v>130</v>
      </c>
      <c r="AB111" s="1037"/>
      <c r="AC111" s="1037"/>
      <c r="AD111" s="1037"/>
      <c r="AE111" s="1038"/>
      <c r="AF111" s="1039" t="s">
        <v>130</v>
      </c>
      <c r="AG111" s="1037"/>
      <c r="AH111" s="1037"/>
      <c r="AI111" s="1037"/>
      <c r="AJ111" s="1038"/>
      <c r="AK111" s="1039" t="s">
        <v>130</v>
      </c>
      <c r="AL111" s="1037"/>
      <c r="AM111" s="1037"/>
      <c r="AN111" s="1037"/>
      <c r="AO111" s="1038"/>
      <c r="AP111" s="1040" t="s">
        <v>440</v>
      </c>
      <c r="AQ111" s="1041"/>
      <c r="AR111" s="1041"/>
      <c r="AS111" s="1041"/>
      <c r="AT111" s="1042"/>
      <c r="AU111" s="1003"/>
      <c r="AV111" s="1004"/>
      <c r="AW111" s="1004"/>
      <c r="AX111" s="1004"/>
      <c r="AY111" s="1004"/>
      <c r="AZ111" s="1052" t="s">
        <v>441</v>
      </c>
      <c r="BA111" s="1053"/>
      <c r="BB111" s="1053"/>
      <c r="BC111" s="1053"/>
      <c r="BD111" s="1053"/>
      <c r="BE111" s="1053"/>
      <c r="BF111" s="1053"/>
      <c r="BG111" s="1053"/>
      <c r="BH111" s="1053"/>
      <c r="BI111" s="1053"/>
      <c r="BJ111" s="1053"/>
      <c r="BK111" s="1053"/>
      <c r="BL111" s="1053"/>
      <c r="BM111" s="1053"/>
      <c r="BN111" s="1053"/>
      <c r="BO111" s="1053"/>
      <c r="BP111" s="1054"/>
      <c r="BQ111" s="1022">
        <v>7743778</v>
      </c>
      <c r="BR111" s="1023"/>
      <c r="BS111" s="1023"/>
      <c r="BT111" s="1023"/>
      <c r="BU111" s="1023"/>
      <c r="BV111" s="1023">
        <v>7817116</v>
      </c>
      <c r="BW111" s="1023"/>
      <c r="BX111" s="1023"/>
      <c r="BY111" s="1023"/>
      <c r="BZ111" s="1023"/>
      <c r="CA111" s="1023">
        <v>8083624</v>
      </c>
      <c r="CB111" s="1023"/>
      <c r="CC111" s="1023"/>
      <c r="CD111" s="1023"/>
      <c r="CE111" s="1023"/>
      <c r="CF111" s="1017">
        <v>6.6</v>
      </c>
      <c r="CG111" s="1018"/>
      <c r="CH111" s="1018"/>
      <c r="CI111" s="1018"/>
      <c r="CJ111" s="1018"/>
      <c r="CK111" s="1048"/>
      <c r="CL111" s="1049"/>
      <c r="CM111" s="1019" t="s">
        <v>442</v>
      </c>
      <c r="CN111" s="1020"/>
      <c r="CO111" s="1020"/>
      <c r="CP111" s="1020"/>
      <c r="CQ111" s="1020"/>
      <c r="CR111" s="1020"/>
      <c r="CS111" s="1020"/>
      <c r="CT111" s="1020"/>
      <c r="CU111" s="1020"/>
      <c r="CV111" s="1020"/>
      <c r="CW111" s="1020"/>
      <c r="CX111" s="1020"/>
      <c r="CY111" s="1020"/>
      <c r="CZ111" s="1020"/>
      <c r="DA111" s="1020"/>
      <c r="DB111" s="1020"/>
      <c r="DC111" s="1020"/>
      <c r="DD111" s="1020"/>
      <c r="DE111" s="1020"/>
      <c r="DF111" s="1021"/>
      <c r="DG111" s="1022" t="s">
        <v>130</v>
      </c>
      <c r="DH111" s="1023"/>
      <c r="DI111" s="1023"/>
      <c r="DJ111" s="1023"/>
      <c r="DK111" s="1023"/>
      <c r="DL111" s="1023" t="s">
        <v>130</v>
      </c>
      <c r="DM111" s="1023"/>
      <c r="DN111" s="1023"/>
      <c r="DO111" s="1023"/>
      <c r="DP111" s="1023"/>
      <c r="DQ111" s="1023" t="s">
        <v>130</v>
      </c>
      <c r="DR111" s="1023"/>
      <c r="DS111" s="1023"/>
      <c r="DT111" s="1023"/>
      <c r="DU111" s="1023"/>
      <c r="DV111" s="1024" t="s">
        <v>130</v>
      </c>
      <c r="DW111" s="1024"/>
      <c r="DX111" s="1024"/>
      <c r="DY111" s="1024"/>
      <c r="DZ111" s="1025"/>
    </row>
    <row r="112" spans="1:131" s="247" customFormat="1" ht="26.25" customHeight="1" x14ac:dyDescent="0.15">
      <c r="A112" s="1055" t="s">
        <v>443</v>
      </c>
      <c r="B112" s="1056"/>
      <c r="C112" s="1053" t="s">
        <v>444</v>
      </c>
      <c r="D112" s="1053"/>
      <c r="E112" s="1053"/>
      <c r="F112" s="1053"/>
      <c r="G112" s="1053"/>
      <c r="H112" s="1053"/>
      <c r="I112" s="1053"/>
      <c r="J112" s="1053"/>
      <c r="K112" s="1053"/>
      <c r="L112" s="1053"/>
      <c r="M112" s="1053"/>
      <c r="N112" s="1053"/>
      <c r="O112" s="1053"/>
      <c r="P112" s="1053"/>
      <c r="Q112" s="1053"/>
      <c r="R112" s="1053"/>
      <c r="S112" s="1053"/>
      <c r="T112" s="1053"/>
      <c r="U112" s="1053"/>
      <c r="V112" s="1053"/>
      <c r="W112" s="1053"/>
      <c r="X112" s="1053"/>
      <c r="Y112" s="1053"/>
      <c r="Z112" s="1054"/>
      <c r="AA112" s="1061" t="s">
        <v>130</v>
      </c>
      <c r="AB112" s="1062"/>
      <c r="AC112" s="1062"/>
      <c r="AD112" s="1062"/>
      <c r="AE112" s="1063"/>
      <c r="AF112" s="1064" t="s">
        <v>130</v>
      </c>
      <c r="AG112" s="1062"/>
      <c r="AH112" s="1062"/>
      <c r="AI112" s="1062"/>
      <c r="AJ112" s="1063"/>
      <c r="AK112" s="1064" t="s">
        <v>130</v>
      </c>
      <c r="AL112" s="1062"/>
      <c r="AM112" s="1062"/>
      <c r="AN112" s="1062"/>
      <c r="AO112" s="1063"/>
      <c r="AP112" s="1065" t="s">
        <v>130</v>
      </c>
      <c r="AQ112" s="1066"/>
      <c r="AR112" s="1066"/>
      <c r="AS112" s="1066"/>
      <c r="AT112" s="1067"/>
      <c r="AU112" s="1003"/>
      <c r="AV112" s="1004"/>
      <c r="AW112" s="1004"/>
      <c r="AX112" s="1004"/>
      <c r="AY112" s="1004"/>
      <c r="AZ112" s="1052" t="s">
        <v>445</v>
      </c>
      <c r="BA112" s="1053"/>
      <c r="BB112" s="1053"/>
      <c r="BC112" s="1053"/>
      <c r="BD112" s="1053"/>
      <c r="BE112" s="1053"/>
      <c r="BF112" s="1053"/>
      <c r="BG112" s="1053"/>
      <c r="BH112" s="1053"/>
      <c r="BI112" s="1053"/>
      <c r="BJ112" s="1053"/>
      <c r="BK112" s="1053"/>
      <c r="BL112" s="1053"/>
      <c r="BM112" s="1053"/>
      <c r="BN112" s="1053"/>
      <c r="BO112" s="1053"/>
      <c r="BP112" s="1054"/>
      <c r="BQ112" s="1022">
        <v>29256279</v>
      </c>
      <c r="BR112" s="1023"/>
      <c r="BS112" s="1023"/>
      <c r="BT112" s="1023"/>
      <c r="BU112" s="1023"/>
      <c r="BV112" s="1023">
        <v>26859546</v>
      </c>
      <c r="BW112" s="1023"/>
      <c r="BX112" s="1023"/>
      <c r="BY112" s="1023"/>
      <c r="BZ112" s="1023"/>
      <c r="CA112" s="1023">
        <v>24220193</v>
      </c>
      <c r="CB112" s="1023"/>
      <c r="CC112" s="1023"/>
      <c r="CD112" s="1023"/>
      <c r="CE112" s="1023"/>
      <c r="CF112" s="1017">
        <v>19.8</v>
      </c>
      <c r="CG112" s="1018"/>
      <c r="CH112" s="1018"/>
      <c r="CI112" s="1018"/>
      <c r="CJ112" s="1018"/>
      <c r="CK112" s="1048"/>
      <c r="CL112" s="1049"/>
      <c r="CM112" s="1019" t="s">
        <v>446</v>
      </c>
      <c r="CN112" s="1020"/>
      <c r="CO112" s="1020"/>
      <c r="CP112" s="1020"/>
      <c r="CQ112" s="1020"/>
      <c r="CR112" s="1020"/>
      <c r="CS112" s="1020"/>
      <c r="CT112" s="1020"/>
      <c r="CU112" s="1020"/>
      <c r="CV112" s="1020"/>
      <c r="CW112" s="1020"/>
      <c r="CX112" s="1020"/>
      <c r="CY112" s="1020"/>
      <c r="CZ112" s="1020"/>
      <c r="DA112" s="1020"/>
      <c r="DB112" s="1020"/>
      <c r="DC112" s="1020"/>
      <c r="DD112" s="1020"/>
      <c r="DE112" s="1020"/>
      <c r="DF112" s="1021"/>
      <c r="DG112" s="1022" t="s">
        <v>130</v>
      </c>
      <c r="DH112" s="1023"/>
      <c r="DI112" s="1023"/>
      <c r="DJ112" s="1023"/>
      <c r="DK112" s="1023"/>
      <c r="DL112" s="1023" t="s">
        <v>130</v>
      </c>
      <c r="DM112" s="1023"/>
      <c r="DN112" s="1023"/>
      <c r="DO112" s="1023"/>
      <c r="DP112" s="1023"/>
      <c r="DQ112" s="1023" t="s">
        <v>130</v>
      </c>
      <c r="DR112" s="1023"/>
      <c r="DS112" s="1023"/>
      <c r="DT112" s="1023"/>
      <c r="DU112" s="1023"/>
      <c r="DV112" s="1024" t="s">
        <v>130</v>
      </c>
      <c r="DW112" s="1024"/>
      <c r="DX112" s="1024"/>
      <c r="DY112" s="1024"/>
      <c r="DZ112" s="1025"/>
    </row>
    <row r="113" spans="1:130" s="247" customFormat="1" ht="26.25" customHeight="1" x14ac:dyDescent="0.15">
      <c r="A113" s="1057"/>
      <c r="B113" s="1058"/>
      <c r="C113" s="1053" t="s">
        <v>447</v>
      </c>
      <c r="D113" s="1053"/>
      <c r="E113" s="1053"/>
      <c r="F113" s="1053"/>
      <c r="G113" s="1053"/>
      <c r="H113" s="1053"/>
      <c r="I113" s="1053"/>
      <c r="J113" s="1053"/>
      <c r="K113" s="1053"/>
      <c r="L113" s="1053"/>
      <c r="M113" s="1053"/>
      <c r="N113" s="1053"/>
      <c r="O113" s="1053"/>
      <c r="P113" s="1053"/>
      <c r="Q113" s="1053"/>
      <c r="R113" s="1053"/>
      <c r="S113" s="1053"/>
      <c r="T113" s="1053"/>
      <c r="U113" s="1053"/>
      <c r="V113" s="1053"/>
      <c r="W113" s="1053"/>
      <c r="X113" s="1053"/>
      <c r="Y113" s="1053"/>
      <c r="Z113" s="1054"/>
      <c r="AA113" s="1036">
        <v>2444369</v>
      </c>
      <c r="AB113" s="1037"/>
      <c r="AC113" s="1037"/>
      <c r="AD113" s="1037"/>
      <c r="AE113" s="1038"/>
      <c r="AF113" s="1039">
        <v>2408129</v>
      </c>
      <c r="AG113" s="1037"/>
      <c r="AH113" s="1037"/>
      <c r="AI113" s="1037"/>
      <c r="AJ113" s="1038"/>
      <c r="AK113" s="1039">
        <v>2356153</v>
      </c>
      <c r="AL113" s="1037"/>
      <c r="AM113" s="1037"/>
      <c r="AN113" s="1037"/>
      <c r="AO113" s="1038"/>
      <c r="AP113" s="1040">
        <v>1.9</v>
      </c>
      <c r="AQ113" s="1041"/>
      <c r="AR113" s="1041"/>
      <c r="AS113" s="1041"/>
      <c r="AT113" s="1042"/>
      <c r="AU113" s="1003"/>
      <c r="AV113" s="1004"/>
      <c r="AW113" s="1004"/>
      <c r="AX113" s="1004"/>
      <c r="AY113" s="1004"/>
      <c r="AZ113" s="1052" t="s">
        <v>448</v>
      </c>
      <c r="BA113" s="1053"/>
      <c r="BB113" s="1053"/>
      <c r="BC113" s="1053"/>
      <c r="BD113" s="1053"/>
      <c r="BE113" s="1053"/>
      <c r="BF113" s="1053"/>
      <c r="BG113" s="1053"/>
      <c r="BH113" s="1053"/>
      <c r="BI113" s="1053"/>
      <c r="BJ113" s="1053"/>
      <c r="BK113" s="1053"/>
      <c r="BL113" s="1053"/>
      <c r="BM113" s="1053"/>
      <c r="BN113" s="1053"/>
      <c r="BO113" s="1053"/>
      <c r="BP113" s="1054"/>
      <c r="BQ113" s="1022" t="s">
        <v>130</v>
      </c>
      <c r="BR113" s="1023"/>
      <c r="BS113" s="1023"/>
      <c r="BT113" s="1023"/>
      <c r="BU113" s="1023"/>
      <c r="BV113" s="1023" t="s">
        <v>440</v>
      </c>
      <c r="BW113" s="1023"/>
      <c r="BX113" s="1023"/>
      <c r="BY113" s="1023"/>
      <c r="BZ113" s="1023"/>
      <c r="CA113" s="1023" t="s">
        <v>130</v>
      </c>
      <c r="CB113" s="1023"/>
      <c r="CC113" s="1023"/>
      <c r="CD113" s="1023"/>
      <c r="CE113" s="1023"/>
      <c r="CF113" s="1017" t="s">
        <v>130</v>
      </c>
      <c r="CG113" s="1018"/>
      <c r="CH113" s="1018"/>
      <c r="CI113" s="1018"/>
      <c r="CJ113" s="1018"/>
      <c r="CK113" s="1048"/>
      <c r="CL113" s="1049"/>
      <c r="CM113" s="1019" t="s">
        <v>449</v>
      </c>
      <c r="CN113" s="1020"/>
      <c r="CO113" s="1020"/>
      <c r="CP113" s="1020"/>
      <c r="CQ113" s="1020"/>
      <c r="CR113" s="1020"/>
      <c r="CS113" s="1020"/>
      <c r="CT113" s="1020"/>
      <c r="CU113" s="1020"/>
      <c r="CV113" s="1020"/>
      <c r="CW113" s="1020"/>
      <c r="CX113" s="1020"/>
      <c r="CY113" s="1020"/>
      <c r="CZ113" s="1020"/>
      <c r="DA113" s="1020"/>
      <c r="DB113" s="1020"/>
      <c r="DC113" s="1020"/>
      <c r="DD113" s="1020"/>
      <c r="DE113" s="1020"/>
      <c r="DF113" s="1021"/>
      <c r="DG113" s="1061" t="s">
        <v>130</v>
      </c>
      <c r="DH113" s="1062"/>
      <c r="DI113" s="1062"/>
      <c r="DJ113" s="1062"/>
      <c r="DK113" s="1063"/>
      <c r="DL113" s="1064" t="s">
        <v>130</v>
      </c>
      <c r="DM113" s="1062"/>
      <c r="DN113" s="1062"/>
      <c r="DO113" s="1062"/>
      <c r="DP113" s="1063"/>
      <c r="DQ113" s="1064" t="s">
        <v>130</v>
      </c>
      <c r="DR113" s="1062"/>
      <c r="DS113" s="1062"/>
      <c r="DT113" s="1062"/>
      <c r="DU113" s="1063"/>
      <c r="DV113" s="1065" t="s">
        <v>130</v>
      </c>
      <c r="DW113" s="1066"/>
      <c r="DX113" s="1066"/>
      <c r="DY113" s="1066"/>
      <c r="DZ113" s="1067"/>
    </row>
    <row r="114" spans="1:130" s="247" customFormat="1" ht="26.25" customHeight="1" x14ac:dyDescent="0.15">
      <c r="A114" s="1057"/>
      <c r="B114" s="1058"/>
      <c r="C114" s="1053" t="s">
        <v>450</v>
      </c>
      <c r="D114" s="1053"/>
      <c r="E114" s="1053"/>
      <c r="F114" s="1053"/>
      <c r="G114" s="1053"/>
      <c r="H114" s="1053"/>
      <c r="I114" s="1053"/>
      <c r="J114" s="1053"/>
      <c r="K114" s="1053"/>
      <c r="L114" s="1053"/>
      <c r="M114" s="1053"/>
      <c r="N114" s="1053"/>
      <c r="O114" s="1053"/>
      <c r="P114" s="1053"/>
      <c r="Q114" s="1053"/>
      <c r="R114" s="1053"/>
      <c r="S114" s="1053"/>
      <c r="T114" s="1053"/>
      <c r="U114" s="1053"/>
      <c r="V114" s="1053"/>
      <c r="W114" s="1053"/>
      <c r="X114" s="1053"/>
      <c r="Y114" s="1053"/>
      <c r="Z114" s="1054"/>
      <c r="AA114" s="1061" t="s">
        <v>130</v>
      </c>
      <c r="AB114" s="1062"/>
      <c r="AC114" s="1062"/>
      <c r="AD114" s="1062"/>
      <c r="AE114" s="1063"/>
      <c r="AF114" s="1064" t="s">
        <v>130</v>
      </c>
      <c r="AG114" s="1062"/>
      <c r="AH114" s="1062"/>
      <c r="AI114" s="1062"/>
      <c r="AJ114" s="1063"/>
      <c r="AK114" s="1064" t="s">
        <v>130</v>
      </c>
      <c r="AL114" s="1062"/>
      <c r="AM114" s="1062"/>
      <c r="AN114" s="1062"/>
      <c r="AO114" s="1063"/>
      <c r="AP114" s="1065" t="s">
        <v>130</v>
      </c>
      <c r="AQ114" s="1066"/>
      <c r="AR114" s="1066"/>
      <c r="AS114" s="1066"/>
      <c r="AT114" s="1067"/>
      <c r="AU114" s="1003"/>
      <c r="AV114" s="1004"/>
      <c r="AW114" s="1004"/>
      <c r="AX114" s="1004"/>
      <c r="AY114" s="1004"/>
      <c r="AZ114" s="1052" t="s">
        <v>451</v>
      </c>
      <c r="BA114" s="1053"/>
      <c r="BB114" s="1053"/>
      <c r="BC114" s="1053"/>
      <c r="BD114" s="1053"/>
      <c r="BE114" s="1053"/>
      <c r="BF114" s="1053"/>
      <c r="BG114" s="1053"/>
      <c r="BH114" s="1053"/>
      <c r="BI114" s="1053"/>
      <c r="BJ114" s="1053"/>
      <c r="BK114" s="1053"/>
      <c r="BL114" s="1053"/>
      <c r="BM114" s="1053"/>
      <c r="BN114" s="1053"/>
      <c r="BO114" s="1053"/>
      <c r="BP114" s="1054"/>
      <c r="BQ114" s="1022">
        <v>19135143</v>
      </c>
      <c r="BR114" s="1023"/>
      <c r="BS114" s="1023"/>
      <c r="BT114" s="1023"/>
      <c r="BU114" s="1023"/>
      <c r="BV114" s="1023">
        <v>19690335</v>
      </c>
      <c r="BW114" s="1023"/>
      <c r="BX114" s="1023"/>
      <c r="BY114" s="1023"/>
      <c r="BZ114" s="1023"/>
      <c r="CA114" s="1023">
        <v>19265401</v>
      </c>
      <c r="CB114" s="1023"/>
      <c r="CC114" s="1023"/>
      <c r="CD114" s="1023"/>
      <c r="CE114" s="1023"/>
      <c r="CF114" s="1017">
        <v>15.7</v>
      </c>
      <c r="CG114" s="1018"/>
      <c r="CH114" s="1018"/>
      <c r="CI114" s="1018"/>
      <c r="CJ114" s="1018"/>
      <c r="CK114" s="1048"/>
      <c r="CL114" s="1049"/>
      <c r="CM114" s="1019" t="s">
        <v>452</v>
      </c>
      <c r="CN114" s="1020"/>
      <c r="CO114" s="1020"/>
      <c r="CP114" s="1020"/>
      <c r="CQ114" s="1020"/>
      <c r="CR114" s="1020"/>
      <c r="CS114" s="1020"/>
      <c r="CT114" s="1020"/>
      <c r="CU114" s="1020"/>
      <c r="CV114" s="1020"/>
      <c r="CW114" s="1020"/>
      <c r="CX114" s="1020"/>
      <c r="CY114" s="1020"/>
      <c r="CZ114" s="1020"/>
      <c r="DA114" s="1020"/>
      <c r="DB114" s="1020"/>
      <c r="DC114" s="1020"/>
      <c r="DD114" s="1020"/>
      <c r="DE114" s="1020"/>
      <c r="DF114" s="1021"/>
      <c r="DG114" s="1061" t="s">
        <v>130</v>
      </c>
      <c r="DH114" s="1062"/>
      <c r="DI114" s="1062"/>
      <c r="DJ114" s="1062"/>
      <c r="DK114" s="1063"/>
      <c r="DL114" s="1064" t="s">
        <v>130</v>
      </c>
      <c r="DM114" s="1062"/>
      <c r="DN114" s="1062"/>
      <c r="DO114" s="1062"/>
      <c r="DP114" s="1063"/>
      <c r="DQ114" s="1064" t="s">
        <v>130</v>
      </c>
      <c r="DR114" s="1062"/>
      <c r="DS114" s="1062"/>
      <c r="DT114" s="1062"/>
      <c r="DU114" s="1063"/>
      <c r="DV114" s="1065" t="s">
        <v>130</v>
      </c>
      <c r="DW114" s="1066"/>
      <c r="DX114" s="1066"/>
      <c r="DY114" s="1066"/>
      <c r="DZ114" s="1067"/>
    </row>
    <row r="115" spans="1:130" s="247" customFormat="1" ht="26.25" customHeight="1" x14ac:dyDescent="0.15">
      <c r="A115" s="1057"/>
      <c r="B115" s="1058"/>
      <c r="C115" s="1053" t="s">
        <v>453</v>
      </c>
      <c r="D115" s="1053"/>
      <c r="E115" s="1053"/>
      <c r="F115" s="1053"/>
      <c r="G115" s="1053"/>
      <c r="H115" s="1053"/>
      <c r="I115" s="1053"/>
      <c r="J115" s="1053"/>
      <c r="K115" s="1053"/>
      <c r="L115" s="1053"/>
      <c r="M115" s="1053"/>
      <c r="N115" s="1053"/>
      <c r="O115" s="1053"/>
      <c r="P115" s="1053"/>
      <c r="Q115" s="1053"/>
      <c r="R115" s="1053"/>
      <c r="S115" s="1053"/>
      <c r="T115" s="1053"/>
      <c r="U115" s="1053"/>
      <c r="V115" s="1053"/>
      <c r="W115" s="1053"/>
      <c r="X115" s="1053"/>
      <c r="Y115" s="1053"/>
      <c r="Z115" s="1054"/>
      <c r="AA115" s="1036">
        <v>347647</v>
      </c>
      <c r="AB115" s="1037"/>
      <c r="AC115" s="1037"/>
      <c r="AD115" s="1037"/>
      <c r="AE115" s="1038"/>
      <c r="AF115" s="1039">
        <v>347951</v>
      </c>
      <c r="AG115" s="1037"/>
      <c r="AH115" s="1037"/>
      <c r="AI115" s="1037"/>
      <c r="AJ115" s="1038"/>
      <c r="AK115" s="1039">
        <v>1079263</v>
      </c>
      <c r="AL115" s="1037"/>
      <c r="AM115" s="1037"/>
      <c r="AN115" s="1037"/>
      <c r="AO115" s="1038"/>
      <c r="AP115" s="1040">
        <v>0.9</v>
      </c>
      <c r="AQ115" s="1041"/>
      <c r="AR115" s="1041"/>
      <c r="AS115" s="1041"/>
      <c r="AT115" s="1042"/>
      <c r="AU115" s="1003"/>
      <c r="AV115" s="1004"/>
      <c r="AW115" s="1004"/>
      <c r="AX115" s="1004"/>
      <c r="AY115" s="1004"/>
      <c r="AZ115" s="1052" t="s">
        <v>454</v>
      </c>
      <c r="BA115" s="1053"/>
      <c r="BB115" s="1053"/>
      <c r="BC115" s="1053"/>
      <c r="BD115" s="1053"/>
      <c r="BE115" s="1053"/>
      <c r="BF115" s="1053"/>
      <c r="BG115" s="1053"/>
      <c r="BH115" s="1053"/>
      <c r="BI115" s="1053"/>
      <c r="BJ115" s="1053"/>
      <c r="BK115" s="1053"/>
      <c r="BL115" s="1053"/>
      <c r="BM115" s="1053"/>
      <c r="BN115" s="1053"/>
      <c r="BO115" s="1053"/>
      <c r="BP115" s="1054"/>
      <c r="BQ115" s="1022" t="s">
        <v>130</v>
      </c>
      <c r="BR115" s="1023"/>
      <c r="BS115" s="1023"/>
      <c r="BT115" s="1023"/>
      <c r="BU115" s="1023"/>
      <c r="BV115" s="1023" t="s">
        <v>130</v>
      </c>
      <c r="BW115" s="1023"/>
      <c r="BX115" s="1023"/>
      <c r="BY115" s="1023"/>
      <c r="BZ115" s="1023"/>
      <c r="CA115" s="1023" t="s">
        <v>130</v>
      </c>
      <c r="CB115" s="1023"/>
      <c r="CC115" s="1023"/>
      <c r="CD115" s="1023"/>
      <c r="CE115" s="1023"/>
      <c r="CF115" s="1017" t="s">
        <v>130</v>
      </c>
      <c r="CG115" s="1018"/>
      <c r="CH115" s="1018"/>
      <c r="CI115" s="1018"/>
      <c r="CJ115" s="1018"/>
      <c r="CK115" s="1048"/>
      <c r="CL115" s="1049"/>
      <c r="CM115" s="1052" t="s">
        <v>455</v>
      </c>
      <c r="CN115" s="1073"/>
      <c r="CO115" s="1073"/>
      <c r="CP115" s="1073"/>
      <c r="CQ115" s="1073"/>
      <c r="CR115" s="1073"/>
      <c r="CS115" s="1073"/>
      <c r="CT115" s="1073"/>
      <c r="CU115" s="1073"/>
      <c r="CV115" s="1073"/>
      <c r="CW115" s="1073"/>
      <c r="CX115" s="1073"/>
      <c r="CY115" s="1073"/>
      <c r="CZ115" s="1073"/>
      <c r="DA115" s="1073"/>
      <c r="DB115" s="1073"/>
      <c r="DC115" s="1073"/>
      <c r="DD115" s="1073"/>
      <c r="DE115" s="1073"/>
      <c r="DF115" s="1054"/>
      <c r="DG115" s="1061">
        <v>3000698</v>
      </c>
      <c r="DH115" s="1062"/>
      <c r="DI115" s="1062"/>
      <c r="DJ115" s="1062"/>
      <c r="DK115" s="1063"/>
      <c r="DL115" s="1064">
        <v>3374834</v>
      </c>
      <c r="DM115" s="1062"/>
      <c r="DN115" s="1062"/>
      <c r="DO115" s="1062"/>
      <c r="DP115" s="1063"/>
      <c r="DQ115" s="1064">
        <v>4174835</v>
      </c>
      <c r="DR115" s="1062"/>
      <c r="DS115" s="1062"/>
      <c r="DT115" s="1062"/>
      <c r="DU115" s="1063"/>
      <c r="DV115" s="1065">
        <v>3.4</v>
      </c>
      <c r="DW115" s="1066"/>
      <c r="DX115" s="1066"/>
      <c r="DY115" s="1066"/>
      <c r="DZ115" s="1067"/>
    </row>
    <row r="116" spans="1:130" s="247" customFormat="1" ht="26.25" customHeight="1" x14ac:dyDescent="0.15">
      <c r="A116" s="1059"/>
      <c r="B116" s="1060"/>
      <c r="C116" s="1068" t="s">
        <v>456</v>
      </c>
      <c r="D116" s="1068"/>
      <c r="E116" s="1068"/>
      <c r="F116" s="1068"/>
      <c r="G116" s="1068"/>
      <c r="H116" s="1068"/>
      <c r="I116" s="1068"/>
      <c r="J116" s="1068"/>
      <c r="K116" s="1068"/>
      <c r="L116" s="1068"/>
      <c r="M116" s="1068"/>
      <c r="N116" s="1068"/>
      <c r="O116" s="1068"/>
      <c r="P116" s="1068"/>
      <c r="Q116" s="1068"/>
      <c r="R116" s="1068"/>
      <c r="S116" s="1068"/>
      <c r="T116" s="1068"/>
      <c r="U116" s="1068"/>
      <c r="V116" s="1068"/>
      <c r="W116" s="1068"/>
      <c r="X116" s="1068"/>
      <c r="Y116" s="1068"/>
      <c r="Z116" s="1069"/>
      <c r="AA116" s="1061" t="s">
        <v>130</v>
      </c>
      <c r="AB116" s="1062"/>
      <c r="AC116" s="1062"/>
      <c r="AD116" s="1062"/>
      <c r="AE116" s="1063"/>
      <c r="AF116" s="1064" t="s">
        <v>130</v>
      </c>
      <c r="AG116" s="1062"/>
      <c r="AH116" s="1062"/>
      <c r="AI116" s="1062"/>
      <c r="AJ116" s="1063"/>
      <c r="AK116" s="1064" t="s">
        <v>130</v>
      </c>
      <c r="AL116" s="1062"/>
      <c r="AM116" s="1062"/>
      <c r="AN116" s="1062"/>
      <c r="AO116" s="1063"/>
      <c r="AP116" s="1065" t="s">
        <v>440</v>
      </c>
      <c r="AQ116" s="1066"/>
      <c r="AR116" s="1066"/>
      <c r="AS116" s="1066"/>
      <c r="AT116" s="1067"/>
      <c r="AU116" s="1003"/>
      <c r="AV116" s="1004"/>
      <c r="AW116" s="1004"/>
      <c r="AX116" s="1004"/>
      <c r="AY116" s="1004"/>
      <c r="AZ116" s="1070" t="s">
        <v>457</v>
      </c>
      <c r="BA116" s="1071"/>
      <c r="BB116" s="1071"/>
      <c r="BC116" s="1071"/>
      <c r="BD116" s="1071"/>
      <c r="BE116" s="1071"/>
      <c r="BF116" s="1071"/>
      <c r="BG116" s="1071"/>
      <c r="BH116" s="1071"/>
      <c r="BI116" s="1071"/>
      <c r="BJ116" s="1071"/>
      <c r="BK116" s="1071"/>
      <c r="BL116" s="1071"/>
      <c r="BM116" s="1071"/>
      <c r="BN116" s="1071"/>
      <c r="BO116" s="1071"/>
      <c r="BP116" s="1072"/>
      <c r="BQ116" s="1022" t="s">
        <v>130</v>
      </c>
      <c r="BR116" s="1023"/>
      <c r="BS116" s="1023"/>
      <c r="BT116" s="1023"/>
      <c r="BU116" s="1023"/>
      <c r="BV116" s="1023" t="s">
        <v>130</v>
      </c>
      <c r="BW116" s="1023"/>
      <c r="BX116" s="1023"/>
      <c r="BY116" s="1023"/>
      <c r="BZ116" s="1023"/>
      <c r="CA116" s="1023" t="s">
        <v>130</v>
      </c>
      <c r="CB116" s="1023"/>
      <c r="CC116" s="1023"/>
      <c r="CD116" s="1023"/>
      <c r="CE116" s="1023"/>
      <c r="CF116" s="1017" t="s">
        <v>130</v>
      </c>
      <c r="CG116" s="1018"/>
      <c r="CH116" s="1018"/>
      <c r="CI116" s="1018"/>
      <c r="CJ116" s="1018"/>
      <c r="CK116" s="1048"/>
      <c r="CL116" s="1049"/>
      <c r="CM116" s="1019" t="s">
        <v>458</v>
      </c>
      <c r="CN116" s="1020"/>
      <c r="CO116" s="1020"/>
      <c r="CP116" s="1020"/>
      <c r="CQ116" s="1020"/>
      <c r="CR116" s="1020"/>
      <c r="CS116" s="1020"/>
      <c r="CT116" s="1020"/>
      <c r="CU116" s="1020"/>
      <c r="CV116" s="1020"/>
      <c r="CW116" s="1020"/>
      <c r="CX116" s="1020"/>
      <c r="CY116" s="1020"/>
      <c r="CZ116" s="1020"/>
      <c r="DA116" s="1020"/>
      <c r="DB116" s="1020"/>
      <c r="DC116" s="1020"/>
      <c r="DD116" s="1020"/>
      <c r="DE116" s="1020"/>
      <c r="DF116" s="1021"/>
      <c r="DG116" s="1061" t="s">
        <v>130</v>
      </c>
      <c r="DH116" s="1062"/>
      <c r="DI116" s="1062"/>
      <c r="DJ116" s="1062"/>
      <c r="DK116" s="1063"/>
      <c r="DL116" s="1064" t="s">
        <v>130</v>
      </c>
      <c r="DM116" s="1062"/>
      <c r="DN116" s="1062"/>
      <c r="DO116" s="1062"/>
      <c r="DP116" s="1063"/>
      <c r="DQ116" s="1064" t="s">
        <v>130</v>
      </c>
      <c r="DR116" s="1062"/>
      <c r="DS116" s="1062"/>
      <c r="DT116" s="1062"/>
      <c r="DU116" s="1063"/>
      <c r="DV116" s="1065" t="s">
        <v>130</v>
      </c>
      <c r="DW116" s="1066"/>
      <c r="DX116" s="1066"/>
      <c r="DY116" s="1066"/>
      <c r="DZ116" s="1067"/>
    </row>
    <row r="117" spans="1:130" s="247" customFormat="1" ht="26.25" customHeight="1" x14ac:dyDescent="0.15">
      <c r="A117" s="1007" t="s">
        <v>188</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1078" t="s">
        <v>459</v>
      </c>
      <c r="Z117" s="989"/>
      <c r="AA117" s="1079">
        <v>15329649</v>
      </c>
      <c r="AB117" s="1080"/>
      <c r="AC117" s="1080"/>
      <c r="AD117" s="1080"/>
      <c r="AE117" s="1081"/>
      <c r="AF117" s="1082">
        <v>14928685</v>
      </c>
      <c r="AG117" s="1080"/>
      <c r="AH117" s="1080"/>
      <c r="AI117" s="1080"/>
      <c r="AJ117" s="1081"/>
      <c r="AK117" s="1082">
        <v>12992871</v>
      </c>
      <c r="AL117" s="1080"/>
      <c r="AM117" s="1080"/>
      <c r="AN117" s="1080"/>
      <c r="AO117" s="1081"/>
      <c r="AP117" s="1083"/>
      <c r="AQ117" s="1084"/>
      <c r="AR117" s="1084"/>
      <c r="AS117" s="1084"/>
      <c r="AT117" s="1085"/>
      <c r="AU117" s="1003"/>
      <c r="AV117" s="1004"/>
      <c r="AW117" s="1004"/>
      <c r="AX117" s="1004"/>
      <c r="AY117" s="1004"/>
      <c r="AZ117" s="1070" t="s">
        <v>460</v>
      </c>
      <c r="BA117" s="1071"/>
      <c r="BB117" s="1071"/>
      <c r="BC117" s="1071"/>
      <c r="BD117" s="1071"/>
      <c r="BE117" s="1071"/>
      <c r="BF117" s="1071"/>
      <c r="BG117" s="1071"/>
      <c r="BH117" s="1071"/>
      <c r="BI117" s="1071"/>
      <c r="BJ117" s="1071"/>
      <c r="BK117" s="1071"/>
      <c r="BL117" s="1071"/>
      <c r="BM117" s="1071"/>
      <c r="BN117" s="1071"/>
      <c r="BO117" s="1071"/>
      <c r="BP117" s="1072"/>
      <c r="BQ117" s="1022" t="s">
        <v>130</v>
      </c>
      <c r="BR117" s="1023"/>
      <c r="BS117" s="1023"/>
      <c r="BT117" s="1023"/>
      <c r="BU117" s="1023"/>
      <c r="BV117" s="1023" t="s">
        <v>461</v>
      </c>
      <c r="BW117" s="1023"/>
      <c r="BX117" s="1023"/>
      <c r="BY117" s="1023"/>
      <c r="BZ117" s="1023"/>
      <c r="CA117" s="1023" t="s">
        <v>461</v>
      </c>
      <c r="CB117" s="1023"/>
      <c r="CC117" s="1023"/>
      <c r="CD117" s="1023"/>
      <c r="CE117" s="1023"/>
      <c r="CF117" s="1017" t="s">
        <v>462</v>
      </c>
      <c r="CG117" s="1018"/>
      <c r="CH117" s="1018"/>
      <c r="CI117" s="1018"/>
      <c r="CJ117" s="1018"/>
      <c r="CK117" s="1048"/>
      <c r="CL117" s="1049"/>
      <c r="CM117" s="1019" t="s">
        <v>463</v>
      </c>
      <c r="CN117" s="1020"/>
      <c r="CO117" s="1020"/>
      <c r="CP117" s="1020"/>
      <c r="CQ117" s="1020"/>
      <c r="CR117" s="1020"/>
      <c r="CS117" s="1020"/>
      <c r="CT117" s="1020"/>
      <c r="CU117" s="1020"/>
      <c r="CV117" s="1020"/>
      <c r="CW117" s="1020"/>
      <c r="CX117" s="1020"/>
      <c r="CY117" s="1020"/>
      <c r="CZ117" s="1020"/>
      <c r="DA117" s="1020"/>
      <c r="DB117" s="1020"/>
      <c r="DC117" s="1020"/>
      <c r="DD117" s="1020"/>
      <c r="DE117" s="1020"/>
      <c r="DF117" s="1021"/>
      <c r="DG117" s="1061" t="s">
        <v>464</v>
      </c>
      <c r="DH117" s="1062"/>
      <c r="DI117" s="1062"/>
      <c r="DJ117" s="1062"/>
      <c r="DK117" s="1063"/>
      <c r="DL117" s="1064" t="s">
        <v>130</v>
      </c>
      <c r="DM117" s="1062"/>
      <c r="DN117" s="1062"/>
      <c r="DO117" s="1062"/>
      <c r="DP117" s="1063"/>
      <c r="DQ117" s="1064" t="s">
        <v>130</v>
      </c>
      <c r="DR117" s="1062"/>
      <c r="DS117" s="1062"/>
      <c r="DT117" s="1062"/>
      <c r="DU117" s="1063"/>
      <c r="DV117" s="1065" t="s">
        <v>465</v>
      </c>
      <c r="DW117" s="1066"/>
      <c r="DX117" s="1066"/>
      <c r="DY117" s="1066"/>
      <c r="DZ117" s="1067"/>
    </row>
    <row r="118" spans="1:130" s="247" customFormat="1" ht="26.25" customHeight="1" x14ac:dyDescent="0.15">
      <c r="A118" s="1007" t="s">
        <v>434</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87" t="s">
        <v>432</v>
      </c>
      <c r="AB118" s="988"/>
      <c r="AC118" s="988"/>
      <c r="AD118" s="988"/>
      <c r="AE118" s="989"/>
      <c r="AF118" s="987" t="s">
        <v>310</v>
      </c>
      <c r="AG118" s="988"/>
      <c r="AH118" s="988"/>
      <c r="AI118" s="988"/>
      <c r="AJ118" s="989"/>
      <c r="AK118" s="987" t="s">
        <v>309</v>
      </c>
      <c r="AL118" s="988"/>
      <c r="AM118" s="988"/>
      <c r="AN118" s="988"/>
      <c r="AO118" s="989"/>
      <c r="AP118" s="1074" t="s">
        <v>433</v>
      </c>
      <c r="AQ118" s="1075"/>
      <c r="AR118" s="1075"/>
      <c r="AS118" s="1075"/>
      <c r="AT118" s="1076"/>
      <c r="AU118" s="1003"/>
      <c r="AV118" s="1004"/>
      <c r="AW118" s="1004"/>
      <c r="AX118" s="1004"/>
      <c r="AY118" s="1004"/>
      <c r="AZ118" s="1077" t="s">
        <v>466</v>
      </c>
      <c r="BA118" s="1068"/>
      <c r="BB118" s="1068"/>
      <c r="BC118" s="1068"/>
      <c r="BD118" s="1068"/>
      <c r="BE118" s="1068"/>
      <c r="BF118" s="1068"/>
      <c r="BG118" s="1068"/>
      <c r="BH118" s="1068"/>
      <c r="BI118" s="1068"/>
      <c r="BJ118" s="1068"/>
      <c r="BK118" s="1068"/>
      <c r="BL118" s="1068"/>
      <c r="BM118" s="1068"/>
      <c r="BN118" s="1068"/>
      <c r="BO118" s="1068"/>
      <c r="BP118" s="1069"/>
      <c r="BQ118" s="1100" t="s">
        <v>465</v>
      </c>
      <c r="BR118" s="1101"/>
      <c r="BS118" s="1101"/>
      <c r="BT118" s="1101"/>
      <c r="BU118" s="1101"/>
      <c r="BV118" s="1101" t="s">
        <v>464</v>
      </c>
      <c r="BW118" s="1101"/>
      <c r="BX118" s="1101"/>
      <c r="BY118" s="1101"/>
      <c r="BZ118" s="1101"/>
      <c r="CA118" s="1101" t="s">
        <v>465</v>
      </c>
      <c r="CB118" s="1101"/>
      <c r="CC118" s="1101"/>
      <c r="CD118" s="1101"/>
      <c r="CE118" s="1101"/>
      <c r="CF118" s="1017" t="s">
        <v>130</v>
      </c>
      <c r="CG118" s="1018"/>
      <c r="CH118" s="1018"/>
      <c r="CI118" s="1018"/>
      <c r="CJ118" s="1018"/>
      <c r="CK118" s="1048"/>
      <c r="CL118" s="1049"/>
      <c r="CM118" s="1019" t="s">
        <v>467</v>
      </c>
      <c r="CN118" s="1020"/>
      <c r="CO118" s="1020"/>
      <c r="CP118" s="1020"/>
      <c r="CQ118" s="1020"/>
      <c r="CR118" s="1020"/>
      <c r="CS118" s="1020"/>
      <c r="CT118" s="1020"/>
      <c r="CU118" s="1020"/>
      <c r="CV118" s="1020"/>
      <c r="CW118" s="1020"/>
      <c r="CX118" s="1020"/>
      <c r="CY118" s="1020"/>
      <c r="CZ118" s="1020"/>
      <c r="DA118" s="1020"/>
      <c r="DB118" s="1020"/>
      <c r="DC118" s="1020"/>
      <c r="DD118" s="1020"/>
      <c r="DE118" s="1020"/>
      <c r="DF118" s="1021"/>
      <c r="DG118" s="1061" t="s">
        <v>130</v>
      </c>
      <c r="DH118" s="1062"/>
      <c r="DI118" s="1062"/>
      <c r="DJ118" s="1062"/>
      <c r="DK118" s="1063"/>
      <c r="DL118" s="1064" t="s">
        <v>130</v>
      </c>
      <c r="DM118" s="1062"/>
      <c r="DN118" s="1062"/>
      <c r="DO118" s="1062"/>
      <c r="DP118" s="1063"/>
      <c r="DQ118" s="1064" t="s">
        <v>462</v>
      </c>
      <c r="DR118" s="1062"/>
      <c r="DS118" s="1062"/>
      <c r="DT118" s="1062"/>
      <c r="DU118" s="1063"/>
      <c r="DV118" s="1065" t="s">
        <v>461</v>
      </c>
      <c r="DW118" s="1066"/>
      <c r="DX118" s="1066"/>
      <c r="DY118" s="1066"/>
      <c r="DZ118" s="1067"/>
    </row>
    <row r="119" spans="1:130" s="247" customFormat="1" ht="26.25" customHeight="1" x14ac:dyDescent="0.15">
      <c r="A119" s="1161" t="s">
        <v>437</v>
      </c>
      <c r="B119" s="1047"/>
      <c r="C119" s="1026" t="s">
        <v>438</v>
      </c>
      <c r="D119" s="1027"/>
      <c r="E119" s="1027"/>
      <c r="F119" s="1027"/>
      <c r="G119" s="1027"/>
      <c r="H119" s="1027"/>
      <c r="I119" s="1027"/>
      <c r="J119" s="1027"/>
      <c r="K119" s="1027"/>
      <c r="L119" s="1027"/>
      <c r="M119" s="1027"/>
      <c r="N119" s="1027"/>
      <c r="O119" s="1027"/>
      <c r="P119" s="1027"/>
      <c r="Q119" s="1027"/>
      <c r="R119" s="1027"/>
      <c r="S119" s="1027"/>
      <c r="T119" s="1027"/>
      <c r="U119" s="1027"/>
      <c r="V119" s="1027"/>
      <c r="W119" s="1027"/>
      <c r="X119" s="1027"/>
      <c r="Y119" s="1027"/>
      <c r="Z119" s="1028"/>
      <c r="AA119" s="994">
        <v>347647</v>
      </c>
      <c r="AB119" s="995"/>
      <c r="AC119" s="995"/>
      <c r="AD119" s="995"/>
      <c r="AE119" s="996"/>
      <c r="AF119" s="997">
        <v>347951</v>
      </c>
      <c r="AG119" s="995"/>
      <c r="AH119" s="995"/>
      <c r="AI119" s="995"/>
      <c r="AJ119" s="996"/>
      <c r="AK119" s="997">
        <v>1079263</v>
      </c>
      <c r="AL119" s="995"/>
      <c r="AM119" s="995"/>
      <c r="AN119" s="995"/>
      <c r="AO119" s="996"/>
      <c r="AP119" s="998">
        <v>0.9</v>
      </c>
      <c r="AQ119" s="999"/>
      <c r="AR119" s="999"/>
      <c r="AS119" s="999"/>
      <c r="AT119" s="1000"/>
      <c r="AU119" s="1005"/>
      <c r="AV119" s="1006"/>
      <c r="AW119" s="1006"/>
      <c r="AX119" s="1006"/>
      <c r="AY119" s="1006"/>
      <c r="AZ119" s="278" t="s">
        <v>188</v>
      </c>
      <c r="BA119" s="278"/>
      <c r="BB119" s="278"/>
      <c r="BC119" s="278"/>
      <c r="BD119" s="278"/>
      <c r="BE119" s="278"/>
      <c r="BF119" s="278"/>
      <c r="BG119" s="278"/>
      <c r="BH119" s="278"/>
      <c r="BI119" s="278"/>
      <c r="BJ119" s="278"/>
      <c r="BK119" s="278"/>
      <c r="BL119" s="278"/>
      <c r="BM119" s="278"/>
      <c r="BN119" s="278"/>
      <c r="BO119" s="1078" t="s">
        <v>468</v>
      </c>
      <c r="BP119" s="1109"/>
      <c r="BQ119" s="1100">
        <v>114770802</v>
      </c>
      <c r="BR119" s="1101"/>
      <c r="BS119" s="1101"/>
      <c r="BT119" s="1101"/>
      <c r="BU119" s="1101"/>
      <c r="BV119" s="1101">
        <v>105327151</v>
      </c>
      <c r="BW119" s="1101"/>
      <c r="BX119" s="1101"/>
      <c r="BY119" s="1101"/>
      <c r="BZ119" s="1101"/>
      <c r="CA119" s="1101">
        <v>102949472</v>
      </c>
      <c r="CB119" s="1101"/>
      <c r="CC119" s="1101"/>
      <c r="CD119" s="1101"/>
      <c r="CE119" s="1101"/>
      <c r="CF119" s="1102"/>
      <c r="CG119" s="1103"/>
      <c r="CH119" s="1103"/>
      <c r="CI119" s="1103"/>
      <c r="CJ119" s="1104"/>
      <c r="CK119" s="1050"/>
      <c r="CL119" s="1051"/>
      <c r="CM119" s="1105" t="s">
        <v>469</v>
      </c>
      <c r="CN119" s="1106"/>
      <c r="CO119" s="1106"/>
      <c r="CP119" s="1106"/>
      <c r="CQ119" s="1106"/>
      <c r="CR119" s="1106"/>
      <c r="CS119" s="1106"/>
      <c r="CT119" s="1106"/>
      <c r="CU119" s="1106"/>
      <c r="CV119" s="1106"/>
      <c r="CW119" s="1106"/>
      <c r="CX119" s="1106"/>
      <c r="CY119" s="1106"/>
      <c r="CZ119" s="1106"/>
      <c r="DA119" s="1106"/>
      <c r="DB119" s="1106"/>
      <c r="DC119" s="1106"/>
      <c r="DD119" s="1106"/>
      <c r="DE119" s="1106"/>
      <c r="DF119" s="1107"/>
      <c r="DG119" s="1108" t="s">
        <v>130</v>
      </c>
      <c r="DH119" s="1087"/>
      <c r="DI119" s="1087"/>
      <c r="DJ119" s="1087"/>
      <c r="DK119" s="1088"/>
      <c r="DL119" s="1086" t="s">
        <v>464</v>
      </c>
      <c r="DM119" s="1087"/>
      <c r="DN119" s="1087"/>
      <c r="DO119" s="1087"/>
      <c r="DP119" s="1088"/>
      <c r="DQ119" s="1086" t="s">
        <v>461</v>
      </c>
      <c r="DR119" s="1087"/>
      <c r="DS119" s="1087"/>
      <c r="DT119" s="1087"/>
      <c r="DU119" s="1088"/>
      <c r="DV119" s="1089" t="s">
        <v>130</v>
      </c>
      <c r="DW119" s="1090"/>
      <c r="DX119" s="1090"/>
      <c r="DY119" s="1090"/>
      <c r="DZ119" s="1091"/>
    </row>
    <row r="120" spans="1:130" s="247" customFormat="1" ht="26.25" customHeight="1" x14ac:dyDescent="0.15">
      <c r="A120" s="1162"/>
      <c r="B120" s="1049"/>
      <c r="C120" s="1019" t="s">
        <v>442</v>
      </c>
      <c r="D120" s="1020"/>
      <c r="E120" s="1020"/>
      <c r="F120" s="1020"/>
      <c r="G120" s="1020"/>
      <c r="H120" s="1020"/>
      <c r="I120" s="1020"/>
      <c r="J120" s="1020"/>
      <c r="K120" s="1020"/>
      <c r="L120" s="1020"/>
      <c r="M120" s="1020"/>
      <c r="N120" s="1020"/>
      <c r="O120" s="1020"/>
      <c r="P120" s="1020"/>
      <c r="Q120" s="1020"/>
      <c r="R120" s="1020"/>
      <c r="S120" s="1020"/>
      <c r="T120" s="1020"/>
      <c r="U120" s="1020"/>
      <c r="V120" s="1020"/>
      <c r="W120" s="1020"/>
      <c r="X120" s="1020"/>
      <c r="Y120" s="1020"/>
      <c r="Z120" s="1021"/>
      <c r="AA120" s="1061" t="s">
        <v>465</v>
      </c>
      <c r="AB120" s="1062"/>
      <c r="AC120" s="1062"/>
      <c r="AD120" s="1062"/>
      <c r="AE120" s="1063"/>
      <c r="AF120" s="1064" t="s">
        <v>465</v>
      </c>
      <c r="AG120" s="1062"/>
      <c r="AH120" s="1062"/>
      <c r="AI120" s="1062"/>
      <c r="AJ120" s="1063"/>
      <c r="AK120" s="1064" t="s">
        <v>465</v>
      </c>
      <c r="AL120" s="1062"/>
      <c r="AM120" s="1062"/>
      <c r="AN120" s="1062"/>
      <c r="AO120" s="1063"/>
      <c r="AP120" s="1065" t="s">
        <v>462</v>
      </c>
      <c r="AQ120" s="1066"/>
      <c r="AR120" s="1066"/>
      <c r="AS120" s="1066"/>
      <c r="AT120" s="1067"/>
      <c r="AU120" s="1092" t="s">
        <v>470</v>
      </c>
      <c r="AV120" s="1093"/>
      <c r="AW120" s="1093"/>
      <c r="AX120" s="1093"/>
      <c r="AY120" s="1094"/>
      <c r="AZ120" s="1043" t="s">
        <v>471</v>
      </c>
      <c r="BA120" s="992"/>
      <c r="BB120" s="992"/>
      <c r="BC120" s="992"/>
      <c r="BD120" s="992"/>
      <c r="BE120" s="992"/>
      <c r="BF120" s="992"/>
      <c r="BG120" s="992"/>
      <c r="BH120" s="992"/>
      <c r="BI120" s="992"/>
      <c r="BJ120" s="992"/>
      <c r="BK120" s="992"/>
      <c r="BL120" s="992"/>
      <c r="BM120" s="992"/>
      <c r="BN120" s="992"/>
      <c r="BO120" s="992"/>
      <c r="BP120" s="993"/>
      <c r="BQ120" s="1029">
        <v>101004645</v>
      </c>
      <c r="BR120" s="1030"/>
      <c r="BS120" s="1030"/>
      <c r="BT120" s="1030"/>
      <c r="BU120" s="1030"/>
      <c r="BV120" s="1030">
        <v>101893490</v>
      </c>
      <c r="BW120" s="1030"/>
      <c r="BX120" s="1030"/>
      <c r="BY120" s="1030"/>
      <c r="BZ120" s="1030"/>
      <c r="CA120" s="1030">
        <v>100896880</v>
      </c>
      <c r="CB120" s="1030"/>
      <c r="CC120" s="1030"/>
      <c r="CD120" s="1030"/>
      <c r="CE120" s="1030"/>
      <c r="CF120" s="1044">
        <v>82.4</v>
      </c>
      <c r="CG120" s="1045"/>
      <c r="CH120" s="1045"/>
      <c r="CI120" s="1045"/>
      <c r="CJ120" s="1045"/>
      <c r="CK120" s="1110" t="s">
        <v>472</v>
      </c>
      <c r="CL120" s="1111"/>
      <c r="CM120" s="1111"/>
      <c r="CN120" s="1111"/>
      <c r="CO120" s="1112"/>
      <c r="CP120" s="1118" t="s">
        <v>473</v>
      </c>
      <c r="CQ120" s="1119"/>
      <c r="CR120" s="1119"/>
      <c r="CS120" s="1119"/>
      <c r="CT120" s="1119"/>
      <c r="CU120" s="1119"/>
      <c r="CV120" s="1119"/>
      <c r="CW120" s="1119"/>
      <c r="CX120" s="1119"/>
      <c r="CY120" s="1119"/>
      <c r="CZ120" s="1119"/>
      <c r="DA120" s="1119"/>
      <c r="DB120" s="1119"/>
      <c r="DC120" s="1119"/>
      <c r="DD120" s="1119"/>
      <c r="DE120" s="1119"/>
      <c r="DF120" s="1120"/>
      <c r="DG120" s="1029">
        <v>23622948</v>
      </c>
      <c r="DH120" s="1030"/>
      <c r="DI120" s="1030"/>
      <c r="DJ120" s="1030"/>
      <c r="DK120" s="1030"/>
      <c r="DL120" s="1030">
        <v>22935226</v>
      </c>
      <c r="DM120" s="1030"/>
      <c r="DN120" s="1030"/>
      <c r="DO120" s="1030"/>
      <c r="DP120" s="1030"/>
      <c r="DQ120" s="1030">
        <v>21801464</v>
      </c>
      <c r="DR120" s="1030"/>
      <c r="DS120" s="1030"/>
      <c r="DT120" s="1030"/>
      <c r="DU120" s="1030"/>
      <c r="DV120" s="1031">
        <v>17.8</v>
      </c>
      <c r="DW120" s="1031"/>
      <c r="DX120" s="1031"/>
      <c r="DY120" s="1031"/>
      <c r="DZ120" s="1032"/>
    </row>
    <row r="121" spans="1:130" s="247" customFormat="1" ht="26.25" customHeight="1" x14ac:dyDescent="0.15">
      <c r="A121" s="1162"/>
      <c r="B121" s="1049"/>
      <c r="C121" s="1070" t="s">
        <v>474</v>
      </c>
      <c r="D121" s="1071"/>
      <c r="E121" s="1071"/>
      <c r="F121" s="1071"/>
      <c r="G121" s="1071"/>
      <c r="H121" s="1071"/>
      <c r="I121" s="1071"/>
      <c r="J121" s="1071"/>
      <c r="K121" s="1071"/>
      <c r="L121" s="1071"/>
      <c r="M121" s="1071"/>
      <c r="N121" s="1071"/>
      <c r="O121" s="1071"/>
      <c r="P121" s="1071"/>
      <c r="Q121" s="1071"/>
      <c r="R121" s="1071"/>
      <c r="S121" s="1071"/>
      <c r="T121" s="1071"/>
      <c r="U121" s="1071"/>
      <c r="V121" s="1071"/>
      <c r="W121" s="1071"/>
      <c r="X121" s="1071"/>
      <c r="Y121" s="1071"/>
      <c r="Z121" s="1072"/>
      <c r="AA121" s="1061" t="s">
        <v>462</v>
      </c>
      <c r="AB121" s="1062"/>
      <c r="AC121" s="1062"/>
      <c r="AD121" s="1062"/>
      <c r="AE121" s="1063"/>
      <c r="AF121" s="1064" t="s">
        <v>465</v>
      </c>
      <c r="AG121" s="1062"/>
      <c r="AH121" s="1062"/>
      <c r="AI121" s="1062"/>
      <c r="AJ121" s="1063"/>
      <c r="AK121" s="1064" t="s">
        <v>465</v>
      </c>
      <c r="AL121" s="1062"/>
      <c r="AM121" s="1062"/>
      <c r="AN121" s="1062"/>
      <c r="AO121" s="1063"/>
      <c r="AP121" s="1065" t="s">
        <v>462</v>
      </c>
      <c r="AQ121" s="1066"/>
      <c r="AR121" s="1066"/>
      <c r="AS121" s="1066"/>
      <c r="AT121" s="1067"/>
      <c r="AU121" s="1095"/>
      <c r="AV121" s="1096"/>
      <c r="AW121" s="1096"/>
      <c r="AX121" s="1096"/>
      <c r="AY121" s="1097"/>
      <c r="AZ121" s="1052" t="s">
        <v>475</v>
      </c>
      <c r="BA121" s="1053"/>
      <c r="BB121" s="1053"/>
      <c r="BC121" s="1053"/>
      <c r="BD121" s="1053"/>
      <c r="BE121" s="1053"/>
      <c r="BF121" s="1053"/>
      <c r="BG121" s="1053"/>
      <c r="BH121" s="1053"/>
      <c r="BI121" s="1053"/>
      <c r="BJ121" s="1053"/>
      <c r="BK121" s="1053"/>
      <c r="BL121" s="1053"/>
      <c r="BM121" s="1053"/>
      <c r="BN121" s="1053"/>
      <c r="BO121" s="1053"/>
      <c r="BP121" s="1054"/>
      <c r="BQ121" s="1022">
        <v>14482547</v>
      </c>
      <c r="BR121" s="1023"/>
      <c r="BS121" s="1023"/>
      <c r="BT121" s="1023"/>
      <c r="BU121" s="1023"/>
      <c r="BV121" s="1023">
        <v>13086350</v>
      </c>
      <c r="BW121" s="1023"/>
      <c r="BX121" s="1023"/>
      <c r="BY121" s="1023"/>
      <c r="BZ121" s="1023"/>
      <c r="CA121" s="1023">
        <v>17023422</v>
      </c>
      <c r="CB121" s="1023"/>
      <c r="CC121" s="1023"/>
      <c r="CD121" s="1023"/>
      <c r="CE121" s="1023"/>
      <c r="CF121" s="1017">
        <v>13.9</v>
      </c>
      <c r="CG121" s="1018"/>
      <c r="CH121" s="1018"/>
      <c r="CI121" s="1018"/>
      <c r="CJ121" s="1018"/>
      <c r="CK121" s="1113"/>
      <c r="CL121" s="1114"/>
      <c r="CM121" s="1114"/>
      <c r="CN121" s="1114"/>
      <c r="CO121" s="1115"/>
      <c r="CP121" s="1123" t="s">
        <v>476</v>
      </c>
      <c r="CQ121" s="1124"/>
      <c r="CR121" s="1124"/>
      <c r="CS121" s="1124"/>
      <c r="CT121" s="1124"/>
      <c r="CU121" s="1124"/>
      <c r="CV121" s="1124"/>
      <c r="CW121" s="1124"/>
      <c r="CX121" s="1124"/>
      <c r="CY121" s="1124"/>
      <c r="CZ121" s="1124"/>
      <c r="DA121" s="1124"/>
      <c r="DB121" s="1124"/>
      <c r="DC121" s="1124"/>
      <c r="DD121" s="1124"/>
      <c r="DE121" s="1124"/>
      <c r="DF121" s="1125"/>
      <c r="DG121" s="1022">
        <v>5260879</v>
      </c>
      <c r="DH121" s="1023"/>
      <c r="DI121" s="1023"/>
      <c r="DJ121" s="1023"/>
      <c r="DK121" s="1023"/>
      <c r="DL121" s="1023">
        <v>3924320</v>
      </c>
      <c r="DM121" s="1023"/>
      <c r="DN121" s="1023"/>
      <c r="DO121" s="1023"/>
      <c r="DP121" s="1023"/>
      <c r="DQ121" s="1023">
        <v>2418729</v>
      </c>
      <c r="DR121" s="1023"/>
      <c r="DS121" s="1023"/>
      <c r="DT121" s="1023"/>
      <c r="DU121" s="1023"/>
      <c r="DV121" s="1024">
        <v>2</v>
      </c>
      <c r="DW121" s="1024"/>
      <c r="DX121" s="1024"/>
      <c r="DY121" s="1024"/>
      <c r="DZ121" s="1025"/>
    </row>
    <row r="122" spans="1:130" s="247" customFormat="1" ht="26.25" customHeight="1" x14ac:dyDescent="0.15">
      <c r="A122" s="1162"/>
      <c r="B122" s="1049"/>
      <c r="C122" s="1019" t="s">
        <v>452</v>
      </c>
      <c r="D122" s="1020"/>
      <c r="E122" s="1020"/>
      <c r="F122" s="1020"/>
      <c r="G122" s="1020"/>
      <c r="H122" s="1020"/>
      <c r="I122" s="1020"/>
      <c r="J122" s="1020"/>
      <c r="K122" s="1020"/>
      <c r="L122" s="1020"/>
      <c r="M122" s="1020"/>
      <c r="N122" s="1020"/>
      <c r="O122" s="1020"/>
      <c r="P122" s="1020"/>
      <c r="Q122" s="1020"/>
      <c r="R122" s="1020"/>
      <c r="S122" s="1020"/>
      <c r="T122" s="1020"/>
      <c r="U122" s="1020"/>
      <c r="V122" s="1020"/>
      <c r="W122" s="1020"/>
      <c r="X122" s="1020"/>
      <c r="Y122" s="1020"/>
      <c r="Z122" s="1021"/>
      <c r="AA122" s="1061" t="s">
        <v>461</v>
      </c>
      <c r="AB122" s="1062"/>
      <c r="AC122" s="1062"/>
      <c r="AD122" s="1062"/>
      <c r="AE122" s="1063"/>
      <c r="AF122" s="1064" t="s">
        <v>464</v>
      </c>
      <c r="AG122" s="1062"/>
      <c r="AH122" s="1062"/>
      <c r="AI122" s="1062"/>
      <c r="AJ122" s="1063"/>
      <c r="AK122" s="1064" t="s">
        <v>465</v>
      </c>
      <c r="AL122" s="1062"/>
      <c r="AM122" s="1062"/>
      <c r="AN122" s="1062"/>
      <c r="AO122" s="1063"/>
      <c r="AP122" s="1065" t="s">
        <v>465</v>
      </c>
      <c r="AQ122" s="1066"/>
      <c r="AR122" s="1066"/>
      <c r="AS122" s="1066"/>
      <c r="AT122" s="1067"/>
      <c r="AU122" s="1095"/>
      <c r="AV122" s="1096"/>
      <c r="AW122" s="1096"/>
      <c r="AX122" s="1096"/>
      <c r="AY122" s="1097"/>
      <c r="AZ122" s="1077" t="s">
        <v>477</v>
      </c>
      <c r="BA122" s="1068"/>
      <c r="BB122" s="1068"/>
      <c r="BC122" s="1068"/>
      <c r="BD122" s="1068"/>
      <c r="BE122" s="1068"/>
      <c r="BF122" s="1068"/>
      <c r="BG122" s="1068"/>
      <c r="BH122" s="1068"/>
      <c r="BI122" s="1068"/>
      <c r="BJ122" s="1068"/>
      <c r="BK122" s="1068"/>
      <c r="BL122" s="1068"/>
      <c r="BM122" s="1068"/>
      <c r="BN122" s="1068"/>
      <c r="BO122" s="1068"/>
      <c r="BP122" s="1069"/>
      <c r="BQ122" s="1100">
        <v>76901278</v>
      </c>
      <c r="BR122" s="1101"/>
      <c r="BS122" s="1101"/>
      <c r="BT122" s="1101"/>
      <c r="BU122" s="1101"/>
      <c r="BV122" s="1101">
        <v>71757238</v>
      </c>
      <c r="BW122" s="1101"/>
      <c r="BX122" s="1101"/>
      <c r="BY122" s="1101"/>
      <c r="BZ122" s="1101"/>
      <c r="CA122" s="1101">
        <v>67285599</v>
      </c>
      <c r="CB122" s="1101"/>
      <c r="CC122" s="1101"/>
      <c r="CD122" s="1101"/>
      <c r="CE122" s="1101"/>
      <c r="CF122" s="1121">
        <v>54.9</v>
      </c>
      <c r="CG122" s="1122"/>
      <c r="CH122" s="1122"/>
      <c r="CI122" s="1122"/>
      <c r="CJ122" s="1122"/>
      <c r="CK122" s="1113"/>
      <c r="CL122" s="1114"/>
      <c r="CM122" s="1114"/>
      <c r="CN122" s="1114"/>
      <c r="CO122" s="1115"/>
      <c r="CP122" s="1123" t="s">
        <v>478</v>
      </c>
      <c r="CQ122" s="1124"/>
      <c r="CR122" s="1124"/>
      <c r="CS122" s="1124"/>
      <c r="CT122" s="1124"/>
      <c r="CU122" s="1124"/>
      <c r="CV122" s="1124"/>
      <c r="CW122" s="1124"/>
      <c r="CX122" s="1124"/>
      <c r="CY122" s="1124"/>
      <c r="CZ122" s="1124"/>
      <c r="DA122" s="1124"/>
      <c r="DB122" s="1124"/>
      <c r="DC122" s="1124"/>
      <c r="DD122" s="1124"/>
      <c r="DE122" s="1124"/>
      <c r="DF122" s="1125"/>
      <c r="DG122" s="1022" t="s">
        <v>130</v>
      </c>
      <c r="DH122" s="1023"/>
      <c r="DI122" s="1023"/>
      <c r="DJ122" s="1023"/>
      <c r="DK122" s="1023"/>
      <c r="DL122" s="1023" t="s">
        <v>130</v>
      </c>
      <c r="DM122" s="1023"/>
      <c r="DN122" s="1023"/>
      <c r="DO122" s="1023"/>
      <c r="DP122" s="1023"/>
      <c r="DQ122" s="1023" t="s">
        <v>130</v>
      </c>
      <c r="DR122" s="1023"/>
      <c r="DS122" s="1023"/>
      <c r="DT122" s="1023"/>
      <c r="DU122" s="1023"/>
      <c r="DV122" s="1024" t="s">
        <v>130</v>
      </c>
      <c r="DW122" s="1024"/>
      <c r="DX122" s="1024"/>
      <c r="DY122" s="1024"/>
      <c r="DZ122" s="1025"/>
    </row>
    <row r="123" spans="1:130" s="247" customFormat="1" ht="26.25" customHeight="1" x14ac:dyDescent="0.15">
      <c r="A123" s="1162"/>
      <c r="B123" s="1049"/>
      <c r="C123" s="1019" t="s">
        <v>458</v>
      </c>
      <c r="D123" s="1020"/>
      <c r="E123" s="1020"/>
      <c r="F123" s="1020"/>
      <c r="G123" s="1020"/>
      <c r="H123" s="1020"/>
      <c r="I123" s="1020"/>
      <c r="J123" s="1020"/>
      <c r="K123" s="1020"/>
      <c r="L123" s="1020"/>
      <c r="M123" s="1020"/>
      <c r="N123" s="1020"/>
      <c r="O123" s="1020"/>
      <c r="P123" s="1020"/>
      <c r="Q123" s="1020"/>
      <c r="R123" s="1020"/>
      <c r="S123" s="1020"/>
      <c r="T123" s="1020"/>
      <c r="U123" s="1020"/>
      <c r="V123" s="1020"/>
      <c r="W123" s="1020"/>
      <c r="X123" s="1020"/>
      <c r="Y123" s="1020"/>
      <c r="Z123" s="1021"/>
      <c r="AA123" s="1061" t="s">
        <v>130</v>
      </c>
      <c r="AB123" s="1062"/>
      <c r="AC123" s="1062"/>
      <c r="AD123" s="1062"/>
      <c r="AE123" s="1063"/>
      <c r="AF123" s="1064" t="s">
        <v>461</v>
      </c>
      <c r="AG123" s="1062"/>
      <c r="AH123" s="1062"/>
      <c r="AI123" s="1062"/>
      <c r="AJ123" s="1063"/>
      <c r="AK123" s="1064" t="s">
        <v>462</v>
      </c>
      <c r="AL123" s="1062"/>
      <c r="AM123" s="1062"/>
      <c r="AN123" s="1062"/>
      <c r="AO123" s="1063"/>
      <c r="AP123" s="1065" t="s">
        <v>130</v>
      </c>
      <c r="AQ123" s="1066"/>
      <c r="AR123" s="1066"/>
      <c r="AS123" s="1066"/>
      <c r="AT123" s="1067"/>
      <c r="AU123" s="1098"/>
      <c r="AV123" s="1099"/>
      <c r="AW123" s="1099"/>
      <c r="AX123" s="1099"/>
      <c r="AY123" s="1099"/>
      <c r="AZ123" s="278" t="s">
        <v>188</v>
      </c>
      <c r="BA123" s="278"/>
      <c r="BB123" s="278"/>
      <c r="BC123" s="278"/>
      <c r="BD123" s="278"/>
      <c r="BE123" s="278"/>
      <c r="BF123" s="278"/>
      <c r="BG123" s="278"/>
      <c r="BH123" s="278"/>
      <c r="BI123" s="278"/>
      <c r="BJ123" s="278"/>
      <c r="BK123" s="278"/>
      <c r="BL123" s="278"/>
      <c r="BM123" s="278"/>
      <c r="BN123" s="278"/>
      <c r="BO123" s="1078" t="s">
        <v>479</v>
      </c>
      <c r="BP123" s="1109"/>
      <c r="BQ123" s="1168">
        <v>192388470</v>
      </c>
      <c r="BR123" s="1169"/>
      <c r="BS123" s="1169"/>
      <c r="BT123" s="1169"/>
      <c r="BU123" s="1169"/>
      <c r="BV123" s="1169">
        <v>186737078</v>
      </c>
      <c r="BW123" s="1169"/>
      <c r="BX123" s="1169"/>
      <c r="BY123" s="1169"/>
      <c r="BZ123" s="1169"/>
      <c r="CA123" s="1169">
        <v>185205901</v>
      </c>
      <c r="CB123" s="1169"/>
      <c r="CC123" s="1169"/>
      <c r="CD123" s="1169"/>
      <c r="CE123" s="1169"/>
      <c r="CF123" s="1102"/>
      <c r="CG123" s="1103"/>
      <c r="CH123" s="1103"/>
      <c r="CI123" s="1103"/>
      <c r="CJ123" s="1104"/>
      <c r="CK123" s="1113"/>
      <c r="CL123" s="1114"/>
      <c r="CM123" s="1114"/>
      <c r="CN123" s="1114"/>
      <c r="CO123" s="1115"/>
      <c r="CP123" s="1123" t="s">
        <v>407</v>
      </c>
      <c r="CQ123" s="1124"/>
      <c r="CR123" s="1124"/>
      <c r="CS123" s="1124"/>
      <c r="CT123" s="1124"/>
      <c r="CU123" s="1124"/>
      <c r="CV123" s="1124"/>
      <c r="CW123" s="1124"/>
      <c r="CX123" s="1124"/>
      <c r="CY123" s="1124"/>
      <c r="CZ123" s="1124"/>
      <c r="DA123" s="1124"/>
      <c r="DB123" s="1124"/>
      <c r="DC123" s="1124"/>
      <c r="DD123" s="1124"/>
      <c r="DE123" s="1124"/>
      <c r="DF123" s="1125"/>
      <c r="DG123" s="1061" t="s">
        <v>461</v>
      </c>
      <c r="DH123" s="1062"/>
      <c r="DI123" s="1062"/>
      <c r="DJ123" s="1062"/>
      <c r="DK123" s="1063"/>
      <c r="DL123" s="1064" t="s">
        <v>480</v>
      </c>
      <c r="DM123" s="1062"/>
      <c r="DN123" s="1062"/>
      <c r="DO123" s="1062"/>
      <c r="DP123" s="1063"/>
      <c r="DQ123" s="1064" t="s">
        <v>130</v>
      </c>
      <c r="DR123" s="1062"/>
      <c r="DS123" s="1062"/>
      <c r="DT123" s="1062"/>
      <c r="DU123" s="1063"/>
      <c r="DV123" s="1065" t="s">
        <v>464</v>
      </c>
      <c r="DW123" s="1066"/>
      <c r="DX123" s="1066"/>
      <c r="DY123" s="1066"/>
      <c r="DZ123" s="1067"/>
    </row>
    <row r="124" spans="1:130" s="247" customFormat="1" ht="26.25" customHeight="1" thickBot="1" x14ac:dyDescent="0.2">
      <c r="A124" s="1162"/>
      <c r="B124" s="1049"/>
      <c r="C124" s="1019" t="s">
        <v>463</v>
      </c>
      <c r="D124" s="1020"/>
      <c r="E124" s="1020"/>
      <c r="F124" s="1020"/>
      <c r="G124" s="1020"/>
      <c r="H124" s="1020"/>
      <c r="I124" s="1020"/>
      <c r="J124" s="1020"/>
      <c r="K124" s="1020"/>
      <c r="L124" s="1020"/>
      <c r="M124" s="1020"/>
      <c r="N124" s="1020"/>
      <c r="O124" s="1020"/>
      <c r="P124" s="1020"/>
      <c r="Q124" s="1020"/>
      <c r="R124" s="1020"/>
      <c r="S124" s="1020"/>
      <c r="T124" s="1020"/>
      <c r="U124" s="1020"/>
      <c r="V124" s="1020"/>
      <c r="W124" s="1020"/>
      <c r="X124" s="1020"/>
      <c r="Y124" s="1020"/>
      <c r="Z124" s="1021"/>
      <c r="AA124" s="1061" t="s">
        <v>130</v>
      </c>
      <c r="AB124" s="1062"/>
      <c r="AC124" s="1062"/>
      <c r="AD124" s="1062"/>
      <c r="AE124" s="1063"/>
      <c r="AF124" s="1064" t="s">
        <v>461</v>
      </c>
      <c r="AG124" s="1062"/>
      <c r="AH124" s="1062"/>
      <c r="AI124" s="1062"/>
      <c r="AJ124" s="1063"/>
      <c r="AK124" s="1064" t="s">
        <v>130</v>
      </c>
      <c r="AL124" s="1062"/>
      <c r="AM124" s="1062"/>
      <c r="AN124" s="1062"/>
      <c r="AO124" s="1063"/>
      <c r="AP124" s="1065" t="s">
        <v>464</v>
      </c>
      <c r="AQ124" s="1066"/>
      <c r="AR124" s="1066"/>
      <c r="AS124" s="1066"/>
      <c r="AT124" s="1067"/>
      <c r="AU124" s="1164" t="s">
        <v>481</v>
      </c>
      <c r="AV124" s="1165"/>
      <c r="AW124" s="1165"/>
      <c r="AX124" s="1165"/>
      <c r="AY124" s="1165"/>
      <c r="AZ124" s="1165"/>
      <c r="BA124" s="1165"/>
      <c r="BB124" s="1165"/>
      <c r="BC124" s="1165"/>
      <c r="BD124" s="1165"/>
      <c r="BE124" s="1165"/>
      <c r="BF124" s="1165"/>
      <c r="BG124" s="1165"/>
      <c r="BH124" s="1165"/>
      <c r="BI124" s="1165"/>
      <c r="BJ124" s="1165"/>
      <c r="BK124" s="1165"/>
      <c r="BL124" s="1165"/>
      <c r="BM124" s="1165"/>
      <c r="BN124" s="1165"/>
      <c r="BO124" s="1165"/>
      <c r="BP124" s="1166"/>
      <c r="BQ124" s="1167" t="s">
        <v>461</v>
      </c>
      <c r="BR124" s="1131"/>
      <c r="BS124" s="1131"/>
      <c r="BT124" s="1131"/>
      <c r="BU124" s="1131"/>
      <c r="BV124" s="1131" t="s">
        <v>130</v>
      </c>
      <c r="BW124" s="1131"/>
      <c r="BX124" s="1131"/>
      <c r="BY124" s="1131"/>
      <c r="BZ124" s="1131"/>
      <c r="CA124" s="1131" t="s">
        <v>464</v>
      </c>
      <c r="CB124" s="1131"/>
      <c r="CC124" s="1131"/>
      <c r="CD124" s="1131"/>
      <c r="CE124" s="1131"/>
      <c r="CF124" s="1132"/>
      <c r="CG124" s="1133"/>
      <c r="CH124" s="1133"/>
      <c r="CI124" s="1133"/>
      <c r="CJ124" s="1134"/>
      <c r="CK124" s="1116"/>
      <c r="CL124" s="1116"/>
      <c r="CM124" s="1116"/>
      <c r="CN124" s="1116"/>
      <c r="CO124" s="1117"/>
      <c r="CP124" s="1123" t="s">
        <v>482</v>
      </c>
      <c r="CQ124" s="1124"/>
      <c r="CR124" s="1124"/>
      <c r="CS124" s="1124"/>
      <c r="CT124" s="1124"/>
      <c r="CU124" s="1124"/>
      <c r="CV124" s="1124"/>
      <c r="CW124" s="1124"/>
      <c r="CX124" s="1124"/>
      <c r="CY124" s="1124"/>
      <c r="CZ124" s="1124"/>
      <c r="DA124" s="1124"/>
      <c r="DB124" s="1124"/>
      <c r="DC124" s="1124"/>
      <c r="DD124" s="1124"/>
      <c r="DE124" s="1124"/>
      <c r="DF124" s="1125"/>
      <c r="DG124" s="1108" t="s">
        <v>464</v>
      </c>
      <c r="DH124" s="1087"/>
      <c r="DI124" s="1087"/>
      <c r="DJ124" s="1087"/>
      <c r="DK124" s="1088"/>
      <c r="DL124" s="1086" t="s">
        <v>464</v>
      </c>
      <c r="DM124" s="1087"/>
      <c r="DN124" s="1087"/>
      <c r="DO124" s="1087"/>
      <c r="DP124" s="1088"/>
      <c r="DQ124" s="1086" t="s">
        <v>130</v>
      </c>
      <c r="DR124" s="1087"/>
      <c r="DS124" s="1087"/>
      <c r="DT124" s="1087"/>
      <c r="DU124" s="1088"/>
      <c r="DV124" s="1089" t="s">
        <v>130</v>
      </c>
      <c r="DW124" s="1090"/>
      <c r="DX124" s="1090"/>
      <c r="DY124" s="1090"/>
      <c r="DZ124" s="1091"/>
    </row>
    <row r="125" spans="1:130" s="247" customFormat="1" ht="26.25" customHeight="1" x14ac:dyDescent="0.15">
      <c r="A125" s="1162"/>
      <c r="B125" s="1049"/>
      <c r="C125" s="1019" t="s">
        <v>467</v>
      </c>
      <c r="D125" s="1020"/>
      <c r="E125" s="1020"/>
      <c r="F125" s="1020"/>
      <c r="G125" s="1020"/>
      <c r="H125" s="1020"/>
      <c r="I125" s="1020"/>
      <c r="J125" s="1020"/>
      <c r="K125" s="1020"/>
      <c r="L125" s="1020"/>
      <c r="M125" s="1020"/>
      <c r="N125" s="1020"/>
      <c r="O125" s="1020"/>
      <c r="P125" s="1020"/>
      <c r="Q125" s="1020"/>
      <c r="R125" s="1020"/>
      <c r="S125" s="1020"/>
      <c r="T125" s="1020"/>
      <c r="U125" s="1020"/>
      <c r="V125" s="1020"/>
      <c r="W125" s="1020"/>
      <c r="X125" s="1020"/>
      <c r="Y125" s="1020"/>
      <c r="Z125" s="1021"/>
      <c r="AA125" s="1061" t="s">
        <v>461</v>
      </c>
      <c r="AB125" s="1062"/>
      <c r="AC125" s="1062"/>
      <c r="AD125" s="1062"/>
      <c r="AE125" s="1063"/>
      <c r="AF125" s="1064" t="s">
        <v>464</v>
      </c>
      <c r="AG125" s="1062"/>
      <c r="AH125" s="1062"/>
      <c r="AI125" s="1062"/>
      <c r="AJ125" s="1063"/>
      <c r="AK125" s="1064" t="s">
        <v>461</v>
      </c>
      <c r="AL125" s="1062"/>
      <c r="AM125" s="1062"/>
      <c r="AN125" s="1062"/>
      <c r="AO125" s="1063"/>
      <c r="AP125" s="1065" t="s">
        <v>130</v>
      </c>
      <c r="AQ125" s="1066"/>
      <c r="AR125" s="1066"/>
      <c r="AS125" s="1066"/>
      <c r="AT125" s="106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6" t="s">
        <v>483</v>
      </c>
      <c r="CL125" s="1111"/>
      <c r="CM125" s="1111"/>
      <c r="CN125" s="1111"/>
      <c r="CO125" s="1112"/>
      <c r="CP125" s="1043" t="s">
        <v>484</v>
      </c>
      <c r="CQ125" s="992"/>
      <c r="CR125" s="992"/>
      <c r="CS125" s="992"/>
      <c r="CT125" s="992"/>
      <c r="CU125" s="992"/>
      <c r="CV125" s="992"/>
      <c r="CW125" s="992"/>
      <c r="CX125" s="992"/>
      <c r="CY125" s="992"/>
      <c r="CZ125" s="992"/>
      <c r="DA125" s="992"/>
      <c r="DB125" s="992"/>
      <c r="DC125" s="992"/>
      <c r="DD125" s="992"/>
      <c r="DE125" s="992"/>
      <c r="DF125" s="993"/>
      <c r="DG125" s="1029" t="s">
        <v>130</v>
      </c>
      <c r="DH125" s="1030"/>
      <c r="DI125" s="1030"/>
      <c r="DJ125" s="1030"/>
      <c r="DK125" s="1030"/>
      <c r="DL125" s="1030" t="s">
        <v>130</v>
      </c>
      <c r="DM125" s="1030"/>
      <c r="DN125" s="1030"/>
      <c r="DO125" s="1030"/>
      <c r="DP125" s="1030"/>
      <c r="DQ125" s="1030" t="s">
        <v>130</v>
      </c>
      <c r="DR125" s="1030"/>
      <c r="DS125" s="1030"/>
      <c r="DT125" s="1030"/>
      <c r="DU125" s="1030"/>
      <c r="DV125" s="1031" t="s">
        <v>464</v>
      </c>
      <c r="DW125" s="1031"/>
      <c r="DX125" s="1031"/>
      <c r="DY125" s="1031"/>
      <c r="DZ125" s="1032"/>
    </row>
    <row r="126" spans="1:130" s="247" customFormat="1" ht="26.25" customHeight="1" thickBot="1" x14ac:dyDescent="0.2">
      <c r="A126" s="1162"/>
      <c r="B126" s="1049"/>
      <c r="C126" s="1019" t="s">
        <v>469</v>
      </c>
      <c r="D126" s="1020"/>
      <c r="E126" s="1020"/>
      <c r="F126" s="1020"/>
      <c r="G126" s="1020"/>
      <c r="H126" s="1020"/>
      <c r="I126" s="1020"/>
      <c r="J126" s="1020"/>
      <c r="K126" s="1020"/>
      <c r="L126" s="1020"/>
      <c r="M126" s="1020"/>
      <c r="N126" s="1020"/>
      <c r="O126" s="1020"/>
      <c r="P126" s="1020"/>
      <c r="Q126" s="1020"/>
      <c r="R126" s="1020"/>
      <c r="S126" s="1020"/>
      <c r="T126" s="1020"/>
      <c r="U126" s="1020"/>
      <c r="V126" s="1020"/>
      <c r="W126" s="1020"/>
      <c r="X126" s="1020"/>
      <c r="Y126" s="1020"/>
      <c r="Z126" s="1021"/>
      <c r="AA126" s="1061" t="s">
        <v>464</v>
      </c>
      <c r="AB126" s="1062"/>
      <c r="AC126" s="1062"/>
      <c r="AD126" s="1062"/>
      <c r="AE126" s="1063"/>
      <c r="AF126" s="1064" t="s">
        <v>130</v>
      </c>
      <c r="AG126" s="1062"/>
      <c r="AH126" s="1062"/>
      <c r="AI126" s="1062"/>
      <c r="AJ126" s="1063"/>
      <c r="AK126" s="1064" t="s">
        <v>462</v>
      </c>
      <c r="AL126" s="1062"/>
      <c r="AM126" s="1062"/>
      <c r="AN126" s="1062"/>
      <c r="AO126" s="1063"/>
      <c r="AP126" s="1065" t="s">
        <v>130</v>
      </c>
      <c r="AQ126" s="1066"/>
      <c r="AR126" s="1066"/>
      <c r="AS126" s="1066"/>
      <c r="AT126" s="106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7"/>
      <c r="CL126" s="1114"/>
      <c r="CM126" s="1114"/>
      <c r="CN126" s="1114"/>
      <c r="CO126" s="1115"/>
      <c r="CP126" s="1052" t="s">
        <v>485</v>
      </c>
      <c r="CQ126" s="1053"/>
      <c r="CR126" s="1053"/>
      <c r="CS126" s="1053"/>
      <c r="CT126" s="1053"/>
      <c r="CU126" s="1053"/>
      <c r="CV126" s="1053"/>
      <c r="CW126" s="1053"/>
      <c r="CX126" s="1053"/>
      <c r="CY126" s="1053"/>
      <c r="CZ126" s="1053"/>
      <c r="DA126" s="1053"/>
      <c r="DB126" s="1053"/>
      <c r="DC126" s="1053"/>
      <c r="DD126" s="1053"/>
      <c r="DE126" s="1053"/>
      <c r="DF126" s="1054"/>
      <c r="DG126" s="1022" t="s">
        <v>461</v>
      </c>
      <c r="DH126" s="1023"/>
      <c r="DI126" s="1023"/>
      <c r="DJ126" s="1023"/>
      <c r="DK126" s="1023"/>
      <c r="DL126" s="1023" t="s">
        <v>461</v>
      </c>
      <c r="DM126" s="1023"/>
      <c r="DN126" s="1023"/>
      <c r="DO126" s="1023"/>
      <c r="DP126" s="1023"/>
      <c r="DQ126" s="1023" t="s">
        <v>130</v>
      </c>
      <c r="DR126" s="1023"/>
      <c r="DS126" s="1023"/>
      <c r="DT126" s="1023"/>
      <c r="DU126" s="1023"/>
      <c r="DV126" s="1024" t="s">
        <v>464</v>
      </c>
      <c r="DW126" s="1024"/>
      <c r="DX126" s="1024"/>
      <c r="DY126" s="1024"/>
      <c r="DZ126" s="1025"/>
    </row>
    <row r="127" spans="1:130" s="247" customFormat="1" ht="26.25" customHeight="1" x14ac:dyDescent="0.15">
      <c r="A127" s="1163"/>
      <c r="B127" s="1051"/>
      <c r="C127" s="1105" t="s">
        <v>486</v>
      </c>
      <c r="D127" s="1106"/>
      <c r="E127" s="1106"/>
      <c r="F127" s="1106"/>
      <c r="G127" s="1106"/>
      <c r="H127" s="1106"/>
      <c r="I127" s="1106"/>
      <c r="J127" s="1106"/>
      <c r="K127" s="1106"/>
      <c r="L127" s="1106"/>
      <c r="M127" s="1106"/>
      <c r="N127" s="1106"/>
      <c r="O127" s="1106"/>
      <c r="P127" s="1106"/>
      <c r="Q127" s="1106"/>
      <c r="R127" s="1106"/>
      <c r="S127" s="1106"/>
      <c r="T127" s="1106"/>
      <c r="U127" s="1106"/>
      <c r="V127" s="1106"/>
      <c r="W127" s="1106"/>
      <c r="X127" s="1106"/>
      <c r="Y127" s="1106"/>
      <c r="Z127" s="1107"/>
      <c r="AA127" s="1061" t="s">
        <v>130</v>
      </c>
      <c r="AB127" s="1062"/>
      <c r="AC127" s="1062"/>
      <c r="AD127" s="1062"/>
      <c r="AE127" s="1063"/>
      <c r="AF127" s="1064" t="s">
        <v>464</v>
      </c>
      <c r="AG127" s="1062"/>
      <c r="AH127" s="1062"/>
      <c r="AI127" s="1062"/>
      <c r="AJ127" s="1063"/>
      <c r="AK127" s="1064" t="s">
        <v>464</v>
      </c>
      <c r="AL127" s="1062"/>
      <c r="AM127" s="1062"/>
      <c r="AN127" s="1062"/>
      <c r="AO127" s="1063"/>
      <c r="AP127" s="1065" t="s">
        <v>130</v>
      </c>
      <c r="AQ127" s="1066"/>
      <c r="AR127" s="1066"/>
      <c r="AS127" s="1066"/>
      <c r="AT127" s="1067"/>
      <c r="AU127" s="283"/>
      <c r="AV127" s="283"/>
      <c r="AW127" s="283"/>
      <c r="AX127" s="1135" t="s">
        <v>487</v>
      </c>
      <c r="AY127" s="1136"/>
      <c r="AZ127" s="1136"/>
      <c r="BA127" s="1136"/>
      <c r="BB127" s="1136"/>
      <c r="BC127" s="1136"/>
      <c r="BD127" s="1136"/>
      <c r="BE127" s="1137"/>
      <c r="BF127" s="1138" t="s">
        <v>488</v>
      </c>
      <c r="BG127" s="1136"/>
      <c r="BH127" s="1136"/>
      <c r="BI127" s="1136"/>
      <c r="BJ127" s="1136"/>
      <c r="BK127" s="1136"/>
      <c r="BL127" s="1137"/>
      <c r="BM127" s="1138" t="s">
        <v>489</v>
      </c>
      <c r="BN127" s="1136"/>
      <c r="BO127" s="1136"/>
      <c r="BP127" s="1136"/>
      <c r="BQ127" s="1136"/>
      <c r="BR127" s="1136"/>
      <c r="BS127" s="1137"/>
      <c r="BT127" s="1138" t="s">
        <v>490</v>
      </c>
      <c r="BU127" s="1136"/>
      <c r="BV127" s="1136"/>
      <c r="BW127" s="1136"/>
      <c r="BX127" s="1136"/>
      <c r="BY127" s="1136"/>
      <c r="BZ127" s="1160"/>
      <c r="CA127" s="283"/>
      <c r="CB127" s="283"/>
      <c r="CC127" s="283"/>
      <c r="CD127" s="284"/>
      <c r="CE127" s="284"/>
      <c r="CF127" s="284"/>
      <c r="CG127" s="281"/>
      <c r="CH127" s="281"/>
      <c r="CI127" s="281"/>
      <c r="CJ127" s="282"/>
      <c r="CK127" s="1127"/>
      <c r="CL127" s="1114"/>
      <c r="CM127" s="1114"/>
      <c r="CN127" s="1114"/>
      <c r="CO127" s="1115"/>
      <c r="CP127" s="1052" t="s">
        <v>491</v>
      </c>
      <c r="CQ127" s="1053"/>
      <c r="CR127" s="1053"/>
      <c r="CS127" s="1053"/>
      <c r="CT127" s="1053"/>
      <c r="CU127" s="1053"/>
      <c r="CV127" s="1053"/>
      <c r="CW127" s="1053"/>
      <c r="CX127" s="1053"/>
      <c r="CY127" s="1053"/>
      <c r="CZ127" s="1053"/>
      <c r="DA127" s="1053"/>
      <c r="DB127" s="1053"/>
      <c r="DC127" s="1053"/>
      <c r="DD127" s="1053"/>
      <c r="DE127" s="1053"/>
      <c r="DF127" s="1054"/>
      <c r="DG127" s="1022" t="s">
        <v>464</v>
      </c>
      <c r="DH127" s="1023"/>
      <c r="DI127" s="1023"/>
      <c r="DJ127" s="1023"/>
      <c r="DK127" s="1023"/>
      <c r="DL127" s="1023" t="s">
        <v>462</v>
      </c>
      <c r="DM127" s="1023"/>
      <c r="DN127" s="1023"/>
      <c r="DO127" s="1023"/>
      <c r="DP127" s="1023"/>
      <c r="DQ127" s="1023" t="s">
        <v>464</v>
      </c>
      <c r="DR127" s="1023"/>
      <c r="DS127" s="1023"/>
      <c r="DT127" s="1023"/>
      <c r="DU127" s="1023"/>
      <c r="DV127" s="1024" t="s">
        <v>464</v>
      </c>
      <c r="DW127" s="1024"/>
      <c r="DX127" s="1024"/>
      <c r="DY127" s="1024"/>
      <c r="DZ127" s="1025"/>
    </row>
    <row r="128" spans="1:130" s="247" customFormat="1" ht="26.25" customHeight="1" thickBot="1" x14ac:dyDescent="0.2">
      <c r="A128" s="1146" t="s">
        <v>492</v>
      </c>
      <c r="B128" s="1147"/>
      <c r="C128" s="1147"/>
      <c r="D128" s="1147"/>
      <c r="E128" s="1147"/>
      <c r="F128" s="1147"/>
      <c r="G128" s="1147"/>
      <c r="H128" s="1147"/>
      <c r="I128" s="1147"/>
      <c r="J128" s="1147"/>
      <c r="K128" s="1147"/>
      <c r="L128" s="1147"/>
      <c r="M128" s="1147"/>
      <c r="N128" s="1147"/>
      <c r="O128" s="1147"/>
      <c r="P128" s="1147"/>
      <c r="Q128" s="1147"/>
      <c r="R128" s="1147"/>
      <c r="S128" s="1147"/>
      <c r="T128" s="1147"/>
      <c r="U128" s="1147"/>
      <c r="V128" s="1147"/>
      <c r="W128" s="1148" t="s">
        <v>493</v>
      </c>
      <c r="X128" s="1148"/>
      <c r="Y128" s="1148"/>
      <c r="Z128" s="1149"/>
      <c r="AA128" s="1150">
        <v>717158</v>
      </c>
      <c r="AB128" s="1151"/>
      <c r="AC128" s="1151"/>
      <c r="AD128" s="1151"/>
      <c r="AE128" s="1152"/>
      <c r="AF128" s="1153">
        <v>2525106</v>
      </c>
      <c r="AG128" s="1151"/>
      <c r="AH128" s="1151"/>
      <c r="AI128" s="1151"/>
      <c r="AJ128" s="1152"/>
      <c r="AK128" s="1153">
        <v>929096</v>
      </c>
      <c r="AL128" s="1151"/>
      <c r="AM128" s="1151"/>
      <c r="AN128" s="1151"/>
      <c r="AO128" s="1152"/>
      <c r="AP128" s="1154"/>
      <c r="AQ128" s="1155"/>
      <c r="AR128" s="1155"/>
      <c r="AS128" s="1155"/>
      <c r="AT128" s="1156"/>
      <c r="AU128" s="283"/>
      <c r="AV128" s="283"/>
      <c r="AW128" s="283"/>
      <c r="AX128" s="991" t="s">
        <v>494</v>
      </c>
      <c r="AY128" s="992"/>
      <c r="AZ128" s="992"/>
      <c r="BA128" s="992"/>
      <c r="BB128" s="992"/>
      <c r="BC128" s="992"/>
      <c r="BD128" s="992"/>
      <c r="BE128" s="993"/>
      <c r="BF128" s="1157" t="s">
        <v>464</v>
      </c>
      <c r="BG128" s="1158"/>
      <c r="BH128" s="1158"/>
      <c r="BI128" s="1158"/>
      <c r="BJ128" s="1158"/>
      <c r="BK128" s="1158"/>
      <c r="BL128" s="1159"/>
      <c r="BM128" s="1157">
        <v>11.25</v>
      </c>
      <c r="BN128" s="1158"/>
      <c r="BO128" s="1158"/>
      <c r="BP128" s="1158"/>
      <c r="BQ128" s="1158"/>
      <c r="BR128" s="1158"/>
      <c r="BS128" s="1159"/>
      <c r="BT128" s="1157">
        <v>20</v>
      </c>
      <c r="BU128" s="1158"/>
      <c r="BV128" s="1158"/>
      <c r="BW128" s="1158"/>
      <c r="BX128" s="1158"/>
      <c r="BY128" s="1158"/>
      <c r="BZ128" s="1182"/>
      <c r="CA128" s="284"/>
      <c r="CB128" s="284"/>
      <c r="CC128" s="284"/>
      <c r="CD128" s="284"/>
      <c r="CE128" s="284"/>
      <c r="CF128" s="284"/>
      <c r="CG128" s="281"/>
      <c r="CH128" s="281"/>
      <c r="CI128" s="281"/>
      <c r="CJ128" s="282"/>
      <c r="CK128" s="1128"/>
      <c r="CL128" s="1129"/>
      <c r="CM128" s="1129"/>
      <c r="CN128" s="1129"/>
      <c r="CO128" s="1130"/>
      <c r="CP128" s="1139" t="s">
        <v>495</v>
      </c>
      <c r="CQ128" s="1140"/>
      <c r="CR128" s="1140"/>
      <c r="CS128" s="1140"/>
      <c r="CT128" s="1140"/>
      <c r="CU128" s="1140"/>
      <c r="CV128" s="1140"/>
      <c r="CW128" s="1140"/>
      <c r="CX128" s="1140"/>
      <c r="CY128" s="1140"/>
      <c r="CZ128" s="1140"/>
      <c r="DA128" s="1140"/>
      <c r="DB128" s="1140"/>
      <c r="DC128" s="1140"/>
      <c r="DD128" s="1140"/>
      <c r="DE128" s="1140"/>
      <c r="DF128" s="1141"/>
      <c r="DG128" s="1142" t="s">
        <v>461</v>
      </c>
      <c r="DH128" s="1143"/>
      <c r="DI128" s="1143"/>
      <c r="DJ128" s="1143"/>
      <c r="DK128" s="1143"/>
      <c r="DL128" s="1143" t="s">
        <v>496</v>
      </c>
      <c r="DM128" s="1143"/>
      <c r="DN128" s="1143"/>
      <c r="DO128" s="1143"/>
      <c r="DP128" s="1143"/>
      <c r="DQ128" s="1143" t="s">
        <v>465</v>
      </c>
      <c r="DR128" s="1143"/>
      <c r="DS128" s="1143"/>
      <c r="DT128" s="1143"/>
      <c r="DU128" s="1143"/>
      <c r="DV128" s="1144" t="s">
        <v>130</v>
      </c>
      <c r="DW128" s="1144"/>
      <c r="DX128" s="1144"/>
      <c r="DY128" s="1144"/>
      <c r="DZ128" s="1145"/>
    </row>
    <row r="129" spans="1:131" s="247" customFormat="1" ht="26.25" customHeight="1" x14ac:dyDescent="0.15">
      <c r="A129" s="1033" t="s">
        <v>108</v>
      </c>
      <c r="B129" s="1034"/>
      <c r="C129" s="1034"/>
      <c r="D129" s="1034"/>
      <c r="E129" s="1034"/>
      <c r="F129" s="1034"/>
      <c r="G129" s="1034"/>
      <c r="H129" s="1034"/>
      <c r="I129" s="1034"/>
      <c r="J129" s="1034"/>
      <c r="K129" s="1034"/>
      <c r="L129" s="1034"/>
      <c r="M129" s="1034"/>
      <c r="N129" s="1034"/>
      <c r="O129" s="1034"/>
      <c r="P129" s="1034"/>
      <c r="Q129" s="1034"/>
      <c r="R129" s="1034"/>
      <c r="S129" s="1034"/>
      <c r="T129" s="1034"/>
      <c r="U129" s="1034"/>
      <c r="V129" s="1034"/>
      <c r="W129" s="1176" t="s">
        <v>497</v>
      </c>
      <c r="X129" s="1177"/>
      <c r="Y129" s="1177"/>
      <c r="Z129" s="1178"/>
      <c r="AA129" s="1061">
        <v>149117566</v>
      </c>
      <c r="AB129" s="1062"/>
      <c r="AC129" s="1062"/>
      <c r="AD129" s="1062"/>
      <c r="AE129" s="1063"/>
      <c r="AF129" s="1064">
        <v>105294972</v>
      </c>
      <c r="AG129" s="1062"/>
      <c r="AH129" s="1062"/>
      <c r="AI129" s="1062"/>
      <c r="AJ129" s="1063"/>
      <c r="AK129" s="1064">
        <v>131208145</v>
      </c>
      <c r="AL129" s="1062"/>
      <c r="AM129" s="1062"/>
      <c r="AN129" s="1062"/>
      <c r="AO129" s="1063"/>
      <c r="AP129" s="1179"/>
      <c r="AQ129" s="1180"/>
      <c r="AR129" s="1180"/>
      <c r="AS129" s="1180"/>
      <c r="AT129" s="1181"/>
      <c r="AU129" s="285"/>
      <c r="AV129" s="285"/>
      <c r="AW129" s="285"/>
      <c r="AX129" s="1170" t="s">
        <v>498</v>
      </c>
      <c r="AY129" s="1053"/>
      <c r="AZ129" s="1053"/>
      <c r="BA129" s="1053"/>
      <c r="BB129" s="1053"/>
      <c r="BC129" s="1053"/>
      <c r="BD129" s="1053"/>
      <c r="BE129" s="1054"/>
      <c r="BF129" s="1171" t="s">
        <v>465</v>
      </c>
      <c r="BG129" s="1172"/>
      <c r="BH129" s="1172"/>
      <c r="BI129" s="1172"/>
      <c r="BJ129" s="1172"/>
      <c r="BK129" s="1172"/>
      <c r="BL129" s="1173"/>
      <c r="BM129" s="1171">
        <v>16.25</v>
      </c>
      <c r="BN129" s="1172"/>
      <c r="BO129" s="1172"/>
      <c r="BP129" s="1172"/>
      <c r="BQ129" s="1172"/>
      <c r="BR129" s="1172"/>
      <c r="BS129" s="1173"/>
      <c r="BT129" s="1171">
        <v>30</v>
      </c>
      <c r="BU129" s="1174"/>
      <c r="BV129" s="1174"/>
      <c r="BW129" s="1174"/>
      <c r="BX129" s="1174"/>
      <c r="BY129" s="1174"/>
      <c r="BZ129" s="117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33" t="s">
        <v>499</v>
      </c>
      <c r="B130" s="1034"/>
      <c r="C130" s="1034"/>
      <c r="D130" s="1034"/>
      <c r="E130" s="1034"/>
      <c r="F130" s="1034"/>
      <c r="G130" s="1034"/>
      <c r="H130" s="1034"/>
      <c r="I130" s="1034"/>
      <c r="J130" s="1034"/>
      <c r="K130" s="1034"/>
      <c r="L130" s="1034"/>
      <c r="M130" s="1034"/>
      <c r="N130" s="1034"/>
      <c r="O130" s="1034"/>
      <c r="P130" s="1034"/>
      <c r="Q130" s="1034"/>
      <c r="R130" s="1034"/>
      <c r="S130" s="1034"/>
      <c r="T130" s="1034"/>
      <c r="U130" s="1034"/>
      <c r="V130" s="1034"/>
      <c r="W130" s="1176" t="s">
        <v>500</v>
      </c>
      <c r="X130" s="1177"/>
      <c r="Y130" s="1177"/>
      <c r="Z130" s="1178"/>
      <c r="AA130" s="1061">
        <v>10727885</v>
      </c>
      <c r="AB130" s="1062"/>
      <c r="AC130" s="1062"/>
      <c r="AD130" s="1062"/>
      <c r="AE130" s="1063"/>
      <c r="AF130" s="1064">
        <v>9545910</v>
      </c>
      <c r="AG130" s="1062"/>
      <c r="AH130" s="1062"/>
      <c r="AI130" s="1062"/>
      <c r="AJ130" s="1063"/>
      <c r="AK130" s="1064">
        <v>8687887</v>
      </c>
      <c r="AL130" s="1062"/>
      <c r="AM130" s="1062"/>
      <c r="AN130" s="1062"/>
      <c r="AO130" s="1063"/>
      <c r="AP130" s="1179"/>
      <c r="AQ130" s="1180"/>
      <c r="AR130" s="1180"/>
      <c r="AS130" s="1180"/>
      <c r="AT130" s="1181"/>
      <c r="AU130" s="285"/>
      <c r="AV130" s="285"/>
      <c r="AW130" s="285"/>
      <c r="AX130" s="1170" t="s">
        <v>501</v>
      </c>
      <c r="AY130" s="1053"/>
      <c r="AZ130" s="1053"/>
      <c r="BA130" s="1053"/>
      <c r="BB130" s="1053"/>
      <c r="BC130" s="1053"/>
      <c r="BD130" s="1053"/>
      <c r="BE130" s="1054"/>
      <c r="BF130" s="1207">
        <v>2.8</v>
      </c>
      <c r="BG130" s="1208"/>
      <c r="BH130" s="1208"/>
      <c r="BI130" s="1208"/>
      <c r="BJ130" s="1208"/>
      <c r="BK130" s="1208"/>
      <c r="BL130" s="1209"/>
      <c r="BM130" s="1207">
        <v>25</v>
      </c>
      <c r="BN130" s="1208"/>
      <c r="BO130" s="1208"/>
      <c r="BP130" s="1208"/>
      <c r="BQ130" s="1208"/>
      <c r="BR130" s="1208"/>
      <c r="BS130" s="1209"/>
      <c r="BT130" s="1207">
        <v>35</v>
      </c>
      <c r="BU130" s="1210"/>
      <c r="BV130" s="1210"/>
      <c r="BW130" s="1210"/>
      <c r="BX130" s="1210"/>
      <c r="BY130" s="1210"/>
      <c r="BZ130" s="121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12"/>
      <c r="B131" s="1213"/>
      <c r="C131" s="1213"/>
      <c r="D131" s="1213"/>
      <c r="E131" s="1213"/>
      <c r="F131" s="1213"/>
      <c r="G131" s="1213"/>
      <c r="H131" s="1213"/>
      <c r="I131" s="1213"/>
      <c r="J131" s="1213"/>
      <c r="K131" s="1213"/>
      <c r="L131" s="1213"/>
      <c r="M131" s="1213"/>
      <c r="N131" s="1213"/>
      <c r="O131" s="1213"/>
      <c r="P131" s="1213"/>
      <c r="Q131" s="1213"/>
      <c r="R131" s="1213"/>
      <c r="S131" s="1213"/>
      <c r="T131" s="1213"/>
      <c r="U131" s="1213"/>
      <c r="V131" s="1213"/>
      <c r="W131" s="1214" t="s">
        <v>502</v>
      </c>
      <c r="X131" s="1215"/>
      <c r="Y131" s="1215"/>
      <c r="Z131" s="1216"/>
      <c r="AA131" s="1108">
        <v>138389681</v>
      </c>
      <c r="AB131" s="1087"/>
      <c r="AC131" s="1087"/>
      <c r="AD131" s="1087"/>
      <c r="AE131" s="1088"/>
      <c r="AF131" s="1086">
        <v>95749062</v>
      </c>
      <c r="AG131" s="1087"/>
      <c r="AH131" s="1087"/>
      <c r="AI131" s="1087"/>
      <c r="AJ131" s="1088"/>
      <c r="AK131" s="1086">
        <v>122520258</v>
      </c>
      <c r="AL131" s="1087"/>
      <c r="AM131" s="1087"/>
      <c r="AN131" s="1087"/>
      <c r="AO131" s="1088"/>
      <c r="AP131" s="1217"/>
      <c r="AQ131" s="1218"/>
      <c r="AR131" s="1218"/>
      <c r="AS131" s="1218"/>
      <c r="AT131" s="1219"/>
      <c r="AU131" s="285"/>
      <c r="AV131" s="285"/>
      <c r="AW131" s="285"/>
      <c r="AX131" s="1189" t="s">
        <v>503</v>
      </c>
      <c r="AY131" s="1140"/>
      <c r="AZ131" s="1140"/>
      <c r="BA131" s="1140"/>
      <c r="BB131" s="1140"/>
      <c r="BC131" s="1140"/>
      <c r="BD131" s="1140"/>
      <c r="BE131" s="1141"/>
      <c r="BF131" s="1190" t="s">
        <v>465</v>
      </c>
      <c r="BG131" s="1191"/>
      <c r="BH131" s="1191"/>
      <c r="BI131" s="1191"/>
      <c r="BJ131" s="1191"/>
      <c r="BK131" s="1191"/>
      <c r="BL131" s="1192"/>
      <c r="BM131" s="1190">
        <v>350</v>
      </c>
      <c r="BN131" s="1191"/>
      <c r="BO131" s="1191"/>
      <c r="BP131" s="1191"/>
      <c r="BQ131" s="1191"/>
      <c r="BR131" s="1191"/>
      <c r="BS131" s="1192"/>
      <c r="BT131" s="1193"/>
      <c r="BU131" s="1194"/>
      <c r="BV131" s="1194"/>
      <c r="BW131" s="1194"/>
      <c r="BX131" s="1194"/>
      <c r="BY131" s="1194"/>
      <c r="BZ131" s="119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6" t="s">
        <v>504</v>
      </c>
      <c r="B132" s="1197"/>
      <c r="C132" s="1197"/>
      <c r="D132" s="1197"/>
      <c r="E132" s="1197"/>
      <c r="F132" s="1197"/>
      <c r="G132" s="1197"/>
      <c r="H132" s="1197"/>
      <c r="I132" s="1197"/>
      <c r="J132" s="1197"/>
      <c r="K132" s="1197"/>
      <c r="L132" s="1197"/>
      <c r="M132" s="1197"/>
      <c r="N132" s="1197"/>
      <c r="O132" s="1197"/>
      <c r="P132" s="1197"/>
      <c r="Q132" s="1197"/>
      <c r="R132" s="1197"/>
      <c r="S132" s="1197"/>
      <c r="T132" s="1197"/>
      <c r="U132" s="1197"/>
      <c r="V132" s="1200" t="s">
        <v>505</v>
      </c>
      <c r="W132" s="1200"/>
      <c r="X132" s="1200"/>
      <c r="Y132" s="1200"/>
      <c r="Z132" s="1201"/>
      <c r="AA132" s="1202">
        <v>2.8070055310000002</v>
      </c>
      <c r="AB132" s="1203"/>
      <c r="AC132" s="1203"/>
      <c r="AD132" s="1203"/>
      <c r="AE132" s="1204"/>
      <c r="AF132" s="1205">
        <v>2.9845399430000001</v>
      </c>
      <c r="AG132" s="1203"/>
      <c r="AH132" s="1203"/>
      <c r="AI132" s="1203"/>
      <c r="AJ132" s="1204"/>
      <c r="AK132" s="1205">
        <v>2.7553712789999998</v>
      </c>
      <c r="AL132" s="1203"/>
      <c r="AM132" s="1203"/>
      <c r="AN132" s="1203"/>
      <c r="AO132" s="1204"/>
      <c r="AP132" s="1102"/>
      <c r="AQ132" s="1103"/>
      <c r="AR132" s="1103"/>
      <c r="AS132" s="1103"/>
      <c r="AT132" s="120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8"/>
      <c r="B133" s="1199"/>
      <c r="C133" s="1199"/>
      <c r="D133" s="1199"/>
      <c r="E133" s="1199"/>
      <c r="F133" s="1199"/>
      <c r="G133" s="1199"/>
      <c r="H133" s="1199"/>
      <c r="I133" s="1199"/>
      <c r="J133" s="1199"/>
      <c r="K133" s="1199"/>
      <c r="L133" s="1199"/>
      <c r="M133" s="1199"/>
      <c r="N133" s="1199"/>
      <c r="O133" s="1199"/>
      <c r="P133" s="1199"/>
      <c r="Q133" s="1199"/>
      <c r="R133" s="1199"/>
      <c r="S133" s="1199"/>
      <c r="T133" s="1199"/>
      <c r="U133" s="1199"/>
      <c r="V133" s="1183" t="s">
        <v>506</v>
      </c>
      <c r="W133" s="1183"/>
      <c r="X133" s="1183"/>
      <c r="Y133" s="1183"/>
      <c r="Z133" s="1184"/>
      <c r="AA133" s="1185">
        <v>3.4</v>
      </c>
      <c r="AB133" s="1186"/>
      <c r="AC133" s="1186"/>
      <c r="AD133" s="1186"/>
      <c r="AE133" s="1187"/>
      <c r="AF133" s="1185">
        <v>3.1</v>
      </c>
      <c r="AG133" s="1186"/>
      <c r="AH133" s="1186"/>
      <c r="AI133" s="1186"/>
      <c r="AJ133" s="1187"/>
      <c r="AK133" s="1185">
        <v>2.8</v>
      </c>
      <c r="AL133" s="1186"/>
      <c r="AM133" s="1186"/>
      <c r="AN133" s="1186"/>
      <c r="AO133" s="1187"/>
      <c r="AP133" s="1132"/>
      <c r="AQ133" s="1133"/>
      <c r="AR133" s="1133"/>
      <c r="AS133" s="1133"/>
      <c r="AT133" s="118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eJgFIEzBMn4rDR0dkKampfAh0SruYDEUfU/G4ExPtiUA89/Uau4XBm+FHrGbxQyCiQd2KY+4jmNnFaga1bFmg==" saltValue="MUR+2Ws9gSYpZc97yrZKdA==" spinCount="100000" sheet="1" objects="1" scenarios="1" formatRows="0"/>
  <customSheetViews>
    <customSheetView guid="{49D89A3E-E353-4115-8CFC-4E17C48C57B2}" scale="70" fitToPage="1" hiddenRows="1" hiddenColumns="1">
      <selection activeCell="AF95" sqref="AF95"/>
      <pageMargins left="0.59055118110236227" right="0" top="0.59055118110236227" bottom="0.59055118110236227" header="0.39370078740157483" footer="0.39370078740157483"/>
      <pageSetup paperSize="8" scale="38" orientation="portrait"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ud9ERpFkS0D7QMcpxDbywgS36uyj6CJpU4DJ7r2OfkE7EK+zcPrtC+5qhPvdI4OAHqD6MuGk2Jni7DsiPfsJg==" saltValue="rwo/8QOnMj0+Qn9jiS89dQ==" spinCount="100000" sheet="1" objects="1" scenarios="1"/>
  <dataConsolidate/>
  <customSheetViews>
    <customSheetView guid="{49D89A3E-E353-4115-8CFC-4E17C48C57B2}" showPageBreaks="1" showGridLines="0" fitToPage="1" hiddenRows="1" hiddenColumns="1" view="pageBreakPreview" topLeftCell="A19">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V6pkZglb53j82VYkZdT51v6A5973AnEfmK8IiY285os6vQRne3TI5NXcwq2x0Vvx4qJa+Mzkn7gGfjK7Vl27A==" saltValue="sEBkGKS09+/Q+p6MDFKg+A==" spinCount="100000" sheet="1" objects="1" scenarios="1"/>
  <dataConsolidate/>
  <customSheetViews>
    <customSheetView guid="{49D89A3E-E353-4115-8CFC-4E17C48C57B2}" showGridLines="0" fitToPage="1" hiddenRows="1" hiddenColumns="1" topLeftCell="A16">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3"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4"/>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5" t="s">
        <v>515</v>
      </c>
      <c r="AL9" s="1226"/>
      <c r="AM9" s="1226"/>
      <c r="AN9" s="1227"/>
      <c r="AO9" s="313">
        <v>29013576</v>
      </c>
      <c r="AP9" s="313">
        <v>68244</v>
      </c>
      <c r="AQ9" s="314">
        <v>58073</v>
      </c>
      <c r="AR9" s="315">
        <v>17.5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5" t="s">
        <v>516</v>
      </c>
      <c r="AL10" s="1226"/>
      <c r="AM10" s="1226"/>
      <c r="AN10" s="1227"/>
      <c r="AO10" s="316" t="s">
        <v>517</v>
      </c>
      <c r="AP10" s="316" t="s">
        <v>517</v>
      </c>
      <c r="AQ10" s="317">
        <v>2762</v>
      </c>
      <c r="AR10" s="318" t="s">
        <v>517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5" t="s">
        <v>518</v>
      </c>
      <c r="AL11" s="1226"/>
      <c r="AM11" s="1226"/>
      <c r="AN11" s="1227"/>
      <c r="AO11" s="316">
        <v>159</v>
      </c>
      <c r="AP11" s="316">
        <v>0</v>
      </c>
      <c r="AQ11" s="317">
        <v>1714</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5" t="s">
        <v>519</v>
      </c>
      <c r="AL12" s="1226"/>
      <c r="AM12" s="1226"/>
      <c r="AN12" s="1227"/>
      <c r="AO12" s="316">
        <v>90416</v>
      </c>
      <c r="AP12" s="316">
        <v>213</v>
      </c>
      <c r="AQ12" s="317">
        <v>632</v>
      </c>
      <c r="AR12" s="318">
        <v>-66.3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5" t="s">
        <v>520</v>
      </c>
      <c r="AL13" s="1226"/>
      <c r="AM13" s="1226"/>
      <c r="AN13" s="1227"/>
      <c r="AO13" s="316" t="s">
        <v>517</v>
      </c>
      <c r="AP13" s="316" t="s">
        <v>517</v>
      </c>
      <c r="AQ13" s="317">
        <v>9</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5" t="s">
        <v>521</v>
      </c>
      <c r="AL14" s="1226"/>
      <c r="AM14" s="1226"/>
      <c r="AN14" s="1227"/>
      <c r="AO14" s="316">
        <v>942251</v>
      </c>
      <c r="AP14" s="316">
        <v>2216</v>
      </c>
      <c r="AQ14" s="317">
        <v>1980</v>
      </c>
      <c r="AR14" s="318">
        <v>11.9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5" t="s">
        <v>522</v>
      </c>
      <c r="AL15" s="1226"/>
      <c r="AM15" s="1226"/>
      <c r="AN15" s="1227"/>
      <c r="AO15" s="316">
        <v>1390001</v>
      </c>
      <c r="AP15" s="316">
        <v>3269</v>
      </c>
      <c r="AQ15" s="317">
        <v>1379</v>
      </c>
      <c r="AR15" s="318">
        <v>137.1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8" t="s">
        <v>523</v>
      </c>
      <c r="AL16" s="1229"/>
      <c r="AM16" s="1229"/>
      <c r="AN16" s="1230"/>
      <c r="AO16" s="316">
        <v>-1474762</v>
      </c>
      <c r="AP16" s="316">
        <v>-3469</v>
      </c>
      <c r="AQ16" s="317">
        <v>-3914</v>
      </c>
      <c r="AR16" s="318">
        <v>-11.4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8" t="s">
        <v>188</v>
      </c>
      <c r="AL17" s="1229"/>
      <c r="AM17" s="1229"/>
      <c r="AN17" s="1230"/>
      <c r="AO17" s="316">
        <v>29961641</v>
      </c>
      <c r="AP17" s="316">
        <v>70474</v>
      </c>
      <c r="AQ17" s="317">
        <v>62636</v>
      </c>
      <c r="AR17" s="318">
        <v>12.5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0" t="s">
        <v>528</v>
      </c>
      <c r="AL21" s="1221"/>
      <c r="AM21" s="1221"/>
      <c r="AN21" s="1222"/>
      <c r="AO21" s="328">
        <v>7.4</v>
      </c>
      <c r="AP21" s="329">
        <v>6.32</v>
      </c>
      <c r="AQ21" s="330">
        <v>1.08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0" t="s">
        <v>529</v>
      </c>
      <c r="AL22" s="1221"/>
      <c r="AM22" s="1221"/>
      <c r="AN22" s="1222"/>
      <c r="AO22" s="333">
        <v>99.9</v>
      </c>
      <c r="AP22" s="334">
        <v>99.9</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3"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4"/>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6" t="s">
        <v>533</v>
      </c>
      <c r="AL32" s="1237"/>
      <c r="AM32" s="1237"/>
      <c r="AN32" s="1238"/>
      <c r="AO32" s="343">
        <v>9557455</v>
      </c>
      <c r="AP32" s="343">
        <v>22480</v>
      </c>
      <c r="AQ32" s="344">
        <v>36995</v>
      </c>
      <c r="AR32" s="345">
        <v>-39.200000000000003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6" t="s">
        <v>534</v>
      </c>
      <c r="AL33" s="1237"/>
      <c r="AM33" s="1237"/>
      <c r="AN33" s="1238"/>
      <c r="AO33" s="343" t="s">
        <v>517</v>
      </c>
      <c r="AP33" s="343" t="s">
        <v>517</v>
      </c>
      <c r="AQ33" s="344">
        <v>3</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6" t="s">
        <v>535</v>
      </c>
      <c r="AL34" s="1237"/>
      <c r="AM34" s="1237"/>
      <c r="AN34" s="1238"/>
      <c r="AO34" s="343" t="s">
        <v>517</v>
      </c>
      <c r="AP34" s="343" t="s">
        <v>517</v>
      </c>
      <c r="AQ34" s="344">
        <v>81</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6" t="s">
        <v>536</v>
      </c>
      <c r="AL35" s="1237"/>
      <c r="AM35" s="1237"/>
      <c r="AN35" s="1238"/>
      <c r="AO35" s="343">
        <v>2356153</v>
      </c>
      <c r="AP35" s="343">
        <v>5542</v>
      </c>
      <c r="AQ35" s="344">
        <v>8919</v>
      </c>
      <c r="AR35" s="345">
        <v>-37.9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6" t="s">
        <v>537</v>
      </c>
      <c r="AL36" s="1237"/>
      <c r="AM36" s="1237"/>
      <c r="AN36" s="1238"/>
      <c r="AO36" s="343" t="s">
        <v>517</v>
      </c>
      <c r="AP36" s="343" t="s">
        <v>517</v>
      </c>
      <c r="AQ36" s="344">
        <v>380</v>
      </c>
      <c r="AR36" s="345" t="s">
        <v>517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6" t="s">
        <v>538</v>
      </c>
      <c r="AL37" s="1237"/>
      <c r="AM37" s="1237"/>
      <c r="AN37" s="1238"/>
      <c r="AO37" s="343">
        <v>1079263</v>
      </c>
      <c r="AP37" s="343">
        <v>2539</v>
      </c>
      <c r="AQ37" s="344">
        <v>886</v>
      </c>
      <c r="AR37" s="345">
        <v>186.6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9" t="s">
        <v>539</v>
      </c>
      <c r="AL38" s="1240"/>
      <c r="AM38" s="1240"/>
      <c r="AN38" s="1241"/>
      <c r="AO38" s="346" t="s">
        <v>517</v>
      </c>
      <c r="AP38" s="346" t="s">
        <v>517</v>
      </c>
      <c r="AQ38" s="347">
        <v>1</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9" t="s">
        <v>540</v>
      </c>
      <c r="AL39" s="1240"/>
      <c r="AM39" s="1240"/>
      <c r="AN39" s="1241"/>
      <c r="AO39" s="343">
        <v>-929096</v>
      </c>
      <c r="AP39" s="343">
        <v>-2185</v>
      </c>
      <c r="AQ39" s="344">
        <v>-8108</v>
      </c>
      <c r="AR39" s="345">
        <v>-73.099999999999994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6" t="s">
        <v>541</v>
      </c>
      <c r="AL40" s="1237"/>
      <c r="AM40" s="1237"/>
      <c r="AN40" s="1238"/>
      <c r="AO40" s="343">
        <v>-8687887</v>
      </c>
      <c r="AP40" s="343">
        <v>-20435</v>
      </c>
      <c r="AQ40" s="344">
        <v>-28743</v>
      </c>
      <c r="AR40" s="345">
        <v>-28.9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2" t="s">
        <v>301</v>
      </c>
      <c r="AL41" s="1243"/>
      <c r="AM41" s="1243"/>
      <c r="AN41" s="1244"/>
      <c r="AO41" s="343">
        <v>3375888</v>
      </c>
      <c r="AP41" s="343">
        <v>7941</v>
      </c>
      <c r="AQ41" s="344">
        <v>10414</v>
      </c>
      <c r="AR41" s="345">
        <v>-23.7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31" t="s">
        <v>510</v>
      </c>
      <c r="AN49" s="1233" t="s">
        <v>545</v>
      </c>
      <c r="AO49" s="1234"/>
      <c r="AP49" s="1234"/>
      <c r="AQ49" s="1234"/>
      <c r="AR49" s="123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2"/>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39617002</v>
      </c>
      <c r="AN51" s="365">
        <v>93752</v>
      </c>
      <c r="AO51" s="366">
        <v>22.9</v>
      </c>
      <c r="AP51" s="367">
        <v>50880</v>
      </c>
      <c r="AQ51" s="368">
        <v>-1.4</v>
      </c>
      <c r="AR51" s="369">
        <v>24.3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26692368</v>
      </c>
      <c r="AN52" s="373">
        <v>63167</v>
      </c>
      <c r="AO52" s="374">
        <v>29.1</v>
      </c>
      <c r="AP52" s="375">
        <v>27819</v>
      </c>
      <c r="AQ52" s="376">
        <v>7.5</v>
      </c>
      <c r="AR52" s="377">
        <v>21.6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38584514</v>
      </c>
      <c r="AN53" s="365">
        <v>90981</v>
      </c>
      <c r="AO53" s="366">
        <v>-3</v>
      </c>
      <c r="AP53" s="367">
        <v>46395</v>
      </c>
      <c r="AQ53" s="368">
        <v>-8.8000000000000007</v>
      </c>
      <c r="AR53" s="369">
        <v>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22345722</v>
      </c>
      <c r="AN54" s="373">
        <v>52690</v>
      </c>
      <c r="AO54" s="374">
        <v>-16.600000000000001</v>
      </c>
      <c r="AP54" s="375">
        <v>26304</v>
      </c>
      <c r="AQ54" s="376">
        <v>-5.4</v>
      </c>
      <c r="AR54" s="377">
        <v>-11.2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41528996</v>
      </c>
      <c r="AN55" s="365">
        <v>97676</v>
      </c>
      <c r="AO55" s="366">
        <v>7.4</v>
      </c>
      <c r="AP55" s="367">
        <v>48088</v>
      </c>
      <c r="AQ55" s="368">
        <v>3.6</v>
      </c>
      <c r="AR55" s="369">
        <v>3.8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24399292</v>
      </c>
      <c r="AN56" s="373">
        <v>57387</v>
      </c>
      <c r="AO56" s="374">
        <v>8.9</v>
      </c>
      <c r="AP56" s="375">
        <v>25183</v>
      </c>
      <c r="AQ56" s="376">
        <v>-4.3</v>
      </c>
      <c r="AR56" s="377">
        <v>13.2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38386677</v>
      </c>
      <c r="AN57" s="365">
        <v>90161</v>
      </c>
      <c r="AO57" s="366">
        <v>-7.7</v>
      </c>
      <c r="AP57" s="367">
        <v>46457</v>
      </c>
      <c r="AQ57" s="368">
        <v>-3.4</v>
      </c>
      <c r="AR57" s="369">
        <v>-4.3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28701904</v>
      </c>
      <c r="AN58" s="373">
        <v>67414</v>
      </c>
      <c r="AO58" s="374">
        <v>17.5</v>
      </c>
      <c r="AP58" s="375">
        <v>24020</v>
      </c>
      <c r="AQ58" s="376">
        <v>-4.5999999999999996</v>
      </c>
      <c r="AR58" s="377">
        <v>22.1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47862217</v>
      </c>
      <c r="AN59" s="365">
        <v>112579</v>
      </c>
      <c r="AO59" s="366">
        <v>24.9</v>
      </c>
      <c r="AP59" s="367">
        <v>51849</v>
      </c>
      <c r="AQ59" s="368">
        <v>11.6</v>
      </c>
      <c r="AR59" s="369">
        <v>13.3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34844941</v>
      </c>
      <c r="AN60" s="373">
        <v>81960</v>
      </c>
      <c r="AO60" s="374">
        <v>21.6</v>
      </c>
      <c r="AP60" s="375">
        <v>26326</v>
      </c>
      <c r="AQ60" s="376">
        <v>9.6</v>
      </c>
      <c r="AR60" s="377">
        <v>12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41195881</v>
      </c>
      <c r="AN61" s="380">
        <v>97030</v>
      </c>
      <c r="AO61" s="381">
        <v>8.9</v>
      </c>
      <c r="AP61" s="382">
        <v>48734</v>
      </c>
      <c r="AQ61" s="383">
        <v>0.3</v>
      </c>
      <c r="AR61" s="369">
        <v>8.6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27396845</v>
      </c>
      <c r="AN62" s="373">
        <v>64524</v>
      </c>
      <c r="AO62" s="374">
        <v>12.1</v>
      </c>
      <c r="AP62" s="375">
        <v>25930</v>
      </c>
      <c r="AQ62" s="376">
        <v>0.6</v>
      </c>
      <c r="AR62" s="377">
        <v>11.5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1RlihCFQh7mi9CUAPXJ/ogd0lIJhl5mFvWNGebLyu7C57RbpK8rgdpzmqIfpgJSbygQp8C3ebAUzhSS6nfCcg==" saltValue="t78AaDlXw1iLYWuHxSUQ9g==" spinCount="100000" sheet="1" objects="1" scenarios="1"/>
  <customSheetViews>
    <customSheetView guid="{49D89A3E-E353-4115-8CFC-4E17C48C57B2}"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R73"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Ib7RmgvY9W/r4upw9H14JMsQ2jG17D7kMdRTH7fd3tPGlc1LH5SJSScRnbagXPv5dlszOQ+uDKk80rn5etP9CA==" saltValue="6jTMe/kxsBSac6T+onkCzg==" spinCount="100000" sheet="1" objects="1" scenarios="1"/>
  <dataConsolidate/>
  <customSheetViews>
    <customSheetView guid="{49D89A3E-E353-4115-8CFC-4E17C48C57B2}"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SEbcKt3BCj1I2IGvgA53dtBUPedV/6ZIi0x0txVZ06OiRarHVyL6mYB9U2zWL2tTofgDoU7+w+sbuyITzzt18w==" saltValue="7JK9QELP0ekt+CIg8ts8DQ==" spinCount="100000" sheet="1" objects="1" scenarios="1"/>
  <dataConsolidate/>
  <customSheetViews>
    <customSheetView guid="{49D89A3E-E353-4115-8CFC-4E17C48C57B2}" showGridLines="0" fitToPage="1" hiddenRows="1" hiddenColumns="1" topLeftCell="A76">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45" t="s">
        <v>3</v>
      </c>
      <c r="D47" s="1245"/>
      <c r="E47" s="1246"/>
      <c r="F47" s="11">
        <v>26.32</v>
      </c>
      <c r="G47" s="12">
        <v>26.92</v>
      </c>
      <c r="H47" s="12">
        <v>21.79</v>
      </c>
      <c r="I47" s="12">
        <v>31.44</v>
      </c>
      <c r="J47" s="13">
        <v>28.28</v>
      </c>
    </row>
    <row r="48" spans="2:10" ht="57.75" customHeight="1" x14ac:dyDescent="0.15">
      <c r="B48" s="14"/>
      <c r="C48" s="1247" t="s">
        <v>4</v>
      </c>
      <c r="D48" s="1247"/>
      <c r="E48" s="1248"/>
      <c r="F48" s="15">
        <v>4.82</v>
      </c>
      <c r="G48" s="16">
        <v>3.53</v>
      </c>
      <c r="H48" s="16">
        <v>3.38</v>
      </c>
      <c r="I48" s="16">
        <v>5.55</v>
      </c>
      <c r="J48" s="17">
        <v>5.63</v>
      </c>
    </row>
    <row r="49" spans="2:10" ht="57.75" customHeight="1" thickBot="1" x14ac:dyDescent="0.2">
      <c r="B49" s="18"/>
      <c r="C49" s="1249" t="s">
        <v>5</v>
      </c>
      <c r="D49" s="1249"/>
      <c r="E49" s="1250"/>
      <c r="F49" s="19">
        <v>6.06</v>
      </c>
      <c r="G49" s="20">
        <v>5.13</v>
      </c>
      <c r="H49" s="20" t="s">
        <v>566</v>
      </c>
      <c r="I49" s="20">
        <v>1.45</v>
      </c>
      <c r="J49" s="21">
        <v>4.34</v>
      </c>
    </row>
    <row r="50" spans="2:10" ht="13.5" customHeight="1" x14ac:dyDescent="0.15"/>
  </sheetData>
  <sheetProtection algorithmName="SHA-512" hashValue="9RPTXGJOk+QGZ2B+opZQv0Ok5W6PjfPI1NaLdTdyQcB6o1LstIcvjuTQjLQauZp3QbVd1K9Dx2oKB6NSoDa9/Q==" saltValue="pOWnqEjUJzPduE+Bed8Cxg==" spinCount="100000" sheet="1" objects="1" scenarios="1"/>
  <customSheetViews>
    <customSheetView guid="{49D89A3E-E353-4115-8CFC-4E17C48C57B2}" scale="85"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2021-03-08T07:31:51Z</cp:lastPrinted>
  <dcterms:created xsi:type="dcterms:W3CDTF">2021-02-05T02:57:34Z</dcterms:created>
  <dcterms:modified xsi:type="dcterms:W3CDTF">2021-10-01T06:27:26Z</dcterms:modified>
  <cp:category/>
</cp:coreProperties>
</file>