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B87405B3-D605-42A6-A27A-D77D48CFC0C0}"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W34" i="10" s="1"/>
  <c r="BW35" i="10" s="1"/>
  <c r="BW36" i="10" s="1"/>
  <c r="BW37" i="10" s="1"/>
  <c r="BW38" i="10" s="1"/>
  <c r="BW39" i="10" s="1"/>
  <c r="BW40" i="10" s="1"/>
  <c r="BW41" i="10" s="1"/>
</calcChain>
</file>

<file path=xl/sharedStrings.xml><?xml version="1.0" encoding="utf-8"?>
<sst xmlns="http://schemas.openxmlformats.org/spreadsheetml/2006/main" count="1159" uniqueCount="602">
  <si>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</si>
  <si>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</si>
  <si>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</si>
  <si>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</si>
  <si>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</si>
  <si>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</si>
  <si>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</si>
  <si>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</si>
  <si>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</si>
  <si>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</si>
  <si>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</si>
  <si>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</si>
  <si>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</si>
  <si>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</si>
  <si>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</si>
  <si>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</si>
  <si>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</si>
  <si>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</si>
  <si>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</si>
  <si>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</si>
  <si>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</si>
  <si>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</si>
  <si>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</si>
  <si>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</si>
  <si>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</si>
  <si>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</si>
  <si>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</si>
  <si>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</si>
  <si>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</si>
  <si>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</si>
  <si>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</si>
  <si>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</si>
  <si>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</si>
  <si>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</si>
  <si>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</si>
  <si>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</si>
  <si>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</si>
  <si>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</si>
  <si>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</si>
  <si>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</si>
  <si>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</si>
  <si>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</si>
  <si>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</si>
  <si>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</si>
  <si>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</si>
  <si>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</si>
  <si>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</si>
  <si>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</si>
  <si>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</si>
  <si>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</si>
  <si>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</si>
  <si>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</si>
  <si>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</si>
  <si>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</si>
  <si>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</si>
  <si>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</si>
  <si>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</si>
  <si>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</si>
  <si>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</si>
  <si>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</si>
  <si>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</si>
  <si>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</si>
  <si>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</si>
  <si>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</si>
  <si>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</si>
  <si>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</si>
  <si>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</si>
  <si>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</si>
  <si>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</si>
  <si>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</si>
  <si>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</si>
  <si>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</si>
  <si>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</si>
  <si>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</si>
  <si>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</si>
  <si>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</si>
  <si>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</si>
  <si>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</si>
  <si>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</si>
  <si>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</si>
  <si>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</si>
  <si>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</si>
  <si>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</si>
  <si>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</si>
  <si>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</si>
  <si>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</si>
  <si>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</si>
  <si>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</si>
  <si>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</si>
  <si>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</si>
  <si>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</si>
  <si>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</si>
  <si>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</si>
  <si>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</si>
  <si>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</si>
  <si>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</si>
  <si>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</si>
  <si>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</si>
  <si>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</si>
  <si>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</si>
  <si>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</si>
  <si>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</si>
  <si>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</si>
  <si>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</si>
  <si>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</si>
  <si>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</si>
  <si>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</si>
  <si>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</si>
  <si>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</si>
  <si>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</si>
  <si>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</si>
  <si>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</si>
  <si>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</si>
  <si>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</si>
  <si>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</si>
  <si>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</si>
  <si>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</si>
  <si>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</si>
  <si>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</si>
  <si>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</si>
  <si>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</si>
  <si>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</si>
  <si>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</si>
  <si>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</si>
  <si>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</si>
  <si>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</si>
  <si>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</si>
  <si>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</si>
  <si>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</si>
  <si>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</si>
  <si>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</si>
  <si>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</si>
  <si>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</si>
  <si>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</si>
  <si>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</si>
  <si>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</si>
  <si>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</si>
  <si>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</si>
  <si>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</si>
  <si>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</si>
  <si>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</si>
  <si>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</si>
  <si>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</si>
  <si>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</si>
  <si>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</si>
  <si>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</si>
  <si>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</si>
  <si>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</si>
  <si>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</si>
  <si>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</si>
  <si>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</si>
  <si>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</si>
  <si>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</si>
  <si>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</si>
  <si>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</si>
  <si>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</si>
  <si>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</si>
  <si>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</si>
  <si>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</si>
  <si>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</si>
  <si>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</si>
  <si>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</si>
  <si>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</si>
  <si>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</si>
  <si>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</si>
  <si>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</si>
  <si>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</si>
  <si>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</si>
  <si>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</si>
  <si>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</si>
  <si>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</si>
  <si>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</si>
  <si>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</si>
  <si>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</si>
  <si>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</si>
  <si>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</si>
  <si>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</si>
  <si>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</si>
  <si>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</si>
  <si>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</si>
  <si>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</si>
  <si>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</si>
  <si>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</si>
  <si>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</si>
  <si>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</si>
  <si>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</si>
  <si>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</si>
  <si>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</si>
  <si>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</si>
  <si>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</si>
  <si>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</si>
  <si>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</si>
  <si>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</si>
  <si>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</si>
  <si>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</si>
  <si>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</si>
  <si>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</si>
  <si>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</si>
  <si>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</si>
  <si>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</si>
  <si>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</si>
  <si>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</si>
  <si>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</si>
  <si>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</si>
  <si>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</si>
  <si>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</si>
  <si>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</si>
  <si>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</si>
  <si>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</si>
  <si>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</si>
  <si>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</si>
  <si>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</si>
  <si>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</si>
  <si>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</si>
  <si>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</si>
  <si>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</si>
  <si>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</si>
  <si>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</si>
  <si>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</si>
  <si>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</si>
  <si>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</si>
  <si>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</si>
  <si>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</si>
  <si>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</si>
  <si>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</si>
  <si>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</si>
  <si>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</si>
  <si>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</si>
  <si>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</si>
  <si>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</si>
  <si>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</si>
  <si>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</si>
  <si>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</si>
  <si>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</si>
  <si>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</si>
  <si>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</si>
  <si>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</si>
  <si>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</si>
  <si>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</si>
  <si>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</si>
  <si>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</si>
  <si>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</si>
  <si>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</si>
  <si>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</si>
  <si>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</si>
  <si>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</si>
  <si>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</si>
  <si>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</si>
  <si>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</si>
  <si>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</si>
  <si>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</si>
  <si>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</si>
  <si>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</si>
  <si>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</si>
  <si>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</si>
  <si>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</si>
  <si>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</si>
  <si>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</si>
  <si>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</si>
  <si>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</si>
  <si>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</si>
  <si>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</si>
  <si>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</si>
  <si>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</si>
  <si>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</si>
  <si>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</si>
  <si>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</si>
  <si>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</si>
  <si>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</si>
  <si>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</si>
  <si>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</si>
  <si>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</si>
  <si>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</si>
  <si>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</si>
  <si>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</si>
  <si>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</si>
  <si>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</si>
  <si>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</si>
  <si>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</si>
  <si>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</si>
  <si>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</si>
  <si>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</si>
  <si>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</si>
  <si>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</si>
  <si>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</si>
  <si>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</si>
  <si>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</si>
  <si>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</si>
  <si>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</si>
  <si>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</si>
  <si>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</si>
  <si>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</si>
  <si>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</si>
  <si>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</si>
  <si>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</si>
  <si>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</si>
  <si>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</si>
  <si>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</si>
  <si>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</si>
  <si>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</si>
  <si>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</si>
  <si>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</si>
  <si>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</si>
  <si>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</si>
  <si>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</si>
  <si>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</si>
  <si>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</si>
  <si>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</si>
  <si>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</si>
  <si>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</si>
  <si>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</si>
  <si>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</si>
  <si>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</si>
  <si>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</si>
  <si>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</si>
  <si>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</si>
  <si>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</si>
  <si>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</si>
  <si>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</si>
  <si>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</si>
  <si>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</si>
  <si>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</si>
  <si>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</si>
  <si>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</si>
  <si>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</si>
  <si>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</si>
  <si>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</si>
  <si>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</si>
  <si>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</si>
  <si>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</si>
  <si>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</si>
  <si>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</si>
  <si>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</si>
  <si>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</si>
  <si>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</si>
  <si>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</si>
  <si>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</si>
  <si>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</si>
  <si>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</si>
  <si>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</si>
  <si>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</si>
  <si>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</si>
  <si>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</si>
  <si>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</si>
  <si>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</si>
  <si>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</si>
  <si>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</si>
  <si>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</si>
  <si>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</si>
  <si>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</si>
  <si>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</si>
  <si>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</si>
  <si>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</si>
  <si>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</si>
  <si>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</si>
  <si>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</si>
  <si>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</si>
  <si>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</si>
  <si>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</si>
  <si>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</si>
  <si>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</si>
  <si>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</si>
  <si>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</si>
  <si>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</si>
  <si>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</si>
  <si>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</si>
  <si>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</si>
  <si>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</si>
  <si>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</si>
  <si>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</si>
  <si>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</si>
  <si>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</si>
  <si>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</si>
  <si>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</si>
  <si>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</si>
  <si>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</si>
  <si>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</si>
  <si>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</si>
  <si>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</si>
  <si>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</si>
  <si>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</si>
  <si>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</si>
  <si>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</si>
  <si>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</si>
  <si>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</si>
  <si>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</si>
  <si>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</si>
  <si>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</si>
  <si>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</si>
  <si>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</si>
  <si>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</si>
  <si>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</si>
  <si>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</si>
  <si>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</si>
  <si>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</si>
  <si>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</si>
  <si>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</si>
  <si>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</si>
  <si>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</si>
  <si>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</si>
  <si>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</si>
  <si>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</si>
  <si>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</si>
  <si>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</si>
  <si>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</si>
  <si>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</si>
  <si>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</si>
  <si>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</si>
  <si>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</si>
  <si>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</si>
  <si>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</si>
  <si>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</si>
  <si>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</si>
  <si>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</si>
  <si>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</si>
  <si>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</si>
  <si>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</si>
  <si>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</si>
  <si>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</si>
  <si>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</si>
  <si>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</si>
  <si>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</si>
  <si>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</si>
  <si>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</si>
  <si>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</si>
  <si>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</si>
  <si>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</si>
  <si>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</si>
  <si>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</si>
  <si>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</si>
  <si>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</si>
  <si>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</si>
  <si>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</si>
  <si>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</si>
  <si>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</si>
  <si>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</si>
  <si>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</si>
  <si>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</si>
  <si>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</si>
  <si>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</si>
  <si>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</si>
  <si>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</si>
  <si>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</si>
  <si>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</si>
  <si>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</si>
  <si>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</si>
  <si>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</si>
  <si>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</si>
  <si>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</si>
  <si>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</si>
  <si>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</si>
  <si>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</si>
  <si>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</si>
  <si>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</si>
  <si>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</si>
  <si>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</si>
  <si>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</si>
  <si>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</si>
  <si>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</si>
  <si>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</si>
  <si>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</si>
  <si>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</si>
  <si>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</si>
  <si>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</si>
  <si>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</si>
  <si>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</si>
  <si>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</si>
  <si>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</si>
  <si>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</si>
  <si>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</si>
  <si>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</si>
  <si>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</si>
  <si>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</si>
  <si>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</si>
  <si>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</si>
  <si>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</si>
  <si>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</si>
  <si>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</si>
  <si>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</si>
  <si>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</si>
  <si>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</si>
  <si>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</si>
  <si>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</si>
  <si>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</si>
  <si>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</si>
  <si>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</si>
  <si>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</si>
  <si>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</si>
  <si>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</si>
  <si>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</si>
  <si>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</si>
  <si>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</si>
  <si>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</si>
  <si>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</si>
  <si>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</si>
  <si>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</si>
  <si>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</si>
  <si>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</si>
  <si>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</si>
  <si>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</si>
  <si>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</si>
  <si>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</si>
  <si>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</si>
  <si>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</si>
  <si>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</si>
  <si>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</si>
  <si>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</si>
  <si>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</si>
  <si>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</si>
  <si>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</si>
  <si>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</si>
  <si>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</si>
  <si>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</si>
  <si>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</si>
  <si>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</si>
  <si>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</si>
  <si>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</si>
  <si>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</si>
  <si>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</si>
  <si>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</si>
  <si>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</si>
  <si>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</si>
  <si>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</si>
  <si>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</si>
  <si>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</si>
  <si>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</si>
  <si>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</si>
  <si>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</si>
  <si>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</si>
  <si>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</si>
  <si>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</si>
  <si>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</si>
  <si>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</si>
  <si>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</si>
  <si>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</si>
  <si>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</si>
  <si>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</si>
  <si>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</si>
  <si>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</si>
  <si>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</si>
  <si>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</si>
  <si>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</si>
  <si>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</si>
  <si>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</si>
  <si>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</si>
  <si>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</si>
  <si>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</si>
  <si>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</si>
  <si>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</si>
  <si>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</si>
  <si>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</si>
  <si>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</si>
  <si>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</si>
  <si>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</si>
  <si>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</si>
  <si>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</si>
  <si>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</si>
  <si>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 2.78</t>
  </si>
  <si>
    <t>▲ 2.67</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</si>
  <si>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</si>
  <si>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</si>
  <si>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</si>
  <si>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</si>
  <si>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</si>
  <si>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</si>
  <si>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</si>
  <si>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</si>
  <si>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</si>
  <si>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</si>
  <si>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</si>
  <si>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</si>
  <si>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</si>
  <si>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</si>
  <si>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</si>
  <si>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</si>
  <si>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愛知県市町村職員退職手当組合</t>
    <rPh sb="0" eb="3">
      <t>アイチケン</t>
    </rPh>
    <rPh sb="3" eb="6">
      <t>シチョウソン</t>
    </rPh>
    <rPh sb="6" eb="8">
      <t>ショクイン</t>
    </rPh>
    <rPh sb="8" eb="12">
      <t>タイショクテアテ</t>
    </rPh>
    <rPh sb="12" eb="14">
      <t>クミアイ</t>
    </rPh>
    <phoneticPr fontId="2"/>
  </si>
  <si>
    <t>知多南部衛生組合</t>
    <rPh sb="0" eb="4">
      <t>チタナンブ</t>
    </rPh>
    <rPh sb="4" eb="8">
      <t>エイセイクミアイ</t>
    </rPh>
    <phoneticPr fontId="2"/>
  </si>
  <si>
    <t>知多南部消防組合</t>
    <rPh sb="0" eb="4">
      <t>チタナンブ</t>
    </rPh>
    <rPh sb="4" eb="8">
      <t>ショウボウクミアイ</t>
    </rPh>
    <phoneticPr fontId="2"/>
  </si>
  <si>
    <t>公共施設整備基金</t>
    <rPh sb="0" eb="8">
      <t>コウキョウシセツセイビキキン</t>
    </rPh>
    <phoneticPr fontId="5"/>
  </si>
  <si>
    <t>都市計画事業基金</t>
    <rPh sb="0" eb="6">
      <t>トシケイカクジギョウ</t>
    </rPh>
    <rPh sb="6" eb="8">
      <t>キキン</t>
    </rPh>
    <phoneticPr fontId="5"/>
  </si>
  <si>
    <t>教育施設整備基金</t>
    <rPh sb="0" eb="8">
      <t>キョウイクシセツセイビキキン</t>
    </rPh>
    <phoneticPr fontId="5"/>
  </si>
  <si>
    <t>文化振興基金</t>
    <rPh sb="0" eb="6">
      <t>ブンカシンコウキキン</t>
    </rPh>
    <phoneticPr fontId="5"/>
  </si>
  <si>
    <t>愛知用水二期事業基金</t>
    <rPh sb="0" eb="6">
      <t>アイチヨウスイニキ</t>
    </rPh>
    <rPh sb="6" eb="10">
      <t>ジギョウキキン</t>
    </rPh>
    <phoneticPr fontId="5"/>
  </si>
  <si>
    <t>-</t>
    <phoneticPr fontId="2"/>
  </si>
  <si>
    <t>愛知県後期高齢者医療広域連合（一般会計）</t>
    <phoneticPr fontId="2"/>
  </si>
  <si>
    <t>愛知県後期高齢者医療広域連合（後期高齢者医療特別会計）</t>
    <phoneticPr fontId="2"/>
  </si>
  <si>
    <t>知多南部広域環境組合</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</si>
  <si>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</si>
  <si>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</si>
  <si>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</si>
  <si>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</si>
  <si>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</si>
  <si>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</si>
  <si>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知多南部衛生組合による火葬場建設事業及び知多南部広域環境組合によるごみ処理施設建設事業に係る組合負担等見込額の増加により、将来負担比率は類似団体と比べて高くなった。
有形固定資産減価償却率は、老朽化対策があまり進んでいないため類似団体よりも高い水準にある。公共施設等総合管理計画及び個別施設計画に基づき、今後、老朽化対策に積極的に取り組んでいく。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</si>
  <si>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</si>
  <si>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</si>
  <si>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</si>
  <si>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</si>
  <si>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</si>
  <si>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</si>
  <si>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いるが、将来負担比率は増加した。将来負担比率が増加した主な要因としては、知多南部衛生組合による火葬場建設事業及び知多南部広域環境組合によるごみ処理施設建設事業に係る組合負担等見込額が増加したことが考えられる。
今後においては、特定財源充当事業における起債を除いては大きな事業がないため、標準財政規模の変動により多少増減するのみと思われる。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</si>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</sst>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C30-48D1-84B9-BC6BE95B03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63823</c:v>
                </c:pt>
                <c:pt idx="1">
                  <c:v>43978</c:v>
                </c:pt>
                <c:pt idx="2">
                  <c:v>41553</c:v>
                </c:pt>
                <c:pt idx="3">
                  <c:v>34794</c:v>
                </c:pt>
                <c:pt idx="4">
                  <c:v>44885</c:v>
                </c:pt>
              </c:numCache>
            </c:numRef>
          </c:val>
          <c:smooth val="0"/>
          <c:extLst>
            <c:ext xmlns:c16="http://schemas.microsoft.com/office/drawing/2014/chart" uri="{C3380CC4-5D6E-409C-BE32-E72D297353CC}">
              <c16:uniqueId val="{00000001-6C30-48D1-84B9-BC6BE95B03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c:v>
                </c:pt>
                <c:pt idx="1">
                  <c:v>4.57</c:v>
                </c:pt>
                <c:pt idx="2">
                  <c:v>6.43</c:v>
                </c:pt>
                <c:pt idx="3">
                  <c:v>6.38</c:v>
                </c:pt>
                <c:pt idx="4">
                  <c:v>6.58</c:v>
                </c:pt>
              </c:numCache>
            </c:numRef>
          </c:val>
          <c:extLst>
            <c:ext xmlns:c16="http://schemas.microsoft.com/office/drawing/2014/chart" uri="{C3380CC4-5D6E-409C-BE32-E72D297353CC}">
              <c16:uniqueId val="{00000000-8294-4766-9588-F86E520F34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18.149999999999999</c:v>
                </c:pt>
                <c:pt idx="1">
                  <c:v>16.03</c:v>
                </c:pt>
                <c:pt idx="2">
                  <c:v>11.68</c:v>
                </c:pt>
                <c:pt idx="3">
                  <c:v>16.43</c:v>
                </c:pt>
                <c:pt idx="4">
                  <c:v>17.3</c:v>
                </c:pt>
              </c:numCache>
            </c:numRef>
          </c:val>
          <c:extLst>
            <c:ext xmlns:c16="http://schemas.microsoft.com/office/drawing/2014/chart" uri="{C3380CC4-5D6E-409C-BE32-E72D297353CC}">
              <c16:uniqueId val="{00000001-8294-4766-9588-F86E520F34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-1.56</c:v>
                </c:pt>
                <c:pt idx="1">
                  <c:v>-2.78</c:v>
                </c:pt>
                <c:pt idx="2">
                  <c:v>-2.67</c:v>
                </c:pt>
                <c:pt idx="3">
                  <c:v>6.02</c:v>
                </c:pt>
                <c:pt idx="4">
                  <c:v>2.31</c:v>
                </c:pt>
              </c:numCache>
            </c:numRef>
          </c:val>
          <c:smooth val="0"/>
          <c:extLst>
            <c:ext xmlns:c16="http://schemas.microsoft.com/office/drawing/2014/chart" uri="{C3380CC4-5D6E-409C-BE32-E72D297353CC}">
              <c16:uniqueId val="{00000002-8294-4766-9588-F86E520F34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9C-457F-8F00-F498535397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9C-457F-8F00-F498535397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9C-457F-8F00-F4985353977C}"/>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9C-457F-8F00-F4985353977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49C-457F-8F00-F498535397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0.03</c:v>
                </c:pt>
              </c:numCache>
            </c:numRef>
          </c:val>
          <c:extLst>
            <c:ext xmlns:c16="http://schemas.microsoft.com/office/drawing/2014/chart" uri="{C3380CC4-5D6E-409C-BE32-E72D297353CC}">
              <c16:uniqueId val="{00000005-049C-457F-8F00-F498535397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1.85</c:v>
                </c:pt>
                <c:pt idx="2">
                  <c:v>#N/A</c:v>
                </c:pt>
                <c:pt idx="3">
                  <c:v>0.96</c:v>
                </c:pt>
                <c:pt idx="4">
                  <c:v>#N/A</c:v>
                </c:pt>
                <c:pt idx="5">
                  <c:v>0.91</c:v>
                </c:pt>
                <c:pt idx="6">
                  <c:v>#N/A</c:v>
                </c:pt>
                <c:pt idx="7">
                  <c:v>0.97</c:v>
                </c:pt>
                <c:pt idx="8">
                  <c:v>#N/A</c:v>
                </c:pt>
                <c:pt idx="9">
                  <c:v>1.25</c:v>
                </c:pt>
              </c:numCache>
            </c:numRef>
          </c:val>
          <c:extLst>
            <c:ext xmlns:c16="http://schemas.microsoft.com/office/drawing/2014/chart" uri="{C3380CC4-5D6E-409C-BE32-E72D297353CC}">
              <c16:uniqueId val="{00000006-049C-457F-8F00-F498535397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2.89</c:v>
                </c:pt>
                <c:pt idx="2">
                  <c:v>#N/A</c:v>
                </c:pt>
                <c:pt idx="3">
                  <c:v>2.7</c:v>
                </c:pt>
                <c:pt idx="4">
                  <c:v>#N/A</c:v>
                </c:pt>
                <c:pt idx="5">
                  <c:v>2.4300000000000002</c:v>
                </c:pt>
                <c:pt idx="6">
                  <c:v>#N/A</c:v>
                </c:pt>
                <c:pt idx="7">
                  <c:v>2.5</c:v>
                </c:pt>
                <c:pt idx="8">
                  <c:v>#N/A</c:v>
                </c:pt>
                <c:pt idx="9">
                  <c:v>1.86</c:v>
                </c:pt>
              </c:numCache>
            </c:numRef>
          </c:val>
          <c:extLst>
            <c:ext xmlns:c16="http://schemas.microsoft.com/office/drawing/2014/chart" uri="{C3380CC4-5D6E-409C-BE32-E72D297353CC}">
              <c16:uniqueId val="{00000007-049C-457F-8F00-F498535397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5.39</c:v>
                </c:pt>
                <c:pt idx="2">
                  <c:v>#N/A</c:v>
                </c:pt>
                <c:pt idx="3">
                  <c:v>4.57</c:v>
                </c:pt>
                <c:pt idx="4">
                  <c:v>#N/A</c:v>
                </c:pt>
                <c:pt idx="5">
                  <c:v>6.43</c:v>
                </c:pt>
                <c:pt idx="6">
                  <c:v>#N/A</c:v>
                </c:pt>
                <c:pt idx="7">
                  <c:v>6.37</c:v>
                </c:pt>
                <c:pt idx="8">
                  <c:v>#N/A</c:v>
                </c:pt>
                <c:pt idx="9">
                  <c:v>6.58</c:v>
                </c:pt>
              </c:numCache>
            </c:numRef>
          </c:val>
          <c:extLst>
            <c:ext xmlns:c16="http://schemas.microsoft.com/office/drawing/2014/chart" uri="{C3380CC4-5D6E-409C-BE32-E72D297353CC}">
              <c16:uniqueId val="{00000008-049C-457F-8F00-F498535397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17.559999999999999</c:v>
                </c:pt>
                <c:pt idx="2">
                  <c:v>#N/A</c:v>
                </c:pt>
                <c:pt idx="3">
                  <c:v>17.97</c:v>
                </c:pt>
                <c:pt idx="4">
                  <c:v>#N/A</c:v>
                </c:pt>
                <c:pt idx="5">
                  <c:v>17.989999999999998</c:v>
                </c:pt>
                <c:pt idx="6">
                  <c:v>#N/A</c:v>
                </c:pt>
                <c:pt idx="7">
                  <c:v>17.2</c:v>
                </c:pt>
                <c:pt idx="8">
                  <c:v>#N/A</c:v>
                </c:pt>
                <c:pt idx="9">
                  <c:v>15.03</c:v>
                </c:pt>
              </c:numCache>
            </c:numRef>
          </c:val>
          <c:extLst>
            <c:ext xmlns:c16="http://schemas.microsoft.com/office/drawing/2014/chart" uri="{C3380CC4-5D6E-409C-BE32-E72D297353CC}">
              <c16:uniqueId val="{00000009-049C-457F-8F00-F498535397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485</c:v>
                </c:pt>
                <c:pt idx="5">
                  <c:v>480</c:v>
                </c:pt>
                <c:pt idx="8">
                  <c:v>482</c:v>
                </c:pt>
                <c:pt idx="11">
                  <c:v>477</c:v>
                </c:pt>
                <c:pt idx="14">
                  <c:v>494</c:v>
                </c:pt>
              </c:numCache>
            </c:numRef>
          </c:val>
          <c:extLst>
            <c:ext xmlns:c16="http://schemas.microsoft.com/office/drawing/2014/chart" uri="{C3380CC4-5D6E-409C-BE32-E72D297353CC}">
              <c16:uniqueId val="{00000000-A3D5-41D4-B23D-D3813213F7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D5-41D4-B23D-D3813213F7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0</c:v>
                </c:pt>
                <c:pt idx="6">
                  <c:v>0</c:v>
                </c:pt>
                <c:pt idx="9">
                  <c:v>0</c:v>
                </c:pt>
                <c:pt idx="12">
                  <c:v>0</c:v>
                </c:pt>
              </c:numCache>
            </c:numRef>
          </c:val>
          <c:extLst>
            <c:ext xmlns:c16="http://schemas.microsoft.com/office/drawing/2014/chart" uri="{C3380CC4-5D6E-409C-BE32-E72D297353CC}">
              <c16:uniqueId val="{00000002-A3D5-41D4-B23D-D3813213F7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69</c:v>
                </c:pt>
                <c:pt idx="3">
                  <c:v>75</c:v>
                </c:pt>
                <c:pt idx="6">
                  <c:v>77</c:v>
                </c:pt>
                <c:pt idx="9">
                  <c:v>68</c:v>
                </c:pt>
                <c:pt idx="12">
                  <c:v>32</c:v>
                </c:pt>
              </c:numCache>
            </c:numRef>
          </c:val>
          <c:extLst>
            <c:ext xmlns:c16="http://schemas.microsoft.com/office/drawing/2014/chart" uri="{C3380CC4-5D6E-409C-BE32-E72D297353CC}">
              <c16:uniqueId val="{00000003-A3D5-41D4-B23D-D3813213F7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14</c:v>
                </c:pt>
                <c:pt idx="6">
                  <c:v>14</c:v>
                </c:pt>
                <c:pt idx="9">
                  <c:v>14</c:v>
                </c:pt>
                <c:pt idx="12">
                  <c:v>13</c:v>
                </c:pt>
              </c:numCache>
            </c:numRef>
          </c:val>
          <c:extLst>
            <c:ext xmlns:c16="http://schemas.microsoft.com/office/drawing/2014/chart" uri="{C3380CC4-5D6E-409C-BE32-E72D297353CC}">
              <c16:uniqueId val="{00000004-A3D5-41D4-B23D-D3813213F7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D5-41D4-B23D-D3813213F7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D5-41D4-B23D-D3813213F7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475</c:v>
                </c:pt>
                <c:pt idx="3">
                  <c:v>469</c:v>
                </c:pt>
                <c:pt idx="6">
                  <c:v>468</c:v>
                </c:pt>
                <c:pt idx="9">
                  <c:v>480</c:v>
                </c:pt>
                <c:pt idx="12">
                  <c:v>502</c:v>
                </c:pt>
              </c:numCache>
            </c:numRef>
          </c:val>
          <c:extLst>
            <c:ext xmlns:c16="http://schemas.microsoft.com/office/drawing/2014/chart" uri="{C3380CC4-5D6E-409C-BE32-E72D297353CC}">
              <c16:uniqueId val="{00000007-A3D5-41D4-B23D-D3813213F7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78</c:v>
                </c:pt>
                <c:pt idx="5">
                  <c:v>#N/A</c:v>
                </c:pt>
                <c:pt idx="6">
                  <c:v>#N/A</c:v>
                </c:pt>
                <c:pt idx="7">
                  <c:v>77</c:v>
                </c:pt>
                <c:pt idx="8">
                  <c:v>#N/A</c:v>
                </c:pt>
                <c:pt idx="9">
                  <c:v>#N/A</c:v>
                </c:pt>
                <c:pt idx="10">
                  <c:v>85</c:v>
                </c:pt>
                <c:pt idx="11">
                  <c:v>#N/A</c:v>
                </c:pt>
                <c:pt idx="12">
                  <c:v>#N/A</c:v>
                </c:pt>
                <c:pt idx="13">
                  <c:v>53</c:v>
                </c:pt>
                <c:pt idx="14">
                  <c:v>#N/A</c:v>
                </c:pt>
              </c:numCache>
            </c:numRef>
          </c:val>
          <c:smooth val="0"/>
          <c:extLst>
            <c:ext xmlns:c16="http://schemas.microsoft.com/office/drawing/2014/chart" uri="{C3380CC4-5D6E-409C-BE32-E72D297353CC}">
              <c16:uniqueId val="{00000008-A3D5-41D4-B23D-D3813213F7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5471</c:v>
                </c:pt>
                <c:pt idx="5">
                  <c:v>5546</c:v>
                </c:pt>
                <c:pt idx="8">
                  <c:v>5522</c:v>
                </c:pt>
                <c:pt idx="11">
                  <c:v>6041</c:v>
                </c:pt>
                <c:pt idx="14">
                  <c:v>6130</c:v>
                </c:pt>
              </c:numCache>
            </c:numRef>
          </c:val>
          <c:extLst>
            <c:ext xmlns:c16="http://schemas.microsoft.com/office/drawing/2014/chart" uri="{C3380CC4-5D6E-409C-BE32-E72D297353CC}">
              <c16:uniqueId val="{00000000-7474-4C24-8743-1EC2128CED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265</c:v>
                </c:pt>
                <c:pt idx="5">
                  <c:v>331</c:v>
                </c:pt>
                <c:pt idx="8">
                  <c:v>652</c:v>
                </c:pt>
                <c:pt idx="11">
                  <c:v>723</c:v>
                </c:pt>
                <c:pt idx="14">
                  <c:v>787</c:v>
                </c:pt>
              </c:numCache>
            </c:numRef>
          </c:val>
          <c:extLst>
            <c:ext xmlns:c16="http://schemas.microsoft.com/office/drawing/2014/chart" uri="{C3380CC4-5D6E-409C-BE32-E72D297353CC}">
              <c16:uniqueId val="{00000001-7474-4C24-8743-1EC2128CED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2146</c:v>
                </c:pt>
                <c:pt idx="5">
                  <c:v>2024</c:v>
                </c:pt>
                <c:pt idx="8">
                  <c:v>1851</c:v>
                </c:pt>
                <c:pt idx="11">
                  <c:v>2069</c:v>
                </c:pt>
                <c:pt idx="14">
                  <c:v>2693</c:v>
                </c:pt>
              </c:numCache>
            </c:numRef>
          </c:val>
          <c:extLst>
            <c:ext xmlns:c16="http://schemas.microsoft.com/office/drawing/2014/chart" uri="{C3380CC4-5D6E-409C-BE32-E72D297353CC}">
              <c16:uniqueId val="{00000002-7474-4C24-8743-1EC2128CED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74-4C24-8743-1EC2128CED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74-4C24-8743-1EC2128CED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74-4C24-8743-1EC2128CED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1670</c:v>
                </c:pt>
                <c:pt idx="3">
                  <c:v>1732</c:v>
                </c:pt>
                <c:pt idx="6">
                  <c:v>1767</c:v>
                </c:pt>
                <c:pt idx="9">
                  <c:v>1779</c:v>
                </c:pt>
                <c:pt idx="12">
                  <c:v>1762</c:v>
                </c:pt>
              </c:numCache>
            </c:numRef>
          </c:val>
          <c:extLst>
            <c:ext xmlns:c16="http://schemas.microsoft.com/office/drawing/2014/chart" uri="{C3380CC4-5D6E-409C-BE32-E72D297353CC}">
              <c16:uniqueId val="{00000006-7474-4C24-8743-1EC2128CED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387</c:v>
                </c:pt>
                <c:pt idx="3">
                  <c:v>304</c:v>
                </c:pt>
                <c:pt idx="6">
                  <c:v>303</c:v>
                </c:pt>
                <c:pt idx="9">
                  <c:v>508</c:v>
                </c:pt>
                <c:pt idx="12">
                  <c:v>1540</c:v>
                </c:pt>
              </c:numCache>
            </c:numRef>
          </c:val>
          <c:extLst>
            <c:ext xmlns:c16="http://schemas.microsoft.com/office/drawing/2014/chart" uri="{C3380CC4-5D6E-409C-BE32-E72D297353CC}">
              <c16:uniqueId val="{00000007-7474-4C24-8743-1EC2128CED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c:v>
                </c:pt>
                <c:pt idx="3">
                  <c:v>70</c:v>
                </c:pt>
                <c:pt idx="6">
                  <c:v>59</c:v>
                </c:pt>
                <c:pt idx="9">
                  <c:v>47</c:v>
                </c:pt>
                <c:pt idx="12">
                  <c:v>35</c:v>
                </c:pt>
              </c:numCache>
            </c:numRef>
          </c:val>
          <c:extLst>
            <c:ext xmlns:c16="http://schemas.microsoft.com/office/drawing/2014/chart" uri="{C3380CC4-5D6E-409C-BE32-E72D297353CC}">
              <c16:uniqueId val="{00000008-7474-4C24-8743-1EC2128CED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74-4C24-8743-1EC2128CED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5858</c:v>
                </c:pt>
                <c:pt idx="3">
                  <c:v>6116</c:v>
                </c:pt>
                <c:pt idx="6">
                  <c:v>6361</c:v>
                </c:pt>
                <c:pt idx="9">
                  <c:v>6487</c:v>
                </c:pt>
                <c:pt idx="12">
                  <c:v>6789</c:v>
                </c:pt>
              </c:numCache>
            </c:numRef>
          </c:val>
          <c:extLst>
            <c:ext xmlns:c16="http://schemas.microsoft.com/office/drawing/2014/chart" uri="{C3380CC4-5D6E-409C-BE32-E72D297353CC}">
              <c16:uniqueId val="{0000000A-7474-4C24-8743-1EC2128CED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c:v>
                </c:pt>
                <c:pt idx="2">
                  <c:v>#N/A</c:v>
                </c:pt>
                <c:pt idx="3">
                  <c:v>#N/A</c:v>
                </c:pt>
                <c:pt idx="4">
                  <c:v>322</c:v>
                </c:pt>
                <c:pt idx="5">
                  <c:v>#N/A</c:v>
                </c:pt>
                <c:pt idx="6">
                  <c:v>#N/A</c:v>
                </c:pt>
                <c:pt idx="7">
                  <c:v>465</c:v>
                </c:pt>
                <c:pt idx="8">
                  <c:v>#N/A</c:v>
                </c:pt>
                <c:pt idx="9">
                  <c:v>#N/A</c:v>
                </c:pt>
                <c:pt idx="10">
                  <c:v>0</c:v>
                </c:pt>
                <c:pt idx="11">
                  <c:v>#N/A</c:v>
                </c:pt>
                <c:pt idx="12">
                  <c:v>#N/A</c:v>
                </c:pt>
                <c:pt idx="13">
                  <c:v>517</c:v>
                </c:pt>
                <c:pt idx="14">
                  <c:v>#N/A</c:v>
                </c:pt>
              </c:numCache>
            </c:numRef>
          </c:val>
          <c:smooth val="0"/>
          <c:extLst>
            <c:ext xmlns:c16="http://schemas.microsoft.com/office/drawing/2014/chart" uri="{C3380CC4-5D6E-409C-BE32-E72D297353CC}">
              <c16:uniqueId val="{0000000B-7474-4C24-8743-1EC2128CED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579</c:v>
                </c:pt>
                <c:pt idx="1">
                  <c:v>879</c:v>
                </c:pt>
                <c:pt idx="2">
                  <c:v>979</c:v>
                </c:pt>
              </c:numCache>
            </c:numRef>
          </c:val>
          <c:extLst>
            <c:ext xmlns:c16="http://schemas.microsoft.com/office/drawing/2014/chart" uri="{C3380CC4-5D6E-409C-BE32-E72D297353CC}">
              <c16:uniqueId val="{00000000-CD74-4B04-8BC2-CCEBECDB43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173</c:v>
                </c:pt>
                <c:pt idx="2">
                  <c:v>370</c:v>
                </c:pt>
              </c:numCache>
            </c:numRef>
          </c:val>
          <c:extLst>
            <c:ext xmlns:c16="http://schemas.microsoft.com/office/drawing/2014/chart" uri="{C3380CC4-5D6E-409C-BE32-E72D297353CC}">
              <c16:uniqueId val="{00000001-CD74-4B04-8BC2-CCEBECDB43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951</c:v>
                </c:pt>
                <c:pt idx="1">
                  <c:v>999</c:v>
                </c:pt>
                <c:pt idx="2">
                  <c:v>1024</c:v>
                </c:pt>
              </c:numCache>
            </c:numRef>
          </c:val>
          <c:extLst>
            <c:ext xmlns:c16="http://schemas.microsoft.com/office/drawing/2014/chart" uri="{C3380CC4-5D6E-409C-BE32-E72D297353CC}">
              <c16:uniqueId val="{00000002-CD74-4B04-8BC2-CCEBECDB43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{682B729B-8BE1-4007-A421-C3C86C216B29}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46D-4945-9FD5-06447360F1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{B151EE95-A0E9-4594-A0E9-A2174AA279E6}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6D-4945-9FD5-06447360F1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{EE827692-A502-4FCD-A4B0-4A2D988E9C79}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6D-4945-9FD5-06447360F1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{DC90BBEF-1EAD-459C-995D-8B55C23B55CC}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6D-4945-9FD5-06447360F1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{C9430589-E343-415B-AC3B-11FFB227C614}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6D-4945-9FD5-06447360F1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{1A8BC607-B9F5-4355-AC9F-761EE2393E61}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46D-4945-9FD5-06447360F1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{21BEDD86-217D-4FB7-8A5E-97C304D4518A}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46D-4945-9FD5-06447360F1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{2099F66D-1384-4AE5-8B89-B051A8A9C3BC}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46D-4945-9FD5-06447360F1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{28529D04-9A85-4082-8003-C56AB4AA8610}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46D-4945-9FD5-06447360F1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63</c:v>
                </c:pt>
                <c:pt idx="16">
                  <c:v>64.5</c:v>
                </c:pt>
                <c:pt idx="24">
                  <c:v>66.400000000000006</c:v>
                </c:pt>
                <c:pt idx="32">
                  <c:v>65.400000000000006</c:v>
                </c:pt>
              </c:numCache>
            </c:numRef>
          </c:xVal>
          <c:yVal>
            <c:numRef>
              <c:f>公会計指標分析・財政指標組合せ分析表!$BP$51:$DC$51</c:f>
              <c:numCache>
                <c:formatCode>#,##0.0;"▲ "#,##0.0</c:formatCode>
                <c:ptCount val="40"/>
                <c:pt idx="0">
                  <c:v>2.5</c:v>
                </c:pt>
                <c:pt idx="8">
                  <c:v>7.1</c:v>
                </c:pt>
                <c:pt idx="16">
                  <c:v>10.3</c:v>
                </c:pt>
                <c:pt idx="32">
                  <c:v>9.9</c:v>
                </c:pt>
              </c:numCache>
            </c:numRef>
          </c:yVal>
          <c:smooth val="0"/>
          <c:extLst>
            <c:ext xmlns:c16="http://schemas.microsoft.com/office/drawing/2014/chart" uri="{C3380CC4-5D6E-409C-BE32-E72D297353CC}">
              <c16:uniqueId val="{00000009-746D-4945-9FD5-06447360F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{A0E3E006-16BD-403B-B643-88B467FCD4FA}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46D-4945-9FD5-06447360F1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{A72C2078-A2BB-45EA-AA96-B7675F59C439}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6D-4945-9FD5-06447360F1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{916F5BD9-8A40-420B-89D0-10037A2FA5E4}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6D-4945-9FD5-06447360F1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{3223B9AA-76C6-4BD5-88B1-7BAE4234B90F}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6D-4945-9FD5-06447360F1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{148B06BF-27DE-4C98-82B4-ACBCA844AB73}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6D-4945-9FD5-06447360F1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{12617177-4B9D-4317-B4E2-99454487D164}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46D-4945-9FD5-06447360F1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{26A3D6B7-C48B-4E37-BCCE-58867E878DB2}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46D-4945-9FD5-06447360F1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{B7F73AC9-12A3-43D9-8376-80EFFDAF2561}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46D-4945-9FD5-06447360F1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{7EACAF32-09D0-474C-9AE0-450909BA472E}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46D-4945-9FD5-06447360F1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46D-4945-9FD5-06447360F1FA}"/>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{4E1D168D-1211-49F7-B8DD-EA709188B597}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9E-48BD-975B-643EF4C45E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{6E8CCC3B-4F63-4DB8-A0B0-2EDB6A055F1A}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E-48BD-975B-643EF4C45E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{7D7B7776-17ED-4279-B338-4B11C81F3620}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E-48BD-975B-643EF4C45E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{78603839-8F04-40E6-BC5B-36B72E6617CD}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E-48BD-975B-643EF4C45E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{5E3554B9-A4FE-4AEE-BE06-316F358F48B9}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E-48BD-975B-643EF4C45E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{43EB3F5F-0330-4CA9-AAC4-AF24652CBC65}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9E-48BD-975B-643EF4C45E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{21A4FF44-78DC-4608-B773-0F6D2255C250}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9E-48BD-975B-643EF4C45E6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{97FC22A4-CBB8-4816-B82C-A40B868084D7}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9E-48BD-975B-643EF4C45E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{B7F8F480-2341-435D-8E17-57F930208C98}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9E-48BD-975B-643EF4C45E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c:v>
                </c:pt>
                <c:pt idx="16">
                  <c:v>1.8</c:v>
                </c:pt>
                <c:pt idx="24">
                  <c:v>1.7</c:v>
                </c:pt>
                <c:pt idx="32">
                  <c:v>1.5</c:v>
                </c:pt>
              </c:numCache>
            </c:numRef>
          </c:xVal>
          <c:yVal>
            <c:numRef>
              <c:f>公会計指標分析・財政指標組合せ分析表!$BP$73:$DC$73</c:f>
              <c:numCache>
                <c:formatCode>#,##0.0;"▲ "#,##0.0</c:formatCode>
                <c:ptCount val="40"/>
                <c:pt idx="0">
                  <c:v>2.5</c:v>
                </c:pt>
                <c:pt idx="8">
                  <c:v>7.1</c:v>
                </c:pt>
                <c:pt idx="16">
                  <c:v>10.3</c:v>
                </c:pt>
                <c:pt idx="32">
                  <c:v>9.9</c:v>
                </c:pt>
              </c:numCache>
            </c:numRef>
          </c:yVal>
          <c:smooth val="0"/>
          <c:extLst>
            <c:ext xmlns:c16="http://schemas.microsoft.com/office/drawing/2014/chart" uri="{C3380CC4-5D6E-409C-BE32-E72D297353CC}">
              <c16:uniqueId val="{00000009-1D9E-48BD-975B-643EF4C45E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40790680503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{9919F095-4435-4AB8-80CC-47A24B2B5F6A}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9E-48BD-975B-643EF4C45E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{C7415601-28FD-4696-A76A-6E3C6A252F90}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E-48BD-975B-643EF4C45E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{AA24145C-C93A-40D3-A610-9F672F6A41A9}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E-48BD-975B-643EF4C45E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{D617AAC6-1A68-40B1-A832-B58BBBD9F3D3}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E-48BD-975B-643EF4C45E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{6375899D-B464-4BDF-81BD-8F1091E440B6}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E-48BD-975B-643EF4C45E66}"/>
                </c:ext>
              </c:extLst>
            </c:dLbl>
            <c:dLbl>
              <c:idx val="8"/>
              <c:layout>
                <c:manualLayout>
                  <c:x val="0"/>
                  <c:y val="-1.10455666011602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{AD92E030-CF11-4485-8E92-03BFE3B3CA99}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9E-48BD-975B-643EF4C45E66}"/>
                </c:ext>
              </c:extLst>
            </c:dLbl>
            <c:dLbl>
              <c:idx val="16"/>
              <c:layout>
                <c:manualLayout>
                  <c:x val="0"/>
                  <c:y val="2.34696456692103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{7318089B-5B7B-4ABB-8410-043BF69F83C5}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9E-48BD-975B-643EF4C45E6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{4C274E5D-4950-4F84-8185-0FD0C30A994C}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9E-48BD-975B-643EF4C45E6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{BC2BC7E1-6740-41E0-A850-572D5CA1499A}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9E-48BD-975B-643EF4C45E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D9E-48BD-975B-643EF4C45E66}"/>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除いた町及び一部事務組合が起こした地方債について、近年は減少傾向にあったが、今後は都市公園整備事業及び知多南部衛生組合による火葬場建設事業、知多南部広域環境組合によるごみ処理施設建設事業の実施により増加すると見込まれる。普通債の新規発行については地方交付税措置のある起債を中心に厳選し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数値の増減が大きいものとして、組合等負担等見込額や充当可能基金が挙げられる。組合等負担等見込額は知多南部衛生組合による火葬場建設事業及び知多南部広域環境組合によるごみ処理施設建設事業における地方債残高の増によるものである。充当可能基金は新型コロナウイルス感染症の影響により予定していた行事が執行されなかったことなどの要因による基金残高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将来負担比率については、国の基準を下回っており、今後も健全な財政運営を進め、数値の低減に努める。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財政調整基金は、新型コロナウイルス感染症の影響により予定していた行事が執行されなかったことなどの要因により約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その他特定目的基金は都市公園整備事業及び知多南部衛生組合による火葬場建設事業に都市計画事業基金から約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千万円であった。また、愛知用水二期事業に愛知用水二期事業基金から約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小中学校の統廃合に向け教育施設整備基金を積み立てていくが、都市公園整備事業及び火葬場建設事業の地方債の償還に都市計画事業基金を充てていくため減少していく傾向にある。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公共施設整備基金：取り崩しはなく、今後の公共施設整備に備えるため約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都市計画事業基金：都市公園整備事業及び知多南部衛生組合による火葬場建設事業に都市計画事業基金から約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教育施設整備基金：取り崩しはなく、小中学校の統廃合に向け約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公共施設整備基金：現時点で取り崩す予定はないが、今後の公共施設整備に充当していく。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教育施設整備基金：小中学校の統廃合に向け、積み立てをしていく。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取り崩しはなく、新型コロナウイルス感染症の影響により予定していた行事が執行されなかったことなどの要因により約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億円を目標にしている。金額の根拠としては、平成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年度当初予算における財政調整基金の繰入額が約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千万円であり、事業が多い年が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年続いても財政調整基金にて対応できる額としている。令和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年度に目標額に達し、今後も健全な財政運営に努めていく。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取り崩しはなく、今後の公債費の増加に備えるため約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現時点で取り崩す予定はないが、今後の経済事情の変動等により財源が不足する場合においての町債の償還に充当する。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3163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3163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184275"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857552"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555677" y="444604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0609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0609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4706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4706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007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007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184275"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364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364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42607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年度に改訂した公共施設等総合管理計画や令和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年度に策定した公共施設等の個別施設計画に基づき、今後も適切な維持管理に努めていく。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160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84275"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2949" y="67229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84275" y="651782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04244" y="64335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84275" y="622844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04244" y="61441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84275" y="5939064"/>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04244" y="584526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84275" y="5649686"/>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04244" y="55558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84275" y="535078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04244" y="5266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84275" y="506140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04244" y="49771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84275"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04244"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184275"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417695" y="5009243"/>
          <a:ext cx="1270" cy="1308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4704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335463" y="631788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470400" y="4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335463" y="500924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470400" y="549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368800" y="56297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714750" y="564515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009900" y="5608139"/>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305050" y="55772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600200" y="55217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256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602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2897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192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487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368800" y="575591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470400" y="573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714750" y="5786755"/>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160655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765550" y="5806712"/>
          <a:ext cx="65405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51253</xdr:rowOff>
    </xdr:from>
    <xdr:to>
      <xdr:col>15</xdr:col>
      <xdr:colOff>187325</xdr:colOff>
      <xdr:row>30</xdr:row>
      <xdr:rowOff>152853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009900" y="57281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160655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060700" y="5778953"/>
          <a:ext cx="70485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305050" y="56818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102053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355850" y="5732689"/>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600200" y="5645150"/>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55789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651000" y="5686425"/>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564582" y="54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2872432" y="53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167582" y="536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462732" y="531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564582"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143980</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2872432" y="582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167582" y="577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462732" y="572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0474325" y="4092575"/>
          <a:ext cx="3913188"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458843" y="446271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794203" y="444604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43510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43510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7607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7607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283113"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283113"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0474325" y="477202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4639925"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4639925"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71612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知多南部衛生組合による火葬場建設事業及び知多南部広域環境組合によるごみ処理施設建設事業に係る組合負担等見込額の増加により、令和３年度は類似団体と比較して高くなった。今後、人口減や地価の下落による経常一般財源の減収により、増加していくと思わ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436225"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474325" y="681196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970864"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474325" y="647594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70864" y="63821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474325" y="613515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028711" y="60413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474325" y="57943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028711" y="5700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0474325" y="545359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028711" y="53597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0474325" y="511280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131303" y="502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0474325" y="47720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0474325" y="477202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3693458" y="5112808"/>
          <a:ext cx="1269" cy="1167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3746163" y="62840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3620750" y="62802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3746163" y="4897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3620750" y="511280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3746163" y="5383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658850" y="552244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990513" y="569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285663" y="57502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580813" y="57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0875963" y="573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5318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8778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1729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4681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07632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89994</xdr:rowOff>
    </xdr:from>
    <xdr:to>
      <xdr:col>76</xdr:col>
      <xdr:colOff>73025</xdr:colOff>
      <xdr:row>30</xdr:row>
      <xdr:rowOff>20144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658850" y="560496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68421</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3746163" y="558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112063</xdr:rowOff>
    </xdr:from>
    <xdr:to>
      <xdr:col>72</xdr:col>
      <xdr:colOff>123825</xdr:colOff>
      <xdr:row>30</xdr:row>
      <xdr:rowOff>42213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990513" y="56270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140794</xdr:rowOff>
    </xdr:from>
    <xdr:to>
      <xdr:col>76</xdr:col>
      <xdr:colOff>22225</xdr:colOff>
      <xdr:row>29</xdr:row>
      <xdr:rowOff>162863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041313" y="5655769"/>
          <a:ext cx="65405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70873</xdr:rowOff>
    </xdr:from>
    <xdr:to>
      <xdr:col>68</xdr:col>
      <xdr:colOff>123825</xdr:colOff>
      <xdr:row>31</xdr:row>
      <xdr:rowOff>1023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285663" y="57477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162863</xdr:rowOff>
    </xdr:from>
    <xdr:to>
      <xdr:col>72</xdr:col>
      <xdr:colOff>73025</xdr:colOff>
      <xdr:row>30</xdr:row>
      <xdr:rowOff>121673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336463" y="5677838"/>
          <a:ext cx="704850" cy="1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16178</xdr:rowOff>
    </xdr:from>
    <xdr:to>
      <xdr:col>64</xdr:col>
      <xdr:colOff>123825</xdr:colOff>
      <xdr:row>30</xdr:row>
      <xdr:rowOff>117778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580813" y="56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66978</xdr:rowOff>
    </xdr:from>
    <xdr:to>
      <xdr:col>68</xdr:col>
      <xdr:colOff>73025</xdr:colOff>
      <xdr:row>30</xdr:row>
      <xdr:rowOff>121673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631613" y="5743878"/>
          <a:ext cx="70485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52691</xdr:rowOff>
    </xdr:from>
    <xdr:to>
      <xdr:col>60</xdr:col>
      <xdr:colOff>123825</xdr:colOff>
      <xdr:row>29</xdr:row>
      <xdr:rowOff>154291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0875963" y="55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103491</xdr:rowOff>
    </xdr:from>
    <xdr:to>
      <xdr:col>64</xdr:col>
      <xdr:colOff>73025</xdr:colOff>
      <xdr:row>30</xdr:row>
      <xdr:rowOff>66978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0926763" y="5618466"/>
          <a:ext cx="704850" cy="1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2808027" y="578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2115877" y="5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1411027" y="58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0706177" y="58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58740</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2808027" y="541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17550</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2115877" y="55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134305</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1411027" y="54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170818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0706177" y="535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84275" y="7653338"/>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184275" y="1126807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57250"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470650"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57250"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470650"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291965" y="56273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3307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217988" y="68370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3307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217988" y="56273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3307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2418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475038" y="61671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643188" y="61480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825625" y="61137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08063" y="60833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241800" y="61537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3307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475038" y="612902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525838" y="6170295"/>
          <a:ext cx="766762"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643188" y="6092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693988" y="6143625"/>
          <a:ext cx="8318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825625" y="606425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876425" y="6115050"/>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08063" y="603377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58863" y="6084570"/>
          <a:ext cx="817562"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324869"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505719"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88157"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70594"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324869"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505719"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88157"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7059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629789"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629789"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629789"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691053" y="5645124"/>
          <a:ext cx="0" cy="113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729788" y="67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617075" y="67775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729788" y="54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617075" y="564512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729788" y="644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655175" y="646460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874125" y="64778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056563" y="646220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224713" y="646029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407150" y="64756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115925</xdr:rowOff>
    </xdr:from>
    <xdr:to>
      <xdr:col>55</xdr:col>
      <xdr:colOff>50800</xdr:colOff>
      <xdr:row>37</xdr:row>
      <xdr:rowOff>46075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655175" y="595475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138802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729788" y="58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129984</xdr:rowOff>
    </xdr:from>
    <xdr:to>
      <xdr:col>50</xdr:col>
      <xdr:colOff>165100</xdr:colOff>
      <xdr:row>37</xdr:row>
      <xdr:rowOff>60134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874125" y="596880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166725</xdr:rowOff>
    </xdr:from>
    <xdr:to>
      <xdr:col>55</xdr:col>
      <xdr:colOff>0</xdr:colOff>
      <xdr:row>37</xdr:row>
      <xdr:rowOff>9334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924925" y="6000787"/>
          <a:ext cx="766763"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137757</xdr:rowOff>
    </xdr:from>
    <xdr:to>
      <xdr:col>46</xdr:col>
      <xdr:colOff>38100</xdr:colOff>
      <xdr:row>37</xdr:row>
      <xdr:rowOff>67907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056563" y="597658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9334</xdr:rowOff>
    </xdr:from>
    <xdr:to>
      <xdr:col>50</xdr:col>
      <xdr:colOff>114300</xdr:colOff>
      <xdr:row>37</xdr:row>
      <xdr:rowOff>17107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107363" y="6010084"/>
          <a:ext cx="817562"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148615</xdr:rowOff>
    </xdr:from>
    <xdr:to>
      <xdr:col>41</xdr:col>
      <xdr:colOff>101600</xdr:colOff>
      <xdr:row>37</xdr:row>
      <xdr:rowOff>78765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224713" y="59874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17107</xdr:rowOff>
    </xdr:from>
    <xdr:to>
      <xdr:col>45</xdr:col>
      <xdr:colOff>177800</xdr:colOff>
      <xdr:row>37</xdr:row>
      <xdr:rowOff>27965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275513" y="6017857"/>
          <a:ext cx="83185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158826</xdr:rowOff>
    </xdr:from>
    <xdr:to>
      <xdr:col>36</xdr:col>
      <xdr:colOff>165100</xdr:colOff>
      <xdr:row>37</xdr:row>
      <xdr:rowOff>88976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407150" y="59976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27965</xdr:rowOff>
    </xdr:from>
    <xdr:to>
      <xdr:col>41</xdr:col>
      <xdr:colOff>50800</xdr:colOff>
      <xdr:row>37</xdr:row>
      <xdr:rowOff>38176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457950" y="6028715"/>
          <a:ext cx="817563"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691640" y="65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886777" y="65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054927" y="65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237365" y="65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76661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659324" y="57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84434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854461" y="57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95292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036899" y="57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105503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205049" y="57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291965" y="9015004"/>
          <a:ext cx="0" cy="148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330700" y="105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217988" y="105017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330700" y="8799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217988" y="901500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330700" y="98387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241800" y="98603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475038" y="985873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643188" y="981791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825625" y="97950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08063" y="976893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241800" y="97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330700" y="96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475038" y="973464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88174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525838" y="9785441"/>
          <a:ext cx="766762"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643188" y="97164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60416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693988" y="9757682"/>
          <a:ext cx="8318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825625" y="96886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32657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876425" y="9729924"/>
          <a:ext cx="817563"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08063" y="966415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4899</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58863" y="9714956"/>
          <a:ext cx="817562"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324869" y="994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505719"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88157" y="988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70594" y="986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324869" y="9528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505719" y="950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88157" y="947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70594" y="944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475516"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91053" y="9105810"/>
          <a:ext cx="0" cy="1341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729788" y="104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617075" y="1044750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729788" y="8900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617075" y="910581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729788" y="100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655175" y="10209121"/>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874125" y="102092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056563" y="1015886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224713" y="101733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407150" y="101746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5714</xdr:rowOff>
    </xdr:from>
    <xdr:to>
      <xdr:col>55</xdr:col>
      <xdr:colOff>50800</xdr:colOff>
      <xdr:row>63</xdr:row>
      <xdr:rowOff>107314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655175" y="1021651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729788" y="1020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8773</xdr:rowOff>
    </xdr:from>
    <xdr:to>
      <xdr:col>50</xdr:col>
      <xdr:colOff>165100</xdr:colOff>
      <xdr:row>63</xdr:row>
      <xdr:rowOff>110373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874125" y="102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56514</xdr:rowOff>
    </xdr:from>
    <xdr:to>
      <xdr:col>55</xdr:col>
      <xdr:colOff>0</xdr:colOff>
      <xdr:row>63</xdr:row>
      <xdr:rowOff>59573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924925" y="10267314"/>
          <a:ext cx="766763"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10150</xdr:rowOff>
    </xdr:from>
    <xdr:to>
      <xdr:col>46</xdr:col>
      <xdr:colOff>38100</xdr:colOff>
      <xdr:row>63</xdr:row>
      <xdr:rowOff>111750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056563" y="10220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59573</xdr:rowOff>
    </xdr:from>
    <xdr:to>
      <xdr:col>50</xdr:col>
      <xdr:colOff>114300</xdr:colOff>
      <xdr:row>63</xdr:row>
      <xdr:rowOff>60950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107363" y="10270373"/>
          <a:ext cx="817562"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12455</xdr:rowOff>
    </xdr:from>
    <xdr:to>
      <xdr:col>41</xdr:col>
      <xdr:colOff>101600</xdr:colOff>
      <xdr:row>63</xdr:row>
      <xdr:rowOff>114055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224713" y="102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60950</xdr:rowOff>
    </xdr:from>
    <xdr:to>
      <xdr:col>45</xdr:col>
      <xdr:colOff>177800</xdr:colOff>
      <xdr:row>63</xdr:row>
      <xdr:rowOff>63255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275513" y="10271750"/>
          <a:ext cx="83185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14898</xdr:rowOff>
    </xdr:from>
    <xdr:to>
      <xdr:col>36</xdr:col>
      <xdr:colOff>165100</xdr:colOff>
      <xdr:row>63</xdr:row>
      <xdr:rowOff>116498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407150" y="10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63255</xdr:rowOff>
    </xdr:from>
    <xdr:to>
      <xdr:col>41</xdr:col>
      <xdr:colOff>50800</xdr:colOff>
      <xdr:row>63</xdr:row>
      <xdr:rowOff>65698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457950" y="10274055"/>
          <a:ext cx="817563"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636533" y="999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822145" y="994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004583" y="99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172733" y="99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101500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636533" y="1031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102877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822145" y="1031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105182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004583" y="103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107625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172733" y="103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291965" y="12631782"/>
          <a:ext cx="0" cy="146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330700" y="12416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217988" y="126317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330700" y="13294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241800" y="134428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475038" y="1349048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643188"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825625" y="1348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08063" y="1342326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2418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330700"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475038" y="1364098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106680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525838" y="13691780"/>
          <a:ext cx="766762"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19957</xdr:rowOff>
    </xdr:from>
    <xdr:to>
      <xdr:col>15</xdr:col>
      <xdr:colOff>101600</xdr:colOff>
      <xdr:row>84</xdr:row>
      <xdr:rowOff>121557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643188" y="136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70757</xdr:rowOff>
    </xdr:from>
    <xdr:to>
      <xdr:col>19</xdr:col>
      <xdr:colOff>177800</xdr:colOff>
      <xdr:row>84</xdr:row>
      <xdr:rowOff>80555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693988" y="13681982"/>
          <a:ext cx="8318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363</xdr:rowOff>
    </xdr:from>
    <xdr:to>
      <xdr:col>10</xdr:col>
      <xdr:colOff>165100</xdr:colOff>
      <xdr:row>84</xdr:row>
      <xdr:rowOff>101963</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825625" y="136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51163</xdr:rowOff>
    </xdr:from>
    <xdr:to>
      <xdr:col>15</xdr:col>
      <xdr:colOff>50800</xdr:colOff>
      <xdr:row>84</xdr:row>
      <xdr:rowOff>70757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876425" y="13662388"/>
          <a:ext cx="817563"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148952</xdr:rowOff>
    </xdr:from>
    <xdr:to>
      <xdr:col>6</xdr:col>
      <xdr:colOff>38100</xdr:colOff>
      <xdr:row>84</xdr:row>
      <xdr:rowOff>79102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08063" y="1359825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28302</xdr:rowOff>
    </xdr:from>
    <xdr:to>
      <xdr:col>10</xdr:col>
      <xdr:colOff>114300</xdr:colOff>
      <xdr:row>84</xdr:row>
      <xdr:rowOff>51163</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058863" y="13639527"/>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324869" y="1328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505719"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688157" y="1327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87059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324869" y="137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112684</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505719" y="1372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93090</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688157" y="137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70229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70594" y="1368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9691053" y="12767844"/>
          <a:ext cx="0" cy="120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9729788" y="139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9617075" y="139702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9729788" y="1255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617075" y="1276784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9729788" y="1366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655175" y="1380159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874125" y="1380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056563" y="1379359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224713" y="1379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407150" y="138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81711</xdr:rowOff>
    </xdr:from>
    <xdr:to>
      <xdr:col>55</xdr:col>
      <xdr:colOff>50800</xdr:colOff>
      <xdr:row>86</xdr:row>
      <xdr:rowOff>11861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655175" y="1385486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9729788" y="137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874125" y="138560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132511</xdr:rowOff>
    </xdr:from>
    <xdr:to>
      <xdr:col>55</xdr:col>
      <xdr:colOff>0</xdr:colOff>
      <xdr:row>85</xdr:row>
      <xdr:rowOff>133655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924925" y="13905661"/>
          <a:ext cx="766763"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78054</xdr:rowOff>
    </xdr:from>
    <xdr:to>
      <xdr:col>46</xdr:col>
      <xdr:colOff>38100</xdr:colOff>
      <xdr:row>86</xdr:row>
      <xdr:rowOff>8204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056563" y="1385120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128854</xdr:rowOff>
    </xdr:from>
    <xdr:to>
      <xdr:col>50</xdr:col>
      <xdr:colOff>114300</xdr:colOff>
      <xdr:row>85</xdr:row>
      <xdr:rowOff>133655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8107363" y="13902004"/>
          <a:ext cx="817562"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79197</xdr:rowOff>
    </xdr:from>
    <xdr:to>
      <xdr:col>41</xdr:col>
      <xdr:colOff>101600</xdr:colOff>
      <xdr:row>86</xdr:row>
      <xdr:rowOff>9347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224713" y="138523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128854</xdr:rowOff>
    </xdr:from>
    <xdr:to>
      <xdr:col>45</xdr:col>
      <xdr:colOff>177800</xdr:colOff>
      <xdr:row>85</xdr:row>
      <xdr:rowOff>129997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275513" y="13902004"/>
          <a:ext cx="8318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407150" y="13847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124968</xdr:rowOff>
    </xdr:from>
    <xdr:to>
      <xdr:col>41</xdr:col>
      <xdr:colOff>50800</xdr:colOff>
      <xdr:row>85</xdr:row>
      <xdr:rowOff>129997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457950" y="13898118"/>
          <a:ext cx="817563"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8691640"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7886777"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054927"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237365" y="136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8691640" y="139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170781</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7886777" y="1393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474</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054927" y="139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237365" y="139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0485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44654" y="17593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0485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44654" y="17136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0485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44654" y="1667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0485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44654" y="16221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E00-00008F010000}"/>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4291965" y="1624279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E00-000091010000}"/>
            </a:ext>
          </a:extLst>
        </xdr:cNvPr>
        <xdr:cNvSpPr txBox="1"/>
      </xdr:nvSpPr>
      <xdr:spPr>
        <a:xfrm>
          <a:off x="4330700" y="1760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217988" y="1760067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E00-000093010000}"/>
            </a:ext>
          </a:extLst>
        </xdr:cNvPr>
        <xdr:cNvSpPr txBox="1"/>
      </xdr:nvSpPr>
      <xdr:spPr>
        <a:xfrm>
          <a:off x="4330700" y="1601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217988" y="1624279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112285</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E00-000095010000}"/>
            </a:ext>
          </a:extLst>
        </xdr:cNvPr>
        <xdr:cNvSpPr txBox="1"/>
      </xdr:nvSpPr>
      <xdr:spPr>
        <a:xfrm>
          <a:off x="4330700" y="16914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4241800" y="1706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3475038" y="1705152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29972</xdr:rowOff>
    </xdr:from>
    <xdr:to>
      <xdr:col>15</xdr:col>
      <xdr:colOff>101600</xdr:colOff>
      <xdr:row>104</xdr:row>
      <xdr:rowOff>131572</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643188" y="1700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825625" y="169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114554</xdr:rowOff>
    </xdr:from>
    <xdr:to>
      <xdr:col>6</xdr:col>
      <xdr:colOff>38100</xdr:colOff>
      <xdr:row>104</xdr:row>
      <xdr:rowOff>44704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08063" y="1691665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42418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131842</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E00-0000A1010000}"/>
            </a:ext>
          </a:extLst>
        </xdr:cNvPr>
        <xdr:cNvSpPr txBox="1"/>
      </xdr:nvSpPr>
      <xdr:spPr>
        <a:xfrm>
          <a:off x="4330700" y="172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107696</xdr:rowOff>
    </xdr:from>
    <xdr:to>
      <xdr:col>20</xdr:col>
      <xdr:colOff>38100</xdr:colOff>
      <xdr:row>106</xdr:row>
      <xdr:rowOff>37846</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3475038" y="1725269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158496</xdr:rowOff>
    </xdr:from>
    <xdr:to>
      <xdr:col>24</xdr:col>
      <xdr:colOff>63500</xdr:colOff>
      <xdr:row>106</xdr:row>
      <xdr:rowOff>32765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3525838" y="17303496"/>
          <a:ext cx="766762"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643188"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158496</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693988" y="17255489"/>
          <a:ext cx="83185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11685</xdr:rowOff>
    </xdr:from>
    <xdr:to>
      <xdr:col>10</xdr:col>
      <xdr:colOff>165100</xdr:colOff>
      <xdr:row>105</xdr:row>
      <xdr:rowOff>113285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825625"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62485</xdr:rowOff>
    </xdr:from>
    <xdr:to>
      <xdr:col>15</xdr:col>
      <xdr:colOff>50800</xdr:colOff>
      <xdr:row>105</xdr:row>
      <xdr:rowOff>110489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76425" y="17207485"/>
          <a:ext cx="817563"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137413</xdr:rowOff>
    </xdr:from>
    <xdr:to>
      <xdr:col>6</xdr:col>
      <xdr:colOff>38100</xdr:colOff>
      <xdr:row>105</xdr:row>
      <xdr:rowOff>67563</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008063" y="1711096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xdr:rowOff>
    </xdr:from>
    <xdr:to>
      <xdr:col>10</xdr:col>
      <xdr:colOff>114300</xdr:colOff>
      <xdr:row>105</xdr:row>
      <xdr:rowOff>62485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058863" y="17161763"/>
          <a:ext cx="817562"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24655</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E00-0000AA010000}"/>
            </a:ext>
          </a:extLst>
        </xdr:cNvPr>
        <xdr:cNvSpPr txBox="1"/>
      </xdr:nvSpPr>
      <xdr:spPr>
        <a:xfrm>
          <a:off x="3324869" y="1682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148099</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E00-0000AB010000}"/>
            </a:ext>
          </a:extLst>
        </xdr:cNvPr>
        <xdr:cNvSpPr txBox="1"/>
      </xdr:nvSpPr>
      <xdr:spPr>
        <a:xfrm>
          <a:off x="2505719" y="1677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E00-0000AC010000}"/>
            </a:ext>
          </a:extLst>
        </xdr:cNvPr>
        <xdr:cNvSpPr txBox="1"/>
      </xdr:nvSpPr>
      <xdr:spPr>
        <a:xfrm>
          <a:off x="1688157" y="1669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61231</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E00-0000AD010000}"/>
            </a:ext>
          </a:extLst>
        </xdr:cNvPr>
        <xdr:cNvSpPr txBox="1"/>
      </xdr:nvSpPr>
      <xdr:spPr>
        <a:xfrm>
          <a:off x="870594" y="1669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28973</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E00-0000AE010000}"/>
            </a:ext>
          </a:extLst>
        </xdr:cNvPr>
        <xdr:cNvSpPr txBox="1"/>
      </xdr:nvSpPr>
      <xdr:spPr>
        <a:xfrm>
          <a:off x="3324869" y="17345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E00-0000AF010000}"/>
            </a:ext>
          </a:extLst>
        </xdr:cNvPr>
        <xdr:cNvSpPr txBox="1"/>
      </xdr:nvSpPr>
      <xdr:spPr>
        <a:xfrm>
          <a:off x="2505719"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104412</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E00-0000B0010000}"/>
            </a:ext>
          </a:extLst>
        </xdr:cNvPr>
        <xdr:cNvSpPr txBox="1"/>
      </xdr:nvSpPr>
      <xdr:spPr>
        <a:xfrm>
          <a:off x="1688157" y="172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58690</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E00-0000B1010000}"/>
            </a:ext>
          </a:extLst>
        </xdr:cNvPr>
        <xdr:cNvSpPr txBox="1"/>
      </xdr:nvSpPr>
      <xdr:spPr>
        <a:xfrm>
          <a:off x="870594" y="1720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118225" y="17735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883727"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118225" y="17278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565669" y="171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118225" y="16821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565669" y="16678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118225" y="16363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565669" y="1622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565669"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E00-0000C6010000}"/>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167988</xdr:rowOff>
    </xdr:from>
    <xdr:to>
      <xdr:col>54</xdr:col>
      <xdr:colOff>189865</xdr:colOff>
      <xdr:row>108</xdr:row>
      <xdr:rowOff>74234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9691053" y="16284288"/>
          <a:ext cx="0" cy="144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56" name="【港湾・漁港】&#10;一人当たり有形固定資産（償却資産）額最小値テキスト">
          <a:extLst>
            <a:ext uri="{FF2B5EF4-FFF2-40B4-BE49-F238E27FC236}">
              <a16:creationId xmlns:a16="http://schemas.microsoft.com/office/drawing/2014/main" id="{00000000-0008-0000-0E00-0000C8010000}"/>
            </a:ext>
          </a:extLst>
        </xdr:cNvPr>
        <xdr:cNvSpPr txBox="1"/>
      </xdr:nvSpPr>
      <xdr:spPr>
        <a:xfrm>
          <a:off x="9729788" y="1773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9617075" y="1773358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114665</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00000000-0008-0000-0E00-0000CA010000}"/>
            </a:ext>
          </a:extLst>
        </xdr:cNvPr>
        <xdr:cNvSpPr txBox="1"/>
      </xdr:nvSpPr>
      <xdr:spPr>
        <a:xfrm>
          <a:off x="9729788" y="160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167988</xdr:rowOff>
    </xdr:from>
    <xdr:to>
      <xdr:col>55</xdr:col>
      <xdr:colOff>88900</xdr:colOff>
      <xdr:row>99</xdr:row>
      <xdr:rowOff>167988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9617075" y="1628428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99995</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00000000-0008-0000-0E00-0000CC010000}"/>
            </a:ext>
          </a:extLst>
        </xdr:cNvPr>
        <xdr:cNvSpPr txBox="1"/>
      </xdr:nvSpPr>
      <xdr:spPr>
        <a:xfrm>
          <a:off x="9729788" y="17244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121568</xdr:rowOff>
    </xdr:from>
    <xdr:to>
      <xdr:col>55</xdr:col>
      <xdr:colOff>50800</xdr:colOff>
      <xdr:row>106</xdr:row>
      <xdr:rowOff>51718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9655175" y="1726656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78499</xdr:rowOff>
    </xdr:from>
    <xdr:to>
      <xdr:col>50</xdr:col>
      <xdr:colOff>165100</xdr:colOff>
      <xdr:row>106</xdr:row>
      <xdr:rowOff>8649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8874125" y="1722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69675</xdr:rowOff>
    </xdr:from>
    <xdr:to>
      <xdr:col>46</xdr:col>
      <xdr:colOff>38100</xdr:colOff>
      <xdr:row>105</xdr:row>
      <xdr:rowOff>171275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056563" y="172146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119999</xdr:rowOff>
    </xdr:from>
    <xdr:to>
      <xdr:col>41</xdr:col>
      <xdr:colOff>101600</xdr:colOff>
      <xdr:row>106</xdr:row>
      <xdr:rowOff>50149</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224713" y="1726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78915</xdr:rowOff>
    </xdr:from>
    <xdr:to>
      <xdr:col>36</xdr:col>
      <xdr:colOff>165100</xdr:colOff>
      <xdr:row>106</xdr:row>
      <xdr:rowOff>9065</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407150" y="172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107834</xdr:rowOff>
    </xdr:from>
    <xdr:to>
      <xdr:col>55</xdr:col>
      <xdr:colOff>50800</xdr:colOff>
      <xdr:row>106</xdr:row>
      <xdr:rowOff>37984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655175" y="1725283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130711</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00000000-0008-0000-0E00-0000D8010000}"/>
            </a:ext>
          </a:extLst>
        </xdr:cNvPr>
        <xdr:cNvSpPr txBox="1"/>
      </xdr:nvSpPr>
      <xdr:spPr>
        <a:xfrm>
          <a:off x="9729788" y="171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114088</xdr:rowOff>
    </xdr:from>
    <xdr:to>
      <xdr:col>50</xdr:col>
      <xdr:colOff>165100</xdr:colOff>
      <xdr:row>106</xdr:row>
      <xdr:rowOff>44238</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874125" y="172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158634</xdr:rowOff>
    </xdr:from>
    <xdr:to>
      <xdr:col>55</xdr:col>
      <xdr:colOff>0</xdr:colOff>
      <xdr:row>105</xdr:row>
      <xdr:rowOff>164888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924925" y="17303634"/>
          <a:ext cx="766763"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117205</xdr:rowOff>
    </xdr:from>
    <xdr:to>
      <xdr:col>46</xdr:col>
      <xdr:colOff>38100</xdr:colOff>
      <xdr:row>106</xdr:row>
      <xdr:rowOff>47355</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056563" y="172622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164888</xdr:rowOff>
    </xdr:from>
    <xdr:to>
      <xdr:col>50</xdr:col>
      <xdr:colOff>114300</xdr:colOff>
      <xdr:row>105</xdr:row>
      <xdr:rowOff>168005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8107363" y="17309888"/>
          <a:ext cx="817562"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122422</xdr:rowOff>
    </xdr:from>
    <xdr:to>
      <xdr:col>41</xdr:col>
      <xdr:colOff>101600</xdr:colOff>
      <xdr:row>106</xdr:row>
      <xdr:rowOff>52572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7224713" y="172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168005</xdr:rowOff>
    </xdr:from>
    <xdr:to>
      <xdr:col>45</xdr:col>
      <xdr:colOff>177800</xdr:colOff>
      <xdr:row>106</xdr:row>
      <xdr:rowOff>1772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7275513" y="17313005"/>
          <a:ext cx="83185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126088</xdr:rowOff>
    </xdr:from>
    <xdr:to>
      <xdr:col>36</xdr:col>
      <xdr:colOff>165100</xdr:colOff>
      <xdr:row>106</xdr:row>
      <xdr:rowOff>56238</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6407150" y="172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1772</xdr:rowOff>
    </xdr:from>
    <xdr:to>
      <xdr:col>41</xdr:col>
      <xdr:colOff>50800</xdr:colOff>
      <xdr:row>106</xdr:row>
      <xdr:rowOff>5438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6457950" y="17318222"/>
          <a:ext cx="817563"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25176</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8636533" y="169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16352</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7822145" y="169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66676</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036899" y="170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25592</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172733" y="169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35365</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8659324" y="173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38482</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7854461" y="17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43699</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036899" y="173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47365</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205049" y="173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5104427" y="5430883"/>
          <a:ext cx="0" cy="147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5143163"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5016163"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5143163" y="5215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5016163" y="543088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5143163" y="6001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5054263" y="61502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4273213" y="613718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3455650" y="61339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2638088" y="6155146"/>
          <a:ext cx="87312"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1806238" y="61535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5054263" y="63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5143163" y="63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4273213" y="63268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43543</xdr:rowOff>
    </xdr:from>
    <xdr:to>
      <xdr:col>85</xdr:col>
      <xdr:colOff>127000</xdr:colOff>
      <xdr:row>39</xdr:row>
      <xdr:rowOff>74567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324013" y="6368143"/>
          <a:ext cx="7810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3455650" y="62811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43543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3506450" y="6322423"/>
          <a:ext cx="817563"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2638088" y="62452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38</xdr:row>
      <xdr:rowOff>169273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688888" y="6296025"/>
          <a:ext cx="817562"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44994</xdr:rowOff>
    </xdr:from>
    <xdr:to>
      <xdr:col>67</xdr:col>
      <xdr:colOff>101600</xdr:colOff>
      <xdr:row>38</xdr:row>
      <xdr:rowOff>146594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1806238" y="62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95794</xdr:rowOff>
    </xdr:from>
    <xdr:to>
      <xdr:col>71</xdr:col>
      <xdr:colOff>177800</xdr:colOff>
      <xdr:row>38</xdr:row>
      <xdr:rowOff>133350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1857038" y="6258469"/>
          <a:ext cx="8318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123044" y="592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318182" y="591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500619" y="593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1668769" y="593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123044" y="641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318182"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500619"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1668769" y="630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91640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649208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91640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6492084"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91640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492084"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91640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492084"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E00-000038020000}"/>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0503514" y="5643753"/>
          <a:ext cx="0" cy="111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E00-00003A020000}"/>
            </a:ext>
          </a:extLst>
        </xdr:cNvPr>
        <xdr:cNvSpPr txBox="1"/>
      </xdr:nvSpPr>
      <xdr:spPr>
        <a:xfrm>
          <a:off x="20542250" y="67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0429538" y="67635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E00-00003C020000}"/>
            </a:ext>
          </a:extLst>
        </xdr:cNvPr>
        <xdr:cNvSpPr txBox="1"/>
      </xdr:nvSpPr>
      <xdr:spPr>
        <a:xfrm>
          <a:off x="20542250" y="54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0429538" y="56437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E00-00003E020000}"/>
            </a:ext>
          </a:extLst>
        </xdr:cNvPr>
        <xdr:cNvSpPr txBox="1"/>
      </xdr:nvSpPr>
      <xdr:spPr>
        <a:xfrm>
          <a:off x="20542250" y="644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0453350" y="647115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686588" y="64643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854738" y="64460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037175" y="64574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7219613" y="645744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93980</xdr:rowOff>
    </xdr:from>
    <xdr:to>
      <xdr:col>116</xdr:col>
      <xdr:colOff>114300</xdr:colOff>
      <xdr:row>38</xdr:row>
      <xdr:rowOff>24130</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453350" y="60947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116857</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E00-00004A020000}"/>
            </a:ext>
          </a:extLst>
        </xdr:cNvPr>
        <xdr:cNvSpPr txBox="1"/>
      </xdr:nvSpPr>
      <xdr:spPr>
        <a:xfrm>
          <a:off x="20542250" y="59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686588" y="61061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144780</xdr:rowOff>
    </xdr:from>
    <xdr:to>
      <xdr:col>116</xdr:col>
      <xdr:colOff>63500</xdr:colOff>
      <xdr:row>37</xdr:row>
      <xdr:rowOff>156210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737388" y="6145530"/>
          <a:ext cx="7667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8854738"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156210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905538" y="6076950"/>
          <a:ext cx="8318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34544</xdr:rowOff>
    </xdr:from>
    <xdr:to>
      <xdr:col>102</xdr:col>
      <xdr:colOff>165100</xdr:colOff>
      <xdr:row>37</xdr:row>
      <xdr:rowOff>136144</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8037175"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76200</xdr:rowOff>
    </xdr:from>
    <xdr:to>
      <xdr:col>107</xdr:col>
      <xdr:colOff>50800</xdr:colOff>
      <xdr:row>37</xdr:row>
      <xdr:rowOff>85344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8087975" y="6076950"/>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41402</xdr:rowOff>
    </xdr:from>
    <xdr:to>
      <xdr:col>98</xdr:col>
      <xdr:colOff>38100</xdr:colOff>
      <xdr:row>37</xdr:row>
      <xdr:rowOff>143002</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7219613" y="604215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85344</xdr:rowOff>
    </xdr:from>
    <xdr:to>
      <xdr:col>102</xdr:col>
      <xdr:colOff>114300</xdr:colOff>
      <xdr:row>37</xdr:row>
      <xdr:rowOff>92202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7270413" y="6086094"/>
          <a:ext cx="817562"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9504102"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8684952"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7867390"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7049827"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504102" y="58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143527</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684952"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152671</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7867390"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159529</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7049827" y="58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E00-00007202000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15104427" y="9239250"/>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E00-000074020000}"/>
            </a:ext>
          </a:extLst>
        </xdr:cNvPr>
        <xdr:cNvSpPr txBox="1"/>
      </xdr:nvSpPr>
      <xdr:spPr>
        <a:xfrm>
          <a:off x="15143163"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5016163" y="102889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E00-000076020000}"/>
            </a:ext>
          </a:extLst>
        </xdr:cNvPr>
        <xdr:cNvSpPr txBox="1"/>
      </xdr:nvSpPr>
      <xdr:spPr>
        <a:xfrm>
          <a:off x="15143163" y="903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5016163" y="92392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E00-000078020000}"/>
            </a:ext>
          </a:extLst>
        </xdr:cNvPr>
        <xdr:cNvSpPr txBox="1"/>
      </xdr:nvSpPr>
      <xdr:spPr>
        <a:xfrm>
          <a:off x="15143163" y="961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5054263"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273213"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455650" y="972661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638088" y="972756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1806238" y="97104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5054263" y="99542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E00-000084020000}"/>
            </a:ext>
          </a:extLst>
        </xdr:cNvPr>
        <xdr:cNvSpPr txBox="1"/>
      </xdr:nvSpPr>
      <xdr:spPr>
        <a:xfrm>
          <a:off x="15143163"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4273213"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118110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4324013" y="9968865"/>
          <a:ext cx="7810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3455650" y="98380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81915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3506450" y="9888855"/>
          <a:ext cx="817563"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2638088" y="979995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163830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688888" y="9850755"/>
          <a:ext cx="8175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1806238"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125730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1857038" y="9812655"/>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E00-00008D020000}"/>
            </a:ext>
          </a:extLst>
        </xdr:cNvPr>
        <xdr:cNvSpPr txBox="1"/>
      </xdr:nvSpPr>
      <xdr:spPr>
        <a:xfrm>
          <a:off x="14123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E00-00008E020000}"/>
            </a:ext>
          </a:extLst>
        </xdr:cNvPr>
        <xdr:cNvSpPr txBox="1"/>
      </xdr:nvSpPr>
      <xdr:spPr>
        <a:xfrm>
          <a:off x="13318182"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E00-00008F020000}"/>
            </a:ext>
          </a:extLst>
        </xdr:cNvPr>
        <xdr:cNvSpPr txBox="1"/>
      </xdr:nvSpPr>
      <xdr:spPr>
        <a:xfrm>
          <a:off x="12500619"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E00-000090020000}"/>
            </a:ext>
          </a:extLst>
        </xdr:cNvPr>
        <xdr:cNvSpPr txBox="1"/>
      </xdr:nvSpPr>
      <xdr:spPr>
        <a:xfrm>
          <a:off x="11668769"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E00-000091020000}"/>
            </a:ext>
          </a:extLst>
        </xdr:cNvPr>
        <xdr:cNvSpPr txBox="1"/>
      </xdr:nvSpPr>
      <xdr:spPr>
        <a:xfrm>
          <a:off x="14123044"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318182"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500619" y="9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E00-000094020000}"/>
            </a:ext>
          </a:extLst>
        </xdr:cNvPr>
        <xdr:cNvSpPr txBox="1"/>
      </xdr:nvSpPr>
      <xdr:spPr>
        <a:xfrm>
          <a:off x="11668769" y="98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0503514" y="9075747"/>
          <a:ext cx="0" cy="120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0542250" y="102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0429538" y="102855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0542250" y="88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0429538" y="90757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0542250" y="9812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453350" y="98342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686588" y="984273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854738" y="98231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037175" y="98375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7219613" y="985122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045335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0542250"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123262</xdr:rowOff>
    </xdr:from>
    <xdr:to>
      <xdr:col>112</xdr:col>
      <xdr:colOff>38100</xdr:colOff>
      <xdr:row>58</xdr:row>
      <xdr:rowOff>53412</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9686588" y="936251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2612</xdr:rowOff>
    </xdr:from>
    <xdr:to>
      <xdr:col>116</xdr:col>
      <xdr:colOff>63500</xdr:colOff>
      <xdr:row>58</xdr:row>
      <xdr:rowOff>91440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737388" y="9403787"/>
          <a:ext cx="766762"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134366</xdr:rowOff>
    </xdr:from>
    <xdr:to>
      <xdr:col>107</xdr:col>
      <xdr:colOff>101600</xdr:colOff>
      <xdr:row>58</xdr:row>
      <xdr:rowOff>64516</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8854738" y="937361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2612</xdr:rowOff>
    </xdr:from>
    <xdr:to>
      <xdr:col>111</xdr:col>
      <xdr:colOff>177800</xdr:colOff>
      <xdr:row>58</xdr:row>
      <xdr:rowOff>13716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8905538" y="9403787"/>
          <a:ext cx="83185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152654</xdr:rowOff>
    </xdr:from>
    <xdr:to>
      <xdr:col>102</xdr:col>
      <xdr:colOff>165100</xdr:colOff>
      <xdr:row>58</xdr:row>
      <xdr:rowOff>82804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037175" y="93919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13716</xdr:rowOff>
    </xdr:from>
    <xdr:to>
      <xdr:col>107</xdr:col>
      <xdr:colOff>50800</xdr:colOff>
      <xdr:row>58</xdr:row>
      <xdr:rowOff>32004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8087975" y="9414891"/>
          <a:ext cx="817563"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165064</xdr:rowOff>
    </xdr:from>
    <xdr:to>
      <xdr:col>98</xdr:col>
      <xdr:colOff>38100</xdr:colOff>
      <xdr:row>58</xdr:row>
      <xdr:rowOff>95214</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7219613" y="9399551"/>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32004</xdr:rowOff>
    </xdr:from>
    <xdr:to>
      <xdr:col>102</xdr:col>
      <xdr:colOff>114300</xdr:colOff>
      <xdr:row>58</xdr:row>
      <xdr:rowOff>44414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7270413" y="9433179"/>
          <a:ext cx="817562"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19504102" y="99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18684952" y="990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7867390" y="992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7049827" y="993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69939</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19504102" y="914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81043</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18684952" y="91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99331</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7867390" y="917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111741</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7049827" y="91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206949" y="124784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5104427" y="126111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5143163"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5016163" y="138049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5143163" y="12395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5016163" y="12611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5143163" y="13043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054263"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273213"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45565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638088" y="131267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1806238" y="131248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123189</xdr:rowOff>
    </xdr:from>
    <xdr:to>
      <xdr:col>85</xdr:col>
      <xdr:colOff>177800</xdr:colOff>
      <xdr:row>82</xdr:row>
      <xdr:rowOff>53339</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5054263" y="1324863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514316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95250</xdr:rowOff>
    </xdr:from>
    <xdr:to>
      <xdr:col>81</xdr:col>
      <xdr:colOff>101600</xdr:colOff>
      <xdr:row>82</xdr:row>
      <xdr:rowOff>25400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4273213" y="132207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146050</xdr:rowOff>
    </xdr:from>
    <xdr:to>
      <xdr:col>85</xdr:col>
      <xdr:colOff>127000</xdr:colOff>
      <xdr:row>82</xdr:row>
      <xdr:rowOff>2539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324013" y="13271500"/>
          <a:ext cx="78105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3455650" y="13192761"/>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146050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3506450" y="13243561"/>
          <a:ext cx="817563"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39370</xdr:rowOff>
    </xdr:from>
    <xdr:to>
      <xdr:col>72</xdr:col>
      <xdr:colOff>38100</xdr:colOff>
      <xdr:row>81</xdr:row>
      <xdr:rowOff>140970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2638088" y="131648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90170</xdr:rowOff>
    </xdr:from>
    <xdr:to>
      <xdr:col>76</xdr:col>
      <xdr:colOff>114300</xdr:colOff>
      <xdr:row>81</xdr:row>
      <xdr:rowOff>118111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688888" y="13215620"/>
          <a:ext cx="817562"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11430</xdr:rowOff>
    </xdr:from>
    <xdr:to>
      <xdr:col>67</xdr:col>
      <xdr:colOff>101600</xdr:colOff>
      <xdr:row>81</xdr:row>
      <xdr:rowOff>113030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1806238"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62230</xdr:rowOff>
    </xdr:from>
    <xdr:to>
      <xdr:col>71</xdr:col>
      <xdr:colOff>177800</xdr:colOff>
      <xdr:row>81</xdr:row>
      <xdr:rowOff>90170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1857038" y="13187680"/>
          <a:ext cx="8318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4123044" y="1296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3318182" y="1296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2500619"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1668769" y="1290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16527</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4123044"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3318182"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132097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2500619"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104157</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1668769" y="1322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0503514" y="12547600"/>
          <a:ext cx="0" cy="1463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0542250" y="1401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0429538" y="140112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0542250" y="123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0429538" y="125476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054225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0453350" y="13569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686588" y="135953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854738" y="135953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037175"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7219613" y="136112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045335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0542250" y="137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19686588"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69850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19737388" y="13830300"/>
          <a:ext cx="766762"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8854738"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905538" y="1384300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8037175"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087975" y="138430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7219613"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7270413" y="1384300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19504102"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18684952"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7867390"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7049827"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1950410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1868495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786739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70498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00000000-0008-0000-0E00-00005B030000}"/>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flipV="1">
          <a:off x="15104427" y="1630353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1" name="【公民館】&#10;有形固定資産減価償却率最小値テキスト">
          <a:extLst>
            <a:ext uri="{FF2B5EF4-FFF2-40B4-BE49-F238E27FC236}">
              <a16:creationId xmlns:a16="http://schemas.microsoft.com/office/drawing/2014/main" id="{00000000-0008-0000-0E00-00005D030000}"/>
            </a:ext>
          </a:extLst>
        </xdr:cNvPr>
        <xdr:cNvSpPr txBox="1"/>
      </xdr:nvSpPr>
      <xdr:spPr>
        <a:xfrm>
          <a:off x="1514316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5016163" y="178041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863" name="【公民館】&#10;有形固定資産減価償却率最大値テキスト">
          <a:extLst>
            <a:ext uri="{FF2B5EF4-FFF2-40B4-BE49-F238E27FC236}">
              <a16:creationId xmlns:a16="http://schemas.microsoft.com/office/drawing/2014/main" id="{00000000-0008-0000-0E00-00005F030000}"/>
            </a:ext>
          </a:extLst>
        </xdr:cNvPr>
        <xdr:cNvSpPr txBox="1"/>
      </xdr:nvSpPr>
      <xdr:spPr>
        <a:xfrm>
          <a:off x="15143163" y="160787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5016163" y="1630353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865" name="【公民館】&#10;有形固定資産減価償却率平均値テキスト">
          <a:extLst>
            <a:ext uri="{FF2B5EF4-FFF2-40B4-BE49-F238E27FC236}">
              <a16:creationId xmlns:a16="http://schemas.microsoft.com/office/drawing/2014/main" id="{00000000-0008-0000-0E00-000061030000}"/>
            </a:ext>
          </a:extLst>
        </xdr:cNvPr>
        <xdr:cNvSpPr txBox="1"/>
      </xdr:nvSpPr>
      <xdr:spPr>
        <a:xfrm>
          <a:off x="15143163" y="17049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054263" y="171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273213"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455650" y="172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638088" y="172161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1806238" y="171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18869</xdr:rowOff>
    </xdr:from>
    <xdr:to>
      <xdr:col>85</xdr:col>
      <xdr:colOff>177800</xdr:colOff>
      <xdr:row>108</xdr:row>
      <xdr:rowOff>120469</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5054263"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105246</xdr:rowOff>
    </xdr:from>
    <xdr:ext cx="405111" cy="259045"/>
    <xdr:sp macro="" textlink="">
      <xdr:nvSpPr>
        <xdr:cNvPr id="877" name="【公民館】&#10;有形固定資産減価償却率該当値テキスト">
          <a:extLst>
            <a:ext uri="{FF2B5EF4-FFF2-40B4-BE49-F238E27FC236}">
              <a16:creationId xmlns:a16="http://schemas.microsoft.com/office/drawing/2014/main" id="{00000000-0008-0000-0E00-00006D030000}"/>
            </a:ext>
          </a:extLst>
        </xdr:cNvPr>
        <xdr:cNvSpPr txBox="1"/>
      </xdr:nvSpPr>
      <xdr:spPr>
        <a:xfrm>
          <a:off x="15143163" y="1759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xdr:rowOff>
    </xdr:from>
    <xdr:to>
      <xdr:col>81</xdr:col>
      <xdr:colOff>101600</xdr:colOff>
      <xdr:row>108</xdr:row>
      <xdr:rowOff>117202</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4273213"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69669</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4324013" y="17725752"/>
          <a:ext cx="7810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126637</xdr:rowOff>
    </xdr:from>
    <xdr:to>
      <xdr:col>76</xdr:col>
      <xdr:colOff>165100</xdr:colOff>
      <xdr:row>108</xdr:row>
      <xdr:rowOff>56787</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345565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66402</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3506450" y="17665337"/>
          <a:ext cx="817563"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2638088" y="1758351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108</xdr:row>
      <xdr:rowOff>5987</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2688888" y="17634313"/>
          <a:ext cx="817562"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62956</xdr:rowOff>
    </xdr:from>
    <xdr:to>
      <xdr:col>67</xdr:col>
      <xdr:colOff>101600</xdr:colOff>
      <xdr:row>107</xdr:row>
      <xdr:rowOff>164556</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1806238"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113756</xdr:rowOff>
    </xdr:from>
    <xdr:to>
      <xdr:col>71</xdr:col>
      <xdr:colOff>177800</xdr:colOff>
      <xdr:row>107</xdr:row>
      <xdr:rowOff>146413</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1857038" y="17601656"/>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886" name="n_1aveValue【公民館】&#10;有形固定資産減価償却率">
          <a:extLst>
            <a:ext uri="{FF2B5EF4-FFF2-40B4-BE49-F238E27FC236}">
              <a16:creationId xmlns:a16="http://schemas.microsoft.com/office/drawing/2014/main" id="{00000000-0008-0000-0E00-000076030000}"/>
            </a:ext>
          </a:extLst>
        </xdr:cNvPr>
        <xdr:cNvSpPr txBox="1"/>
      </xdr:nvSpPr>
      <xdr:spPr>
        <a:xfrm>
          <a:off x="14123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887" name="n_2aveValue【公民館】&#10;有形固定資産減価償却率">
          <a:extLst>
            <a:ext uri="{FF2B5EF4-FFF2-40B4-BE49-F238E27FC236}">
              <a16:creationId xmlns:a16="http://schemas.microsoft.com/office/drawing/2014/main" id="{00000000-0008-0000-0E00-000077030000}"/>
            </a:ext>
          </a:extLst>
        </xdr:cNvPr>
        <xdr:cNvSpPr txBox="1"/>
      </xdr:nvSpPr>
      <xdr:spPr>
        <a:xfrm>
          <a:off x="13318182"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88" name="n_3aveValue【公民館】&#10;有形固定資産減価償却率">
          <a:extLst>
            <a:ext uri="{FF2B5EF4-FFF2-40B4-BE49-F238E27FC236}">
              <a16:creationId xmlns:a16="http://schemas.microsoft.com/office/drawing/2014/main" id="{00000000-0008-0000-0E00-000078030000}"/>
            </a:ext>
          </a:extLst>
        </xdr:cNvPr>
        <xdr:cNvSpPr txBox="1"/>
      </xdr:nvSpPr>
      <xdr:spPr>
        <a:xfrm>
          <a:off x="12500619"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889" name="n_4aveValue【公民館】&#10;有形固定資産減価償却率">
          <a:extLst>
            <a:ext uri="{FF2B5EF4-FFF2-40B4-BE49-F238E27FC236}">
              <a16:creationId xmlns:a16="http://schemas.microsoft.com/office/drawing/2014/main" id="{00000000-0008-0000-0E00-000079030000}"/>
            </a:ext>
          </a:extLst>
        </xdr:cNvPr>
        <xdr:cNvSpPr txBox="1"/>
      </xdr:nvSpPr>
      <xdr:spPr>
        <a:xfrm>
          <a:off x="11668769"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108329</xdr:rowOff>
    </xdr:from>
    <xdr:ext cx="405111" cy="259045"/>
    <xdr:sp macro="" textlink="">
      <xdr:nvSpPr>
        <xdr:cNvPr id="890" name="n_1mainValue【公民館】&#10;有形固定資産減価償却率">
          <a:extLst>
            <a:ext uri="{FF2B5EF4-FFF2-40B4-BE49-F238E27FC236}">
              <a16:creationId xmlns:a16="http://schemas.microsoft.com/office/drawing/2014/main" id="{00000000-0008-0000-0E00-00007A030000}"/>
            </a:ext>
          </a:extLst>
        </xdr:cNvPr>
        <xdr:cNvSpPr txBox="1"/>
      </xdr:nvSpPr>
      <xdr:spPr>
        <a:xfrm>
          <a:off x="141230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47914</xdr:rowOff>
    </xdr:from>
    <xdr:ext cx="405111" cy="259045"/>
    <xdr:sp macro="" textlink="">
      <xdr:nvSpPr>
        <xdr:cNvPr id="891" name="n_2mainValue【公民館】&#10;有形固定資産減価償却率">
          <a:extLst>
            <a:ext uri="{FF2B5EF4-FFF2-40B4-BE49-F238E27FC236}">
              <a16:creationId xmlns:a16="http://schemas.microsoft.com/office/drawing/2014/main" id="{00000000-0008-0000-0E00-00007B030000}"/>
            </a:ext>
          </a:extLst>
        </xdr:cNvPr>
        <xdr:cNvSpPr txBox="1"/>
      </xdr:nvSpPr>
      <xdr:spPr>
        <a:xfrm>
          <a:off x="13318182"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892" name="n_3mainValue【公民館】&#10;有形固定資産減価償却率">
          <a:extLst>
            <a:ext uri="{FF2B5EF4-FFF2-40B4-BE49-F238E27FC236}">
              <a16:creationId xmlns:a16="http://schemas.microsoft.com/office/drawing/2014/main" id="{00000000-0008-0000-0E00-00007C030000}"/>
            </a:ext>
          </a:extLst>
        </xdr:cNvPr>
        <xdr:cNvSpPr txBox="1"/>
      </xdr:nvSpPr>
      <xdr:spPr>
        <a:xfrm>
          <a:off x="12500619"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155683</xdr:rowOff>
    </xdr:from>
    <xdr:ext cx="405111" cy="259045"/>
    <xdr:sp macro="" textlink="">
      <xdr:nvSpPr>
        <xdr:cNvPr id="893" name="n_4mainValue【公民館】&#10;有形固定資産減価償却率">
          <a:extLst>
            <a:ext uri="{FF2B5EF4-FFF2-40B4-BE49-F238E27FC236}">
              <a16:creationId xmlns:a16="http://schemas.microsoft.com/office/drawing/2014/main" id="{00000000-0008-0000-0E00-00007D030000}"/>
            </a:ext>
          </a:extLst>
        </xdr:cNvPr>
        <xdr:cNvSpPr txBox="1"/>
      </xdr:nvSpPr>
      <xdr:spPr>
        <a:xfrm>
          <a:off x="11668769"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00000000-0008-0000-0E00-000096030000}"/>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flipV="1">
          <a:off x="20503514" y="1640640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920" name="【公民館】&#10;一人当たり面積最小値テキスト">
          <a:extLst>
            <a:ext uri="{FF2B5EF4-FFF2-40B4-BE49-F238E27FC236}">
              <a16:creationId xmlns:a16="http://schemas.microsoft.com/office/drawing/2014/main" id="{00000000-0008-0000-0E00-000098030000}"/>
            </a:ext>
          </a:extLst>
        </xdr:cNvPr>
        <xdr:cNvSpPr txBox="1"/>
      </xdr:nvSpPr>
      <xdr:spPr>
        <a:xfrm>
          <a:off x="20542250" y="178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20429538" y="178629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922" name="【公民館】&#10;一人当たり面積最大値テキスト">
          <a:extLst>
            <a:ext uri="{FF2B5EF4-FFF2-40B4-BE49-F238E27FC236}">
              <a16:creationId xmlns:a16="http://schemas.microsoft.com/office/drawing/2014/main" id="{00000000-0008-0000-0E00-00009A030000}"/>
            </a:ext>
          </a:extLst>
        </xdr:cNvPr>
        <xdr:cNvSpPr txBox="1"/>
      </xdr:nvSpPr>
      <xdr:spPr>
        <a:xfrm>
          <a:off x="20542250" y="161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20429538" y="164064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924" name="【公民館】&#10;一人当たり面積平均値テキスト">
          <a:extLst>
            <a:ext uri="{FF2B5EF4-FFF2-40B4-BE49-F238E27FC236}">
              <a16:creationId xmlns:a16="http://schemas.microsoft.com/office/drawing/2014/main" id="{00000000-0008-0000-0E00-00009C030000}"/>
            </a:ext>
          </a:extLst>
        </xdr:cNvPr>
        <xdr:cNvSpPr txBox="1"/>
      </xdr:nvSpPr>
      <xdr:spPr>
        <a:xfrm>
          <a:off x="20542250" y="17274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20453350"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9686588" y="1741696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8854738"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8037175"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7219613" y="1742349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45335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936" name="【公民館】&#10;一人当たり面積該当値テキスト">
          <a:extLst>
            <a:ext uri="{FF2B5EF4-FFF2-40B4-BE49-F238E27FC236}">
              <a16:creationId xmlns:a16="http://schemas.microsoft.com/office/drawing/2014/main" id="{00000000-0008-0000-0E00-0000A8030000}"/>
            </a:ext>
          </a:extLst>
        </xdr:cNvPr>
        <xdr:cNvSpPr txBox="1"/>
      </xdr:nvSpPr>
      <xdr:spPr>
        <a:xfrm>
          <a:off x="20542250" y="174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686588" y="174986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61505</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19737388" y="17542873"/>
          <a:ext cx="766762"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854738"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107</xdr:row>
      <xdr:rowOff>61505</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8905538" y="17480824"/>
          <a:ext cx="8318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18037175"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170906</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18087975" y="17480824"/>
          <a:ext cx="817563"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17219613" y="1743982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170906</xdr:rowOff>
    </xdr:from>
    <xdr:to>
      <xdr:col>102</xdr:col>
      <xdr:colOff>114300</xdr:colOff>
      <xdr:row>107</xdr:row>
      <xdr:rowOff>2721</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flipV="1">
          <a:off x="17270413" y="17487356"/>
          <a:ext cx="8175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945" name="n_1aveValue【公民館】&#10;一人当たり面積">
          <a:extLst>
            <a:ext uri="{FF2B5EF4-FFF2-40B4-BE49-F238E27FC236}">
              <a16:creationId xmlns:a16="http://schemas.microsoft.com/office/drawing/2014/main" id="{00000000-0008-0000-0E00-0000B1030000}"/>
            </a:ext>
          </a:extLst>
        </xdr:cNvPr>
        <xdr:cNvSpPr txBox="1"/>
      </xdr:nvSpPr>
      <xdr:spPr>
        <a:xfrm>
          <a:off x="19504102" y="1719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6" name="n_2aveValue【公民館】&#10;一人当たり面積">
          <a:extLst>
            <a:ext uri="{FF2B5EF4-FFF2-40B4-BE49-F238E27FC236}">
              <a16:creationId xmlns:a16="http://schemas.microsoft.com/office/drawing/2014/main" id="{00000000-0008-0000-0E00-0000B2030000}"/>
            </a:ext>
          </a:extLst>
        </xdr:cNvPr>
        <xdr:cNvSpPr txBox="1"/>
      </xdr:nvSpPr>
      <xdr:spPr>
        <a:xfrm>
          <a:off x="18684952"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7" name="n_3aveValue【公民館】&#10;一人当たり面積">
          <a:extLst>
            <a:ext uri="{FF2B5EF4-FFF2-40B4-BE49-F238E27FC236}">
              <a16:creationId xmlns:a16="http://schemas.microsoft.com/office/drawing/2014/main" id="{00000000-0008-0000-0E00-0000B3030000}"/>
            </a:ext>
          </a:extLst>
        </xdr:cNvPr>
        <xdr:cNvSpPr txBox="1"/>
      </xdr:nvSpPr>
      <xdr:spPr>
        <a:xfrm>
          <a:off x="17867390"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948" name="n_4aveValue【公民館】&#10;一人当たり面積">
          <a:extLst>
            <a:ext uri="{FF2B5EF4-FFF2-40B4-BE49-F238E27FC236}">
              <a16:creationId xmlns:a16="http://schemas.microsoft.com/office/drawing/2014/main" id="{00000000-0008-0000-0E00-0000B4030000}"/>
            </a:ext>
          </a:extLst>
        </xdr:cNvPr>
        <xdr:cNvSpPr txBox="1"/>
      </xdr:nvSpPr>
      <xdr:spPr>
        <a:xfrm>
          <a:off x="17049827"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49" name="n_1mainValue【公民館】&#10;一人当たり面積">
          <a:extLst>
            <a:ext uri="{FF2B5EF4-FFF2-40B4-BE49-F238E27FC236}">
              <a16:creationId xmlns:a16="http://schemas.microsoft.com/office/drawing/2014/main" id="{00000000-0008-0000-0E00-0000B5030000}"/>
            </a:ext>
          </a:extLst>
        </xdr:cNvPr>
        <xdr:cNvSpPr txBox="1"/>
      </xdr:nvSpPr>
      <xdr:spPr>
        <a:xfrm>
          <a:off x="19504102" y="1759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950" name="n_2mainValue【公民館】&#10;一人当たり面積">
          <a:extLst>
            <a:ext uri="{FF2B5EF4-FFF2-40B4-BE49-F238E27FC236}">
              <a16:creationId xmlns:a16="http://schemas.microsoft.com/office/drawing/2014/main" id="{00000000-0008-0000-0E00-0000B6030000}"/>
            </a:ext>
          </a:extLst>
        </xdr:cNvPr>
        <xdr:cNvSpPr txBox="1"/>
      </xdr:nvSpPr>
      <xdr:spPr>
        <a:xfrm>
          <a:off x="18684952" y="175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951" name="n_3mainValue【公民館】&#10;一人当たり面積">
          <a:extLst>
            <a:ext uri="{FF2B5EF4-FFF2-40B4-BE49-F238E27FC236}">
              <a16:creationId xmlns:a16="http://schemas.microsoft.com/office/drawing/2014/main" id="{00000000-0008-0000-0E00-0000B7030000}"/>
            </a:ext>
          </a:extLst>
        </xdr:cNvPr>
        <xdr:cNvSpPr txBox="1"/>
      </xdr:nvSpPr>
      <xdr:spPr>
        <a:xfrm>
          <a:off x="17867390" y="175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2" name="n_4mainValue【公民館】&#10;一人当たり面積">
          <a:extLst>
            <a:ext uri="{FF2B5EF4-FFF2-40B4-BE49-F238E27FC236}">
              <a16:creationId xmlns:a16="http://schemas.microsoft.com/office/drawing/2014/main" id="{00000000-0008-0000-0E00-0000B8030000}"/>
            </a:ext>
          </a:extLst>
        </xdr:cNvPr>
        <xdr:cNvSpPr txBox="1"/>
      </xdr:nvSpPr>
      <xdr:spPr>
        <a:xfrm>
          <a:off x="17049827" y="175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E00-0000BB030000}"/>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道路、橋りょう・トンネルの項目を除いては類似団体と比較して有形固定資産減価償却率が高くなっており、特に認定こども園・幼稚園・保育所、公民館の項目が高くなっている。</a:t>
          </a:r>
          <a:endParaRPr lang="ja-JP" altLang="ja-JP" sz="1400">
            <a:effectLst/>
          </a:endParaRPr>
        </a:p>
        <a:p>
          <a:r>
            <a:rPr kumimoji="1" lang="ja-JP" altLang="ja-JP" sz="1100">
              <a:solidFill>
                <a:schemeClr val="dk1"/>
              </a:solidFill>
              <a:effectLst/>
              <a:latin typeface="+mn-lt"/>
              <a:ea typeface="+mn-ea"/>
              <a:cs typeface="+mn-cs"/>
            </a:rPr>
            <a:t>保育所については、令和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か所廃止したことにより一人当たり面積は減少した。耐用年数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年を経過しつつある施設もあり、また少子化に伴い今後も統廃合が必要となっている。</a:t>
          </a:r>
          <a:endParaRPr lang="ja-JP" altLang="ja-JP" sz="1400">
            <a:effectLst/>
          </a:endParaRPr>
        </a:p>
        <a:p>
          <a:r>
            <a:rPr kumimoji="1" lang="ja-JP" altLang="ja-JP" sz="1100">
              <a:solidFill>
                <a:schemeClr val="dk1"/>
              </a:solidFill>
              <a:effectLst/>
              <a:latin typeface="+mn-lt"/>
              <a:ea typeface="+mn-ea"/>
              <a:cs typeface="+mn-cs"/>
            </a:rPr>
            <a:t>公民館については、いずれも昭和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年前後に建設されており、耐用年数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た、本町は同規模人口の団体に比べ、面積が大きく、集落が点在しているため、道路の一人当たり延長、認定こども園・幼稚園・保育所及び学校施設の一人当たり面積の数値が類似団体より高くなっている。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291965" y="5355772"/>
          <a:ext cx="0" cy="153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330700" y="689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217988" y="68947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330700" y="5150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217988" y="535577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330700" y="594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241800" y="6081667"/>
          <a:ext cx="101600" cy="920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475038" y="604247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643188" y="601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825625" y="600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08063" y="59899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241800" y="61453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123026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330700"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100511</xdr:rowOff>
    </xdr:from>
    <xdr:to>
      <xdr:col>20</xdr:col>
      <xdr:colOff>38100</xdr:colOff>
      <xdr:row>38</xdr:row>
      <xdr:rowOff>30662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475038" y="6101261"/>
          <a:ext cx="87312"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151311</xdr:rowOff>
    </xdr:from>
    <xdr:to>
      <xdr:col>24</xdr:col>
      <xdr:colOff>63500</xdr:colOff>
      <xdr:row>38</xdr:row>
      <xdr:rowOff>23949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525838" y="6152061"/>
          <a:ext cx="766762"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56424</xdr:rowOff>
    </xdr:from>
    <xdr:to>
      <xdr:col>15</xdr:col>
      <xdr:colOff>101600</xdr:colOff>
      <xdr:row>37</xdr:row>
      <xdr:rowOff>158024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643188"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151311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93988" y="6107974"/>
          <a:ext cx="8318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825625"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107224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76425" y="6063887"/>
          <a:ext cx="817563"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08063" y="59785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63137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58863" y="6019800"/>
          <a:ext cx="817562"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324869"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505719"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88157"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7059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21789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324869" y="61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149151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505719" y="614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88157" y="610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7059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691053" y="5610225"/>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729788"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617075" y="68084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729788"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17075" y="56102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729788" y="655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655175" y="657288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874125" y="65766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056563" y="658812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224713" y="6599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407150" y="6599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655175" y="639572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72978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874125" y="63995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924925" y="6446520"/>
          <a:ext cx="7667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78740</xdr:rowOff>
    </xdr:from>
    <xdr:to>
      <xdr:col>46</xdr:col>
      <xdr:colOff>38100</xdr:colOff>
      <xdr:row>40</xdr:row>
      <xdr:rowOff>8890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056563" y="640334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129540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107363" y="6450330"/>
          <a:ext cx="8175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224713" y="64071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129540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275513" y="645414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86360</xdr:rowOff>
    </xdr:from>
    <xdr:to>
      <xdr:col>36</xdr:col>
      <xdr:colOff>165100</xdr:colOff>
      <xdr:row>40</xdr:row>
      <xdr:rowOff>16510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407150" y="6410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137160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457950" y="6457950"/>
          <a:ext cx="8175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691640"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88677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0549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237365"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21607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691640"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25417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88677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05492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33037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237365"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291965" y="9028067"/>
          <a:ext cx="0" cy="147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330700"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217988"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330700" y="8812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217988" y="902806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330700" y="9767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241800" y="99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475038" y="990146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643188" y="988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825625" y="98750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08063" y="983097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241800" y="102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330700" y="1022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161472</xdr:rowOff>
    </xdr:from>
    <xdr:to>
      <xdr:col>20</xdr:col>
      <xdr:colOff>38100</xdr:colOff>
      <xdr:row>63</xdr:row>
      <xdr:rowOff>91622</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475038" y="102103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40822</xdr:rowOff>
    </xdr:from>
    <xdr:to>
      <xdr:col>24</xdr:col>
      <xdr:colOff>63500</xdr:colOff>
      <xdr:row>63</xdr:row>
      <xdr:rowOff>89807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525838" y="10251622"/>
          <a:ext cx="766762"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643188" y="101613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40822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693988" y="10212160"/>
          <a:ext cx="831850"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825625"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163285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876425" y="10163175"/>
          <a:ext cx="817563"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08063" y="1006339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58863" y="10114190"/>
          <a:ext cx="817562"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324869"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505719" y="968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88157"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70594"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82749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324869" y="1029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505719" y="1024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88157"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70594" y="101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6796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6796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6796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6796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691053" y="91649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729788"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617075" y="104355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729788" y="894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617075" y="91649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729788" y="1007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655175" y="1009904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874125"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056563" y="101028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224713"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40715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655175" y="992759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63517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729788" y="9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874125"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99060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924925" y="9978390"/>
          <a:ext cx="766763"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056563" y="99390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107363" y="9986010"/>
          <a:ext cx="8175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57785</xdr:rowOff>
    </xdr:from>
    <xdr:to>
      <xdr:col>41</xdr:col>
      <xdr:colOff>101600</xdr:colOff>
      <xdr:row>61</xdr:row>
      <xdr:rowOff>159385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224713"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61</xdr:row>
      <xdr:rowOff>108585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275513" y="9989820"/>
          <a:ext cx="8318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48260</xdr:rowOff>
    </xdr:from>
    <xdr:to>
      <xdr:col>36</xdr:col>
      <xdr:colOff>165100</xdr:colOff>
      <xdr:row>55</xdr:row>
      <xdr:rowOff>149860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40715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99060</xdr:rowOff>
    </xdr:from>
    <xdr:to>
      <xdr:col>41</xdr:col>
      <xdr:colOff>50800</xdr:colOff>
      <xdr:row>61</xdr:row>
      <xdr:rowOff>108585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457950" y="9014460"/>
          <a:ext cx="817563" cy="9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691640"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88677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05492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237365"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691640" y="972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886777"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4462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0549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166387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237365" y="87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291965" y="12759418"/>
          <a:ext cx="0" cy="1339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330700" y="1254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217988" y="1275941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330700" y="1341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241800" y="134395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475038" y="1341510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643188" y="134020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825625" y="13372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08063" y="1330569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57513</xdr:rowOff>
    </xdr:from>
    <xdr:to>
      <xdr:col>24</xdr:col>
      <xdr:colOff>114300</xdr:colOff>
      <xdr:row>82</xdr:row>
      <xdr:rowOff>159113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241800" y="13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80390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330700"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475038" y="1330896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108313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525838" y="13359764"/>
          <a:ext cx="766762"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643188" y="132842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693988" y="13325475"/>
          <a:ext cx="8318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825625" y="1324991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876425" y="13291186"/>
          <a:ext cx="817563"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88537</xdr:rowOff>
    </xdr:from>
    <xdr:to>
      <xdr:col>6</xdr:col>
      <xdr:colOff>38100</xdr:colOff>
      <xdr:row>82</xdr:row>
      <xdr:rowOff>18687</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08063" y="1321398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82</xdr:row>
      <xdr:rowOff>3811</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58863" y="13264787"/>
          <a:ext cx="817562"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324869" y="1349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505719" y="1348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688157" y="1345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870594" y="1339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324869"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505719"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688157"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35214</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870594" y="12998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9691053" y="12700636"/>
          <a:ext cx="0" cy="126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9729788" y="139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617075" y="139686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9729788" y="1248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617075" y="1270063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9729788" y="13423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655175" y="1356233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874125" y="1355775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056563" y="135394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224713" y="135348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407150" y="1351203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655175" y="1379931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4590</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9729788" y="137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874125"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81535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924925" y="13850113"/>
          <a:ext cx="766763"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056563" y="138038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107363" y="13854685"/>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224713"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275513" y="1385468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40715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86106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457950" y="13854685"/>
          <a:ext cx="817563"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8691640"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788677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054927"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237365" y="13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8691640"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7886777"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054927"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237365" y="139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F00-0000B301000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5104427" y="8988878"/>
          <a:ext cx="0" cy="142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00000000-0008-0000-0F00-0000B5010000}"/>
            </a:ext>
          </a:extLst>
        </xdr:cNvPr>
        <xdr:cNvSpPr txBox="1"/>
      </xdr:nvSpPr>
      <xdr:spPr>
        <a:xfrm>
          <a:off x="15143163" y="1041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016163" y="104135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F00-0000B7010000}"/>
            </a:ext>
          </a:extLst>
        </xdr:cNvPr>
        <xdr:cNvSpPr txBox="1"/>
      </xdr:nvSpPr>
      <xdr:spPr>
        <a:xfrm>
          <a:off x="15143163" y="8773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016163" y="89888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F00-0000B9010000}"/>
            </a:ext>
          </a:extLst>
        </xdr:cNvPr>
        <xdr:cNvSpPr txBox="1"/>
      </xdr:nvSpPr>
      <xdr:spPr>
        <a:xfrm>
          <a:off x="15143163" y="9575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5054263" y="972457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4273213" y="97131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3455650" y="96723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2638088" y="964946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1806238" y="96412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5054263" y="99978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F00-0000C5010000}"/>
            </a:ext>
          </a:extLst>
        </xdr:cNvPr>
        <xdr:cNvSpPr txBox="1"/>
      </xdr:nvSpPr>
      <xdr:spPr>
        <a:xfrm>
          <a:off x="15143163" y="997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4273213" y="99798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61</xdr:row>
      <xdr:rowOff>161653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4324013" y="10030641"/>
          <a:ext cx="7810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3455650" y="99586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143691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3506450" y="10009415"/>
          <a:ext cx="817563"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2638088" y="992595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688888" y="9976757"/>
          <a:ext cx="817562"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1806238"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1857038" y="9944100"/>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4123044" y="949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3318182"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2500619"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1668769" y="942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4123044" y="1006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3318182"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2500619"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1668769"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F00-0000EE010000}"/>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503514" y="9075556"/>
          <a:ext cx="0" cy="141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F00-0000F0010000}"/>
            </a:ext>
          </a:extLst>
        </xdr:cNvPr>
        <xdr:cNvSpPr txBox="1"/>
      </xdr:nvSpPr>
      <xdr:spPr>
        <a:xfrm>
          <a:off x="20542250" y="1049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0429538" y="1049355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F00-0000F2010000}"/>
            </a:ext>
          </a:extLst>
        </xdr:cNvPr>
        <xdr:cNvSpPr txBox="1"/>
      </xdr:nvSpPr>
      <xdr:spPr>
        <a:xfrm>
          <a:off x="20542250" y="886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0429538" y="907555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F00-0000F4010000}"/>
            </a:ext>
          </a:extLst>
        </xdr:cNvPr>
        <xdr:cNvSpPr txBox="1"/>
      </xdr:nvSpPr>
      <xdr:spPr>
        <a:xfrm>
          <a:off x="20542250" y="10231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0453350" y="102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9686588" y="102694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8854738" y="102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8037175" y="102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7219613" y="102824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168003</xdr:rowOff>
    </xdr:from>
    <xdr:to>
      <xdr:col>116</xdr:col>
      <xdr:colOff>114300</xdr:colOff>
      <xdr:row>63</xdr:row>
      <xdr:rowOff>98153</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0453350" y="1021211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19430</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F00-000000020000}"/>
            </a:ext>
          </a:extLst>
        </xdr:cNvPr>
        <xdr:cNvSpPr txBox="1"/>
      </xdr:nvSpPr>
      <xdr:spPr>
        <a:xfrm>
          <a:off x="20542250" y="100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xdr:rowOff>
    </xdr:from>
    <xdr:to>
      <xdr:col>112</xdr:col>
      <xdr:colOff>38100</xdr:colOff>
      <xdr:row>63</xdr:row>
      <xdr:rowOff>104684</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9686588" y="1021388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47353</xdr:rowOff>
    </xdr:from>
    <xdr:to>
      <xdr:col>116</xdr:col>
      <xdr:colOff>63500</xdr:colOff>
      <xdr:row>63</xdr:row>
      <xdr:rowOff>53884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9737388" y="10258153"/>
          <a:ext cx="766762"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3084</xdr:rowOff>
    </xdr:from>
    <xdr:to>
      <xdr:col>107</xdr:col>
      <xdr:colOff>101600</xdr:colOff>
      <xdr:row>63</xdr:row>
      <xdr:rowOff>104684</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8854738" y="102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53884</xdr:rowOff>
    </xdr:from>
    <xdr:to>
      <xdr:col>111</xdr:col>
      <xdr:colOff>177800</xdr:colOff>
      <xdr:row>63</xdr:row>
      <xdr:rowOff>53884</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905538" y="10264684"/>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8037175"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53884</xdr:rowOff>
    </xdr:from>
    <xdr:to>
      <xdr:col>107</xdr:col>
      <xdr:colOff>50800</xdr:colOff>
      <xdr:row>63</xdr:row>
      <xdr:rowOff>57150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8087975" y="10264684"/>
          <a:ext cx="817563"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7219613" y="102204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60416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7270413" y="10267950"/>
          <a:ext cx="81756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F00-000009020000}"/>
            </a:ext>
          </a:extLst>
        </xdr:cNvPr>
        <xdr:cNvSpPr txBox="1"/>
      </xdr:nvSpPr>
      <xdr:spPr>
        <a:xfrm>
          <a:off x="19504102" y="1036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18684952" y="103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17867390" y="103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7049827" y="103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121211</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19504102"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121211</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18684952"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1786739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127743</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7049827"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F00-000029020000}"/>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5104427" y="12749620"/>
          <a:ext cx="0" cy="134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00000000-0008-0000-0F00-00002B020000}"/>
            </a:ext>
          </a:extLst>
        </xdr:cNvPr>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F00-00002D020000}"/>
            </a:ext>
          </a:extLst>
        </xdr:cNvPr>
        <xdr:cNvSpPr txBox="1"/>
      </xdr:nvSpPr>
      <xdr:spPr>
        <a:xfrm>
          <a:off x="15143163" y="1253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016163" y="127496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F00-00002F020000}"/>
            </a:ext>
          </a:extLst>
        </xdr:cNvPr>
        <xdr:cNvSpPr txBox="1"/>
      </xdr:nvSpPr>
      <xdr:spPr>
        <a:xfrm>
          <a:off x="15143163" y="13285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5054263" y="134248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4273213" y="134183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3455650" y="134053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2638088" y="1337428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1806238" y="1330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054263" y="1368343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F00-00003B020000}"/>
            </a:ext>
          </a:extLst>
        </xdr:cNvPr>
        <xdr:cNvSpPr txBox="1"/>
      </xdr:nvSpPr>
      <xdr:spPr>
        <a:xfrm>
          <a:off x="15143163" y="1366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273213" y="136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62593</xdr:rowOff>
    </xdr:from>
    <xdr:to>
      <xdr:col>85</xdr:col>
      <xdr:colOff>127000</xdr:colOff>
      <xdr:row>84</xdr:row>
      <xdr:rowOff>123008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4324013" y="13673818"/>
          <a:ext cx="78105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3455650" y="135933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62593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3506450" y="13634630"/>
          <a:ext cx="817563"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2638088" y="136080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23405</xdr:rowOff>
    </xdr:from>
    <xdr:to>
      <xdr:col>76</xdr:col>
      <xdr:colOff>114300</xdr:colOff>
      <xdr:row>84</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2688888" y="13634630"/>
          <a:ext cx="817562"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24856</xdr:rowOff>
    </xdr:from>
    <xdr:to>
      <xdr:col>67</xdr:col>
      <xdr:colOff>101600</xdr:colOff>
      <xdr:row>85</xdr:row>
      <xdr:rowOff>126456</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1806238"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38100</xdr:rowOff>
    </xdr:from>
    <xdr:to>
      <xdr:col>71</xdr:col>
      <xdr:colOff>177800</xdr:colOff>
      <xdr:row>85</xdr:row>
      <xdr:rowOff>75656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1857038" y="13649325"/>
          <a:ext cx="831850" cy="19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F00-000044020000}"/>
            </a:ext>
          </a:extLst>
        </xdr:cNvPr>
        <xdr:cNvSpPr txBox="1"/>
      </xdr:nvSpPr>
      <xdr:spPr>
        <a:xfrm>
          <a:off x="14123044" y="1320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F00-000045020000}"/>
            </a:ext>
          </a:extLst>
        </xdr:cNvPr>
        <xdr:cNvSpPr txBox="1"/>
      </xdr:nvSpPr>
      <xdr:spPr>
        <a:xfrm>
          <a:off x="13318182" y="1319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F00-000046020000}"/>
            </a:ext>
          </a:extLst>
        </xdr:cNvPr>
        <xdr:cNvSpPr txBox="1"/>
      </xdr:nvSpPr>
      <xdr:spPr>
        <a:xfrm>
          <a:off x="12500619" y="1315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F00-000047020000}"/>
            </a:ext>
          </a:extLst>
        </xdr:cNvPr>
        <xdr:cNvSpPr txBox="1"/>
      </xdr:nvSpPr>
      <xdr:spPr>
        <a:xfrm>
          <a:off x="11668769" y="1310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F00-000048020000}"/>
            </a:ext>
          </a:extLst>
        </xdr:cNvPr>
        <xdr:cNvSpPr txBox="1"/>
      </xdr:nvSpPr>
      <xdr:spPr>
        <a:xfrm>
          <a:off x="14123044" y="1371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F00-000049020000}"/>
            </a:ext>
          </a:extLst>
        </xdr:cNvPr>
        <xdr:cNvSpPr txBox="1"/>
      </xdr:nvSpPr>
      <xdr:spPr>
        <a:xfrm>
          <a:off x="13318182" y="1367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F00-00004A020000}"/>
            </a:ext>
          </a:extLst>
        </xdr:cNvPr>
        <xdr:cNvSpPr txBox="1"/>
      </xdr:nvSpPr>
      <xdr:spPr>
        <a:xfrm>
          <a:off x="12500619"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117583</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F00-00004B020000}"/>
            </a:ext>
          </a:extLst>
        </xdr:cNvPr>
        <xdr:cNvSpPr txBox="1"/>
      </xdr:nvSpPr>
      <xdr:spPr>
        <a:xfrm>
          <a:off x="11668769"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503514" y="12841987"/>
          <a:ext cx="0" cy="1103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0542250" y="139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0429538" y="1394574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0542250" y="1263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0429538" y="1284198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0542250" y="13486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0453350" y="13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9686588" y="136351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8854738" y="1363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8037175" y="136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7219613" y="1362595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453350" y="136853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0542250" y="1366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686588" y="136808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9737388" y="13731621"/>
          <a:ext cx="7667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854738" y="136808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905538" y="13731621"/>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8037175" y="13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120396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087975" y="13699617"/>
          <a:ext cx="817563"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7219613" y="13676249"/>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115824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7270413" y="13699617"/>
          <a:ext cx="817562"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5" name="n_1aveValue【消防施設】&#10;一人当たり面積">
          <a:extLst>
            <a:ext uri="{FF2B5EF4-FFF2-40B4-BE49-F238E27FC236}">
              <a16:creationId xmlns:a16="http://schemas.microsoft.com/office/drawing/2014/main" id="{00000000-0008-0000-0F00-00007B020000}"/>
            </a:ext>
          </a:extLst>
        </xdr:cNvPr>
        <xdr:cNvSpPr txBox="1"/>
      </xdr:nvSpPr>
      <xdr:spPr>
        <a:xfrm>
          <a:off x="19504102" y="1342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6" name="n_2aveValue【消防施設】&#10;一人当たり面積">
          <a:extLst>
            <a:ext uri="{FF2B5EF4-FFF2-40B4-BE49-F238E27FC236}">
              <a16:creationId xmlns:a16="http://schemas.microsoft.com/office/drawing/2014/main" id="{00000000-0008-0000-0F00-00007C020000}"/>
            </a:ext>
          </a:extLst>
        </xdr:cNvPr>
        <xdr:cNvSpPr txBox="1"/>
      </xdr:nvSpPr>
      <xdr:spPr>
        <a:xfrm>
          <a:off x="18684952" y="134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7" name="n_3aveValue【消防施設】&#10;一人当たり面積">
          <a:extLst>
            <a:ext uri="{FF2B5EF4-FFF2-40B4-BE49-F238E27FC236}">
              <a16:creationId xmlns:a16="http://schemas.microsoft.com/office/drawing/2014/main" id="{00000000-0008-0000-0F00-00007D020000}"/>
            </a:ext>
          </a:extLst>
        </xdr:cNvPr>
        <xdr:cNvSpPr txBox="1"/>
      </xdr:nvSpPr>
      <xdr:spPr>
        <a:xfrm>
          <a:off x="17867390"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8" name="n_4aveValue【消防施設】&#10;一人当たり面積">
          <a:extLst>
            <a:ext uri="{FF2B5EF4-FFF2-40B4-BE49-F238E27FC236}">
              <a16:creationId xmlns:a16="http://schemas.microsoft.com/office/drawing/2014/main" id="{00000000-0008-0000-0F00-00007E020000}"/>
            </a:ext>
          </a:extLst>
        </xdr:cNvPr>
        <xdr:cNvSpPr txBox="1"/>
      </xdr:nvSpPr>
      <xdr:spPr>
        <a:xfrm>
          <a:off x="170498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19504102"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18684952"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641" name="n_3mainValue【消防施設】&#10;一人当たり面積">
          <a:extLst>
            <a:ext uri="{FF2B5EF4-FFF2-40B4-BE49-F238E27FC236}">
              <a16:creationId xmlns:a16="http://schemas.microsoft.com/office/drawing/2014/main" id="{00000000-0008-0000-0F00-000081020000}"/>
            </a:ext>
          </a:extLst>
        </xdr:cNvPr>
        <xdr:cNvSpPr txBox="1"/>
      </xdr:nvSpPr>
      <xdr:spPr>
        <a:xfrm>
          <a:off x="17867390" y="1374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642" name="n_4mainValue【消防施設】&#10;一人当たり面積">
          <a:extLst>
            <a:ext uri="{FF2B5EF4-FFF2-40B4-BE49-F238E27FC236}">
              <a16:creationId xmlns:a16="http://schemas.microsoft.com/office/drawing/2014/main" id="{00000000-0008-0000-0F00-000082020000}"/>
            </a:ext>
          </a:extLst>
        </xdr:cNvPr>
        <xdr:cNvSpPr txBox="1"/>
      </xdr:nvSpPr>
      <xdr:spPr>
        <a:xfrm>
          <a:off x="17049827" y="137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5104427" y="1626761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5143163" y="16042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016163" y="162676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5143163" y="1687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5054263" y="170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4273213" y="1704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3455650" y="1709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2638088" y="170561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1806238" y="170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5054263"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5143163" y="1773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4273213"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4324013" y="17866179"/>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345565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3506450" y="17866179"/>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2638088" y="1781537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688888" y="17866179"/>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1806238"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1857038" y="17866179"/>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41230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3318182"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2500619"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1668769" y="1679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4095490" y="179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3285865" y="179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2468302" y="179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1636452" y="179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0F00-0000D7020000}"/>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0503514" y="1633782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a:extLst>
            <a:ext uri="{FF2B5EF4-FFF2-40B4-BE49-F238E27FC236}">
              <a16:creationId xmlns:a16="http://schemas.microsoft.com/office/drawing/2014/main" id="{00000000-0008-0000-0F00-0000D9020000}"/>
            </a:ext>
          </a:extLst>
        </xdr:cNvPr>
        <xdr:cNvSpPr txBox="1"/>
      </xdr:nvSpPr>
      <xdr:spPr>
        <a:xfrm>
          <a:off x="20542250" y="178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0429538" y="178237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a:extLst>
            <a:ext uri="{FF2B5EF4-FFF2-40B4-BE49-F238E27FC236}">
              <a16:creationId xmlns:a16="http://schemas.microsoft.com/office/drawing/2014/main" id="{00000000-0008-0000-0F00-0000DB020000}"/>
            </a:ext>
          </a:extLst>
        </xdr:cNvPr>
        <xdr:cNvSpPr txBox="1"/>
      </xdr:nvSpPr>
      <xdr:spPr>
        <a:xfrm>
          <a:off x="20542250" y="161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0429538" y="163378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00000000-0008-0000-0F00-0000DD020000}"/>
            </a:ext>
          </a:extLst>
        </xdr:cNvPr>
        <xdr:cNvSpPr txBox="1"/>
      </xdr:nvSpPr>
      <xdr:spPr>
        <a:xfrm>
          <a:off x="20542250" y="17284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45335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686588" y="1745941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8854738" y="1745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8037175" y="1745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7219613" y="1748554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045335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745" name="【庁舎】&#10;一人当たり面積該当値テキスト">
          <a:extLst>
            <a:ext uri="{FF2B5EF4-FFF2-40B4-BE49-F238E27FC236}">
              <a16:creationId xmlns:a16="http://schemas.microsoft.com/office/drawing/2014/main" id="{00000000-0008-0000-0F00-0000E9020000}"/>
            </a:ext>
          </a:extLst>
        </xdr:cNvPr>
        <xdr:cNvSpPr txBox="1"/>
      </xdr:nvSpPr>
      <xdr:spPr>
        <a:xfrm>
          <a:off x="20542250" y="1749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9686588" y="175247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87630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9737388" y="17565732"/>
          <a:ext cx="7667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8854738"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90895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8905538" y="17575530"/>
          <a:ext cx="8318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8037175"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100693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8087975" y="17578795"/>
          <a:ext cx="817563"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53158</xdr:rowOff>
    </xdr:from>
    <xdr:to>
      <xdr:col>98</xdr:col>
      <xdr:colOff>38100</xdr:colOff>
      <xdr:row>107</xdr:row>
      <xdr:rowOff>154758</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7219613" y="1754105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103958</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7270413" y="17588593"/>
          <a:ext cx="8175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a:extLst>
            <a:ext uri="{FF2B5EF4-FFF2-40B4-BE49-F238E27FC236}">
              <a16:creationId xmlns:a16="http://schemas.microsoft.com/office/drawing/2014/main" id="{00000000-0008-0000-0F00-0000F2020000}"/>
            </a:ext>
          </a:extLst>
        </xdr:cNvPr>
        <xdr:cNvSpPr txBox="1"/>
      </xdr:nvSpPr>
      <xdr:spPr>
        <a:xfrm>
          <a:off x="1950410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a:extLst>
            <a:ext uri="{FF2B5EF4-FFF2-40B4-BE49-F238E27FC236}">
              <a16:creationId xmlns:a16="http://schemas.microsoft.com/office/drawing/2014/main" id="{00000000-0008-0000-0F00-0000F3020000}"/>
            </a:ext>
          </a:extLst>
        </xdr:cNvPr>
        <xdr:cNvSpPr txBox="1"/>
      </xdr:nvSpPr>
      <xdr:spPr>
        <a:xfrm>
          <a:off x="1868495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a:extLst>
            <a:ext uri="{FF2B5EF4-FFF2-40B4-BE49-F238E27FC236}">
              <a16:creationId xmlns:a16="http://schemas.microsoft.com/office/drawing/2014/main" id="{00000000-0008-0000-0F00-0000F4020000}"/>
            </a:ext>
          </a:extLst>
        </xdr:cNvPr>
        <xdr:cNvSpPr txBox="1"/>
      </xdr:nvSpPr>
      <xdr:spPr>
        <a:xfrm>
          <a:off x="17867390"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a:extLst>
            <a:ext uri="{FF2B5EF4-FFF2-40B4-BE49-F238E27FC236}">
              <a16:creationId xmlns:a16="http://schemas.microsoft.com/office/drawing/2014/main" id="{00000000-0008-0000-0F00-0000F5020000}"/>
            </a:ext>
          </a:extLst>
        </xdr:cNvPr>
        <xdr:cNvSpPr txBox="1"/>
      </xdr:nvSpPr>
      <xdr:spPr>
        <a:xfrm>
          <a:off x="17049827" y="172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58" name="n_1mainValue【庁舎】&#10;一人当たり面積">
          <a:extLst>
            <a:ext uri="{FF2B5EF4-FFF2-40B4-BE49-F238E27FC236}">
              <a16:creationId xmlns:a16="http://schemas.microsoft.com/office/drawing/2014/main" id="{00000000-0008-0000-0F00-0000F6020000}"/>
            </a:ext>
          </a:extLst>
        </xdr:cNvPr>
        <xdr:cNvSpPr txBox="1"/>
      </xdr:nvSpPr>
      <xdr:spPr>
        <a:xfrm>
          <a:off x="19504102"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759" name="n_2mainValue【庁舎】&#10;一人当たり面積">
          <a:extLst>
            <a:ext uri="{FF2B5EF4-FFF2-40B4-BE49-F238E27FC236}">
              <a16:creationId xmlns:a16="http://schemas.microsoft.com/office/drawing/2014/main" id="{00000000-0008-0000-0F00-0000F7020000}"/>
            </a:ext>
          </a:extLst>
        </xdr:cNvPr>
        <xdr:cNvSpPr txBox="1"/>
      </xdr:nvSpPr>
      <xdr:spPr>
        <a:xfrm>
          <a:off x="18684952" y="176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60" name="n_3mainValue【庁舎】&#10;一人当たり面積">
          <a:extLst>
            <a:ext uri="{FF2B5EF4-FFF2-40B4-BE49-F238E27FC236}">
              <a16:creationId xmlns:a16="http://schemas.microsoft.com/office/drawing/2014/main" id="{00000000-0008-0000-0F00-0000F8020000}"/>
            </a:ext>
          </a:extLst>
        </xdr:cNvPr>
        <xdr:cNvSpPr txBox="1"/>
      </xdr:nvSpPr>
      <xdr:spPr>
        <a:xfrm>
          <a:off x="17867390" y="176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145885</xdr:rowOff>
    </xdr:from>
    <xdr:ext cx="469744" cy="259045"/>
    <xdr:sp macro="" textlink="">
      <xdr:nvSpPr>
        <xdr:cNvPr id="761" name="n_4mainValue【庁舎】&#10;一人当たり面積">
          <a:extLst>
            <a:ext uri="{FF2B5EF4-FFF2-40B4-BE49-F238E27FC236}">
              <a16:creationId xmlns:a16="http://schemas.microsoft.com/office/drawing/2014/main" id="{00000000-0008-0000-0F00-0000F9020000}"/>
            </a:ext>
          </a:extLst>
        </xdr:cNvPr>
        <xdr:cNvSpPr txBox="1"/>
      </xdr:nvSpPr>
      <xdr:spPr>
        <a:xfrm>
          <a:off x="17049827" y="176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類似団体と比較して特に有形固定資産減価償却率が高くなっているのは、体育館・プール、保健センター・保健所、消防施設、庁舎の項目である。</a:t>
          </a:r>
          <a:endParaRPr lang="ja-JP" altLang="ja-JP" sz="1400">
            <a:effectLst/>
          </a:endParaRPr>
        </a:p>
        <a:p>
          <a:r>
            <a:rPr kumimoji="1" lang="ja-JP" altLang="ja-JP" sz="1100">
              <a:solidFill>
                <a:schemeClr val="dk1"/>
              </a:solidFill>
              <a:effectLst/>
              <a:latin typeface="+mn-lt"/>
              <a:ea typeface="+mn-ea"/>
              <a:cs typeface="+mn-cs"/>
            </a:rPr>
            <a:t>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年以上が経過しており、早急な老朽化対策が必要となっている。</a:t>
          </a:r>
          <a:endParaRPr lang="ja-JP" altLang="ja-JP" sz="1400">
            <a:effectLst/>
          </a:endParaRPr>
        </a:p>
        <a:p>
          <a:r>
            <a:rPr kumimoji="1" lang="ja-JP" altLang="ja-JP" sz="1100">
              <a:solidFill>
                <a:schemeClr val="dk1"/>
              </a:solidFill>
              <a:effectLst/>
              <a:latin typeface="+mn-lt"/>
              <a:ea typeface="+mn-ea"/>
              <a:cs typeface="+mn-cs"/>
            </a:rPr>
            <a:t>消防施設（消防団詰所）については、消防団の再編に伴い、適正な配置を行っていく。</a:t>
          </a:r>
          <a:endParaRPr lang="ja-JP" altLang="ja-JP" sz="1400">
            <a:effectLst/>
          </a:endParaRPr>
        </a:p>
        <a:p>
          <a:r>
            <a:rPr kumimoji="1" lang="ja-JP" altLang="ja-JP" sz="1100">
              <a:solidFill>
                <a:schemeClr val="dk1"/>
              </a:solidFill>
              <a:effectLst/>
              <a:latin typeface="+mn-lt"/>
              <a:ea typeface="+mn-ea"/>
              <a:cs typeface="+mn-cs"/>
            </a:rPr>
            <a:t>いずれにおいても、令和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までは屋外のテニスコートの面積を含んでおり修正したことにより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から大きく減少している。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全国平均は上回っており類似団体順位も中位から上位の間に位置するが、県内平均は大きく下回っている。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年度は人口減少や新型コロナウイルス感染症等の影響による市町村民税の減により基準財政収入額も減となり財政力指数は悪化した。また今後も人口減少や地価の下落は止まらないと見込まれる。</a:t>
          </a:r>
        </a:p>
        <a:p>
          <a:r>
            <a:rPr kumimoji="1" lang="ja-JP" altLang="en-US" sz="1300">
              <a:latin typeface="ＭＳ Ｐゴシック" panose="020B0600070205080204" pitchFamily="50" charset="-128"/>
              <a:ea typeface="ＭＳ Ｐゴシック" panose="020B0600070205080204" pitchFamily="50" charset="-128"/>
            </a:rPr>
            <a:t>今後は歳出の見直しを厳しく実施するとともに企業誘致を行い、法人町民税についても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以上の増加を目指し歳入確保に努める。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全国平均及び類似団体内平均値を下回っている。令和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年度は地方交付税等経常一般財源の増により改善した。本町の経常収支比率を分析すると、人件費の比率が高い状況となっている。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これまでも無駄な事業を廃止し継続的に歳出の削減に取り組んできたが、それも限界が見えつつある。</a:t>
          </a:r>
        </a:p>
        <a:p>
          <a:r>
            <a:rPr kumimoji="1" lang="ja-JP" altLang="en-US" sz="1300">
              <a:latin typeface="ＭＳ Ｐゴシック" panose="020B0600070205080204" pitchFamily="50" charset="-128"/>
              <a:ea typeface="ＭＳ Ｐゴシック" panose="020B0600070205080204" pitchFamily="50" charset="-128"/>
            </a:rPr>
            <a:t>今後経常収支比率を改善していくためには、人件費の減少が重要であり、その改善策として保育所や小中学校の統廃合に着手していく。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77046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19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77046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4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65</xdr:row>
      <xdr:rowOff>4656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8347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138023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65633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年度の人件費は会計年度任用職員の期末手当の増等により増加したが、物件費は学校情報機器購入費や指定ごみ袋作成委託料の減等により減少したため、全体としても減となった。</a:t>
          </a:r>
        </a:p>
        <a:p>
          <a:r>
            <a:rPr kumimoji="1" lang="ja-JP" altLang="en-US" sz="1300">
              <a:latin typeface="ＭＳ Ｐゴシック" panose="020B0600070205080204" pitchFamily="50" charset="-128"/>
              <a:ea typeface="ＭＳ Ｐゴシック" panose="020B0600070205080204" pitchFamily="50" charset="-128"/>
            </a:rPr>
            <a:t>全国平均、愛知県平均及び類似団体内平均値を下回っている。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本町は同規模人口の自治体と比べて、面積が大きいため集落が点在し、公共施設の数が多いことが人件費・物件費が高い要因である。平成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年度に策定した公共施設等総合管理計画に基づき適正な管理・運営に努める。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103710</xdr:rowOff>
    </xdr:from>
    <xdr:to>
      <xdr:col>23</xdr:col>
      <xdr:colOff>133350</xdr:colOff>
      <xdr:row>82</xdr:row>
      <xdr:rowOff>151585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62610"/>
          <a:ext cx="8382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4198</xdr:rowOff>
    </xdr:from>
    <xdr:to>
      <xdr:col>19</xdr:col>
      <xdr:colOff>133350</xdr:colOff>
      <xdr:row>82</xdr:row>
      <xdr:rowOff>151585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3098"/>
          <a:ext cx="889000" cy="14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4198</xdr:rowOff>
    </xdr:from>
    <xdr:to>
      <xdr:col>15</xdr:col>
      <xdr:colOff>82550</xdr:colOff>
      <xdr:row>82</xdr:row>
      <xdr:rowOff>5868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63098"/>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936</xdr:rowOff>
    </xdr:from>
    <xdr:to>
      <xdr:col>11</xdr:col>
      <xdr:colOff>31750</xdr:colOff>
      <xdr:row>82</xdr:row>
      <xdr:rowOff>5868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9836"/>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52910</xdr:rowOff>
    </xdr:from>
    <xdr:to>
      <xdr:col>23</xdr:col>
      <xdr:colOff>184150</xdr:colOff>
      <xdr:row>82</xdr:row>
      <xdr:rowOff>154510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69437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100785</xdr:rowOff>
    </xdr:from>
    <xdr:to>
      <xdr:col>19</xdr:col>
      <xdr:colOff>184150</xdr:colOff>
      <xdr:row>83</xdr:row>
      <xdr:rowOff>30935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4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124848</xdr:rowOff>
    </xdr:from>
    <xdr:to>
      <xdr:col>15</xdr:col>
      <xdr:colOff>133350</xdr:colOff>
      <xdr:row>82</xdr:row>
      <xdr:rowOff>54998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39775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126518</xdr:rowOff>
    </xdr:from>
    <xdr:to>
      <xdr:col>11</xdr:col>
      <xdr:colOff>82550</xdr:colOff>
      <xdr:row>82</xdr:row>
      <xdr:rowOff>56668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41445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121586</xdr:rowOff>
    </xdr:from>
    <xdr:to>
      <xdr:col>7</xdr:col>
      <xdr:colOff>31750</xdr:colOff>
      <xdr:row>82</xdr:row>
      <xdr:rowOff>51736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9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年度は前年度から変動はなかったが、現在もなお全国町村平均値や類似団体内平均値を上回っているため、今後も人件費削減に向け、昇給制度の見直し等改善を図る必要がある。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これまでに定員管理計画を上回る職員数の削減に取り組んできたが、なお類似団体内平均値を上回っている。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今後については、平成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年度に策定した保育所・小中学校再編成計画に基づき、保育所や小中学校の統廃合に着手していく。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41003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502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27215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502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27215</xdr:rowOff>
    </xdr:from>
    <xdr:to>
      <xdr:col>72</xdr:col>
      <xdr:colOff>203200</xdr:colOff>
      <xdr:row>62</xdr:row>
      <xdr:rowOff>41003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571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73751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709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147865</xdr:rowOff>
    </xdr:from>
    <xdr:to>
      <xdr:col>73</xdr:col>
      <xdr:colOff>44450</xdr:colOff>
      <xdr:row>62</xdr:row>
      <xdr:rowOff>78015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62792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76580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22951</xdr:rowOff>
    </xdr:from>
    <xdr:to>
      <xdr:col>64</xdr:col>
      <xdr:colOff>152400</xdr:colOff>
      <xdr:row>62</xdr:row>
      <xdr:rowOff>124551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109328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過去に借入を行った建設起債の償還が順調に進んでおり、新規借入れを最小限に留めているため全国平均及び愛知県平均を下回っている。今後、公債費については平成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年度より着手している都市公園整備事業に係る起債の償還額の増加が想定されるが、都市計画事業基金充当のため影響はなく、標準財政規模の変動により増減するのみと見込まれる。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70031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713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70031</xdr:rowOff>
    </xdr:from>
    <xdr:to>
      <xdr:col>77</xdr:col>
      <xdr:colOff>44450</xdr:colOff>
      <xdr:row>38</xdr:row>
      <xdr:rowOff>76926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851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76926</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9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118291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058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19231</xdr:rowOff>
    </xdr:from>
    <xdr:to>
      <xdr:col>77</xdr:col>
      <xdr:colOff>95250</xdr:colOff>
      <xdr:row>38</xdr:row>
      <xdr:rowOff>120831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131008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26126</xdr:rowOff>
    </xdr:from>
    <xdr:to>
      <xdr:col>73</xdr:col>
      <xdr:colOff>44450</xdr:colOff>
      <xdr:row>38</xdr:row>
      <xdr:rowOff>127726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137903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67491</xdr:rowOff>
    </xdr:from>
    <xdr:to>
      <xdr:col>64</xdr:col>
      <xdr:colOff>152400</xdr:colOff>
      <xdr:row>38</xdr:row>
      <xdr:rowOff>169091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7819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全国平均及び愛知県平均を下回っており、健全な状況であると認識している。令和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知多南部衛生組合による火葬場建設事業及び知多南部広域環境組合によるごみ処理施設建設事業に係る組合負担等見込額の増加により悪化したが、今後後世への負担が増えないよう新規事業の実施には慎重に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65546</xdr:rowOff>
    </xdr:from>
    <xdr:to>
      <xdr:col>72</xdr:col>
      <xdr:colOff>203200</xdr:colOff>
      <xdr:row>14</xdr:row>
      <xdr:rowOff>108444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65846"/>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3881</xdr:rowOff>
    </xdr:from>
    <xdr:to>
      <xdr:col>68</xdr:col>
      <xdr:colOff>152400</xdr:colOff>
      <xdr:row>14</xdr:row>
      <xdr:rowOff>65546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0418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52282</xdr:rowOff>
    </xdr:from>
    <xdr:to>
      <xdr:col>81</xdr:col>
      <xdr:colOff>95250</xdr:colOff>
      <xdr:row>14</xdr:row>
      <xdr:rowOff>153882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24359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57644</xdr:rowOff>
    </xdr:from>
    <xdr:to>
      <xdr:col>73</xdr:col>
      <xdr:colOff>44450</xdr:colOff>
      <xdr:row>14</xdr:row>
      <xdr:rowOff>159244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169421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14746</xdr:rowOff>
    </xdr:from>
    <xdr:to>
      <xdr:col>68</xdr:col>
      <xdr:colOff>203200</xdr:colOff>
      <xdr:row>14</xdr:row>
      <xdr:rowOff>116346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126523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124531</xdr:rowOff>
    </xdr:from>
    <xdr:to>
      <xdr:col>64</xdr:col>
      <xdr:colOff>152400</xdr:colOff>
      <xdr:row>14</xdr:row>
      <xdr:rowOff>54681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64858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年度は人件費自体はやや増加したが地方交付税等経常一般財源の増により改善したが、類似団体に比べ数値が高い要因は、職員数が多いことである。</a:t>
          </a:r>
        </a:p>
        <a:p>
          <a:r>
            <a:rPr kumimoji="1" lang="ja-JP" altLang="en-US" sz="1300">
              <a:latin typeface="ＭＳ Ｐゴシック" panose="020B0600070205080204" pitchFamily="50" charset="-128"/>
              <a:ea typeface="ＭＳ Ｐゴシック" panose="020B0600070205080204" pitchFamily="50" charset="-128"/>
            </a:rPr>
            <a:t>保育所や小中学校の再編成計画に基づき職員定数の削減を進めていくとともに、組織全体の見直しを行う必要がある。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4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学校情報機器購入費や指定ごみ袋作成委託料等の減により改善し、全国平均、愛知県平均、類似団体内平均値を下回っている。今後は機器借上料等の増加が見込まれるため、他の経費を見直しをすることにより必要な財源を確保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16</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998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55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17</xdr:row>
      <xdr:rowOff>33274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650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類似団体内平均値を下回っており、適切な状況であると認識している。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高齢者、障害者の増加に伴う老人福祉費、社会福祉費は年々増加する傾向にあり、他の経費を圧迫しているが安心安全のまちづくりの柱である健康の推進のため今後も必要な対策は実施していく。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5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57</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0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0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類似団体内平均値をやや上回っている。</a:t>
          </a:r>
        </a:p>
        <a:p>
          <a:r>
            <a:rPr kumimoji="1" lang="ja-JP" altLang="en-US" sz="1300">
              <a:latin typeface="ＭＳ Ｐゴシック" panose="020B0600070205080204" pitchFamily="50" charset="-128"/>
              <a:ea typeface="ＭＳ Ｐゴシック" panose="020B0600070205080204" pitchFamily="50" charset="-128"/>
            </a:rPr>
            <a:t>要因としてはその他の大半を占める繰出金のうち、高齢者の増加に伴う介護保険特別会計繰出金や後期高齢者医療特別会計繰出金によるものと考えられる。</a:t>
          </a:r>
        </a:p>
        <a:p>
          <a:r>
            <a:rPr kumimoji="1" lang="ja-JP" altLang="en-US" sz="1300">
              <a:latin typeface="ＭＳ Ｐゴシック" panose="020B0600070205080204" pitchFamily="50" charset="-128"/>
              <a:ea typeface="ＭＳ Ｐゴシック" panose="020B0600070205080204" pitchFamily="50" charset="-128"/>
            </a:rPr>
            <a:t>また、維持補修費についても、今後施設の老朽化に伴う経費の増大が見込まれることから、他の経費を見直し必要な財源の確保に努める必要がある。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156935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29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58</xdr:row>
      <xdr:rowOff>61685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62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全国平均、愛知県平均を上回っており、これは南知多町と組織する知多南部衛生組合、知多南部消防組合及び知多</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市町で組織する知多南部広域環境組合の分担金に係る経費が要因である。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知多南部衛生組合による火葬場建設事業及び知多南部広域環境組合によるごみ処理施設建設事業の実施により悪化した。今後においても火葬場建設事業及びごみ処理施設建設事業の地方債の償還に係る分担金の増加が見込ま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272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全国平均、類似団体内平均値を下回っており、健全な状況であると認識している。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年度末起債残高約</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億円のうち、約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億円は償還金が地方交付税措置される臨時財政対策債であるが、平成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年度より着手している都市公園整備事業に対する借入が増加しており、今後の公債費の割合は増加すると予測される。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124714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124714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156718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人件費及び補助費等において、全国平均、類似団体内平均値に比べ高い数値となっていることから、保育所や小中学校の再編成計画に基づき職員定数の削減を進めていく等、適正化に努める必要がある。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50800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115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80</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953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80</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52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161289</xdr:rowOff>
    </xdr:from>
    <xdr:to>
      <xdr:col>69</xdr:col>
      <xdr:colOff>92075</xdr:colOff>
      <xdr:row>79</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343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144548</xdr:rowOff>
    </xdr:from>
    <xdr:to>
      <xdr:col>29</xdr:col>
      <xdr:colOff>127000</xdr:colOff>
      <xdr:row>15</xdr:row>
      <xdr:rowOff>161138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3923"/>
          <a:ext cx="6477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161138</xdr:rowOff>
    </xdr:from>
    <xdr:to>
      <xdr:col>26</xdr:col>
      <xdr:colOff>50800</xdr:colOff>
      <xdr:row>16</xdr:row>
      <xdr:rowOff>25709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80513"/>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6392</xdr:rowOff>
    </xdr:from>
    <xdr:to>
      <xdr:col>22</xdr:col>
      <xdr:colOff>114300</xdr:colOff>
      <xdr:row>16</xdr:row>
      <xdr:rowOff>25709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97217"/>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171310</xdr:rowOff>
    </xdr:from>
    <xdr:to>
      <xdr:col>18</xdr:col>
      <xdr:colOff>177800</xdr:colOff>
      <xdr:row>16</xdr:row>
      <xdr:rowOff>6392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0685"/>
          <a:ext cx="698500" cy="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93748</xdr:rowOff>
    </xdr:from>
    <xdr:to>
      <xdr:col>29</xdr:col>
      <xdr:colOff>177800</xdr:colOff>
      <xdr:row>16</xdr:row>
      <xdr:rowOff>23898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110275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110338</xdr:rowOff>
    </xdr:from>
    <xdr:to>
      <xdr:col>26</xdr:col>
      <xdr:colOff>101600</xdr:colOff>
      <xdr:row>16</xdr:row>
      <xdr:rowOff>40488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50665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146359</xdr:rowOff>
    </xdr:from>
    <xdr:to>
      <xdr:col>22</xdr:col>
      <xdr:colOff>165100</xdr:colOff>
      <xdr:row>16</xdr:row>
      <xdr:rowOff>76509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86686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127042</xdr:rowOff>
    </xdr:from>
    <xdr:to>
      <xdr:col>19</xdr:col>
      <xdr:colOff>38100</xdr:colOff>
      <xdr:row>16</xdr:row>
      <xdr:rowOff>57192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67369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120510</xdr:rowOff>
    </xdr:from>
    <xdr:to>
      <xdr:col>15</xdr:col>
      <xdr:colOff>101600</xdr:colOff>
      <xdr:row>16</xdr:row>
      <xdr:rowOff>50660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60837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146545</xdr:rowOff>
    </xdr:from>
    <xdr:to>
      <xdr:col>29</xdr:col>
      <xdr:colOff>127000</xdr:colOff>
      <xdr:row>37</xdr:row>
      <xdr:rowOff>3251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9795"/>
          <a:ext cx="6477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146545</xdr:rowOff>
    </xdr:from>
    <xdr:to>
      <xdr:col>26</xdr:col>
      <xdr:colOff>50800</xdr:colOff>
      <xdr:row>36</xdr:row>
      <xdr:rowOff>154966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99795"/>
          <a:ext cx="698500" cy="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154146</xdr:rowOff>
    </xdr:from>
    <xdr:to>
      <xdr:col>22</xdr:col>
      <xdr:colOff>114300</xdr:colOff>
      <xdr:row>36</xdr:row>
      <xdr:rowOff>154966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07396"/>
          <a:ext cx="6985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138811</xdr:rowOff>
    </xdr:from>
    <xdr:to>
      <xdr:col>18</xdr:col>
      <xdr:colOff>177800</xdr:colOff>
      <xdr:row>36</xdr:row>
      <xdr:rowOff>154146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92061"/>
          <a:ext cx="698500" cy="1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123901</xdr:rowOff>
    </xdr:from>
    <xdr:to>
      <xdr:col>29</xdr:col>
      <xdr:colOff>177800</xdr:colOff>
      <xdr:row>37</xdr:row>
      <xdr:rowOff>54051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7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95978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4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95745</xdr:rowOff>
    </xdr:from>
    <xdr:to>
      <xdr:col>26</xdr:col>
      <xdr:colOff>101600</xdr:colOff>
      <xdr:row>37</xdr:row>
      <xdr:rowOff>25895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3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104166</xdr:rowOff>
    </xdr:from>
    <xdr:to>
      <xdr:col>22</xdr:col>
      <xdr:colOff>165100</xdr:colOff>
      <xdr:row>37</xdr:row>
      <xdr:rowOff>34316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5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103346</xdr:rowOff>
    </xdr:from>
    <xdr:to>
      <xdr:col>19</xdr:col>
      <xdr:colOff>38100</xdr:colOff>
      <xdr:row>37</xdr:row>
      <xdr:rowOff>33496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88011</xdr:rowOff>
    </xdr:from>
    <xdr:to>
      <xdr:col>15</xdr:col>
      <xdr:colOff>101600</xdr:colOff>
      <xdr:row>37</xdr:row>
      <xdr:rowOff>18161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14656</xdr:rowOff>
    </xdr:from>
    <xdr:to>
      <xdr:col>24</xdr:col>
      <xdr:colOff>63500</xdr:colOff>
      <xdr:row>35</xdr:row>
      <xdr:rowOff>34734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5406"/>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34734</xdr:rowOff>
    </xdr:from>
    <xdr:to>
      <xdr:col>19</xdr:col>
      <xdr:colOff>177800</xdr:colOff>
      <xdr:row>36</xdr:row>
      <xdr:rowOff>23857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5484"/>
          <a:ext cx="8890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164351</xdr:rowOff>
    </xdr:from>
    <xdr:to>
      <xdr:col>15</xdr:col>
      <xdr:colOff>50800</xdr:colOff>
      <xdr:row>36</xdr:row>
      <xdr:rowOff>23857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510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153663</xdr:rowOff>
    </xdr:from>
    <xdr:to>
      <xdr:col>10</xdr:col>
      <xdr:colOff>114300</xdr:colOff>
      <xdr:row>35</xdr:row>
      <xdr:rowOff>164351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4413"/>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135306</xdr:rowOff>
    </xdr:from>
    <xdr:to>
      <xdr:col>24</xdr:col>
      <xdr:colOff>114300</xdr:colOff>
      <xdr:row>35</xdr:row>
      <xdr:rowOff>65456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158183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155384</xdr:rowOff>
    </xdr:from>
    <xdr:to>
      <xdr:col>20</xdr:col>
      <xdr:colOff>38100</xdr:colOff>
      <xdr:row>35</xdr:row>
      <xdr:rowOff>85534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102061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144507</xdr:rowOff>
    </xdr:from>
    <xdr:to>
      <xdr:col>15</xdr:col>
      <xdr:colOff>101600</xdr:colOff>
      <xdr:row>36</xdr:row>
      <xdr:rowOff>74657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91184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113551</xdr:rowOff>
    </xdr:from>
    <xdr:to>
      <xdr:col>10</xdr:col>
      <xdr:colOff>165100</xdr:colOff>
      <xdr:row>36</xdr:row>
      <xdr:rowOff>43701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60228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102863</xdr:rowOff>
    </xdr:from>
    <xdr:to>
      <xdr:col>6</xdr:col>
      <xdr:colOff>38100</xdr:colOff>
      <xdr:row>36</xdr:row>
      <xdr:rowOff>33013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49540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11824</xdr:rowOff>
    </xdr:from>
    <xdr:to>
      <xdr:col>24</xdr:col>
      <xdr:colOff>63500</xdr:colOff>
      <xdr:row>57</xdr:row>
      <xdr:rowOff>88392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84474"/>
          <a:ext cx="8382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11824</xdr:rowOff>
    </xdr:from>
    <xdr:to>
      <xdr:col>19</xdr:col>
      <xdr:colOff>177800</xdr:colOff>
      <xdr:row>57</xdr:row>
      <xdr:rowOff>94514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4474"/>
          <a:ext cx="889000" cy="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94514</xdr:rowOff>
    </xdr:from>
    <xdr:to>
      <xdr:col>15</xdr:col>
      <xdr:colOff>50800</xdr:colOff>
      <xdr:row>57</xdr:row>
      <xdr:rowOff>112370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164"/>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112370</xdr:rowOff>
    </xdr:from>
    <xdr:to>
      <xdr:col>10</xdr:col>
      <xdr:colOff>114300</xdr:colOff>
      <xdr:row>57</xdr:row>
      <xdr:rowOff>125273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5020"/>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37592</xdr:rowOff>
    </xdr:from>
    <xdr:to>
      <xdr:col>24</xdr:col>
      <xdr:colOff>114300</xdr:colOff>
      <xdr:row>57</xdr:row>
      <xdr:rowOff>139192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132474</xdr:rowOff>
    </xdr:from>
    <xdr:to>
      <xdr:col>20</xdr:col>
      <xdr:colOff>38100</xdr:colOff>
      <xdr:row>57</xdr:row>
      <xdr:rowOff>62624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53751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43714</xdr:rowOff>
    </xdr:from>
    <xdr:to>
      <xdr:col>15</xdr:col>
      <xdr:colOff>101600</xdr:colOff>
      <xdr:row>57</xdr:row>
      <xdr:rowOff>145314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136441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61570</xdr:rowOff>
    </xdr:from>
    <xdr:to>
      <xdr:col>10</xdr:col>
      <xdr:colOff>165100</xdr:colOff>
      <xdr:row>57</xdr:row>
      <xdr:rowOff>163170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74473</xdr:rowOff>
    </xdr:from>
    <xdr:to>
      <xdr:col>6</xdr:col>
      <xdr:colOff>38100</xdr:colOff>
      <xdr:row>58</xdr:row>
      <xdr:rowOff>4623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13604</xdr:rowOff>
    </xdr:from>
    <xdr:to>
      <xdr:col>24</xdr:col>
      <xdr:colOff>63500</xdr:colOff>
      <xdr:row>78</xdr:row>
      <xdr:rowOff>24028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6704"/>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9170</xdr:rowOff>
    </xdr:from>
    <xdr:to>
      <xdr:col>19</xdr:col>
      <xdr:colOff>177800</xdr:colOff>
      <xdr:row>78</xdr:row>
      <xdr:rowOff>13604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2270"/>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2311</xdr:rowOff>
    </xdr:from>
    <xdr:to>
      <xdr:col>15</xdr:col>
      <xdr:colOff>50800</xdr:colOff>
      <xdr:row>78</xdr:row>
      <xdr:rowOff>9170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5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2311</xdr:rowOff>
    </xdr:from>
    <xdr:to>
      <xdr:col>10</xdr:col>
      <xdr:colOff>114300</xdr:colOff>
      <xdr:row>78</xdr:row>
      <xdr:rowOff>8164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541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144678</xdr:rowOff>
    </xdr:from>
    <xdr:to>
      <xdr:col>24</xdr:col>
      <xdr:colOff>114300</xdr:colOff>
      <xdr:row>78</xdr:row>
      <xdr:rowOff>74828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59605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134254</xdr:rowOff>
    </xdr:from>
    <xdr:to>
      <xdr:col>20</xdr:col>
      <xdr:colOff>38100</xdr:colOff>
      <xdr:row>78</xdr:row>
      <xdr:rowOff>64404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55531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129820</xdr:rowOff>
    </xdr:from>
    <xdr:to>
      <xdr:col>15</xdr:col>
      <xdr:colOff>101600</xdr:colOff>
      <xdr:row>78</xdr:row>
      <xdr:rowOff>59970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51097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122961</xdr:rowOff>
    </xdr:from>
    <xdr:to>
      <xdr:col>10</xdr:col>
      <xdr:colOff>165100</xdr:colOff>
      <xdr:row>78</xdr:row>
      <xdr:rowOff>53111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44238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128814</xdr:rowOff>
    </xdr:from>
    <xdr:to>
      <xdr:col>6</xdr:col>
      <xdr:colOff>38100</xdr:colOff>
      <xdr:row>78</xdr:row>
      <xdr:rowOff>58964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156986</xdr:rowOff>
    </xdr:from>
    <xdr:to>
      <xdr:col>24</xdr:col>
      <xdr:colOff>63500</xdr:colOff>
      <xdr:row>98</xdr:row>
      <xdr:rowOff>56544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16186"/>
          <a:ext cx="838200" cy="2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35285</xdr:rowOff>
    </xdr:from>
    <xdr:to>
      <xdr:col>19</xdr:col>
      <xdr:colOff>177800</xdr:colOff>
      <xdr:row>98</xdr:row>
      <xdr:rowOff>56544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37385"/>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35285</xdr:rowOff>
    </xdr:from>
    <xdr:to>
      <xdr:col>15</xdr:col>
      <xdr:colOff>50800</xdr:colOff>
      <xdr:row>98</xdr:row>
      <xdr:rowOff>59745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738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59745</xdr:rowOff>
    </xdr:from>
    <xdr:to>
      <xdr:col>10</xdr:col>
      <xdr:colOff>114300</xdr:colOff>
      <xdr:row>98</xdr:row>
      <xdr:rowOff>82288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1845"/>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106186</xdr:rowOff>
    </xdr:from>
    <xdr:to>
      <xdr:col>24</xdr:col>
      <xdr:colOff>114300</xdr:colOff>
      <xdr:row>97</xdr:row>
      <xdr:rowOff>36336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21113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5744</xdr:rowOff>
    </xdr:from>
    <xdr:to>
      <xdr:col>20</xdr:col>
      <xdr:colOff>38100</xdr:colOff>
      <xdr:row>98</xdr:row>
      <xdr:rowOff>107344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98471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155935</xdr:rowOff>
    </xdr:from>
    <xdr:to>
      <xdr:col>15</xdr:col>
      <xdr:colOff>101600</xdr:colOff>
      <xdr:row>98</xdr:row>
      <xdr:rowOff>86085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77212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8945</xdr:rowOff>
    </xdr:from>
    <xdr:to>
      <xdr:col>10</xdr:col>
      <xdr:colOff>165100</xdr:colOff>
      <xdr:row>98</xdr:row>
      <xdr:rowOff>110545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31488</xdr:rowOff>
    </xdr:from>
    <xdr:to>
      <xdr:col>6</xdr:col>
      <xdr:colOff>38100</xdr:colOff>
      <xdr:row>98</xdr:row>
      <xdr:rowOff>133088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124215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109654</xdr:rowOff>
    </xdr:from>
    <xdr:to>
      <xdr:col>55</xdr:col>
      <xdr:colOff>0</xdr:colOff>
      <xdr:row>35</xdr:row>
      <xdr:rowOff>49250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24604"/>
          <a:ext cx="838200" cy="6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109654</xdr:rowOff>
    </xdr:from>
    <xdr:to>
      <xdr:col>50</xdr:col>
      <xdr:colOff>114300</xdr:colOff>
      <xdr:row>36</xdr:row>
      <xdr:rowOff>40191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24604"/>
          <a:ext cx="889000" cy="7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40191</xdr:rowOff>
    </xdr:from>
    <xdr:to>
      <xdr:col>45</xdr:col>
      <xdr:colOff>177800</xdr:colOff>
      <xdr:row>36</xdr:row>
      <xdr:rowOff>116893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2391"/>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116893</xdr:rowOff>
    </xdr:from>
    <xdr:to>
      <xdr:col>41</xdr:col>
      <xdr:colOff>50800</xdr:colOff>
      <xdr:row>36</xdr:row>
      <xdr:rowOff>126342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9093"/>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169900</xdr:rowOff>
    </xdr:from>
    <xdr:to>
      <xdr:col>55</xdr:col>
      <xdr:colOff>50800</xdr:colOff>
      <xdr:row>35</xdr:row>
      <xdr:rowOff>100050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21327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58854</xdr:rowOff>
    </xdr:from>
    <xdr:to>
      <xdr:col>50</xdr:col>
      <xdr:colOff>165100</xdr:colOff>
      <xdr:row>31</xdr:row>
      <xdr:rowOff>160454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5531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160841</xdr:rowOff>
    </xdr:from>
    <xdr:to>
      <xdr:col>46</xdr:col>
      <xdr:colOff>38100</xdr:colOff>
      <xdr:row>36</xdr:row>
      <xdr:rowOff>90991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107518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66093</xdr:rowOff>
    </xdr:from>
    <xdr:to>
      <xdr:col>41</xdr:col>
      <xdr:colOff>101600</xdr:colOff>
      <xdr:row>36</xdr:row>
      <xdr:rowOff>167693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12770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75542</xdr:rowOff>
    </xdr:from>
    <xdr:to>
      <xdr:col>36</xdr:col>
      <xdr:colOff>165100</xdr:colOff>
      <xdr:row>37</xdr:row>
      <xdr:rowOff>5692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2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105935</xdr:rowOff>
    </xdr:from>
    <xdr:to>
      <xdr:col>55</xdr:col>
      <xdr:colOff>0</xdr:colOff>
      <xdr:row>57</xdr:row>
      <xdr:rowOff>152072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78585"/>
          <a:ext cx="838200" cy="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121169</xdr:rowOff>
    </xdr:from>
    <xdr:to>
      <xdr:col>50</xdr:col>
      <xdr:colOff>114300</xdr:colOff>
      <xdr:row>57</xdr:row>
      <xdr:rowOff>152072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93819"/>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110082</xdr:rowOff>
    </xdr:from>
    <xdr:to>
      <xdr:col>45</xdr:col>
      <xdr:colOff>177800</xdr:colOff>
      <xdr:row>57</xdr:row>
      <xdr:rowOff>121169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8273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19352</xdr:rowOff>
    </xdr:from>
    <xdr:to>
      <xdr:col>41</xdr:col>
      <xdr:colOff>50800</xdr:colOff>
      <xdr:row>57</xdr:row>
      <xdr:rowOff>110082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92002"/>
          <a:ext cx="889000" cy="9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55135</xdr:rowOff>
    </xdr:from>
    <xdr:to>
      <xdr:col>55</xdr:col>
      <xdr:colOff>50800</xdr:colOff>
      <xdr:row>57</xdr:row>
      <xdr:rowOff>156735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33562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101272</xdr:rowOff>
    </xdr:from>
    <xdr:to>
      <xdr:col>50</xdr:col>
      <xdr:colOff>165100</xdr:colOff>
      <xdr:row>58</xdr:row>
      <xdr:rowOff>31422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22549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70369</xdr:rowOff>
    </xdr:from>
    <xdr:to>
      <xdr:col>46</xdr:col>
      <xdr:colOff>38100</xdr:colOff>
      <xdr:row>58</xdr:row>
      <xdr:rowOff>519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163096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59282</xdr:rowOff>
    </xdr:from>
    <xdr:to>
      <xdr:col>41</xdr:col>
      <xdr:colOff>101600</xdr:colOff>
      <xdr:row>57</xdr:row>
      <xdr:rowOff>160882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152009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140002</xdr:rowOff>
    </xdr:from>
    <xdr:to>
      <xdr:col>36</xdr:col>
      <xdr:colOff>165100</xdr:colOff>
      <xdr:row>57</xdr:row>
      <xdr:rowOff>70152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4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86679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1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104349</xdr:rowOff>
    </xdr:from>
    <xdr:to>
      <xdr:col>55</xdr:col>
      <xdr:colOff>0</xdr:colOff>
      <xdr:row>78</xdr:row>
      <xdr:rowOff>169515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05999"/>
          <a:ext cx="838200" cy="2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119028</xdr:rowOff>
    </xdr:from>
    <xdr:to>
      <xdr:col>50</xdr:col>
      <xdr:colOff>114300</xdr:colOff>
      <xdr:row>78</xdr:row>
      <xdr:rowOff>169515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92128"/>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84820</xdr:rowOff>
    </xdr:from>
    <xdr:to>
      <xdr:col>45</xdr:col>
      <xdr:colOff>177800</xdr:colOff>
      <xdr:row>78</xdr:row>
      <xdr:rowOff>119028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7920"/>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84820</xdr:rowOff>
    </xdr:from>
    <xdr:to>
      <xdr:col>41</xdr:col>
      <xdr:colOff>50800</xdr:colOff>
      <xdr:row>79</xdr:row>
      <xdr:rowOff>27164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57920"/>
          <a:ext cx="8890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53549</xdr:rowOff>
    </xdr:from>
    <xdr:to>
      <xdr:col>55</xdr:col>
      <xdr:colOff>50800</xdr:colOff>
      <xdr:row>77</xdr:row>
      <xdr:rowOff>155149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76426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118715</xdr:rowOff>
    </xdr:from>
    <xdr:to>
      <xdr:col>50</xdr:col>
      <xdr:colOff>165100</xdr:colOff>
      <xdr:row>79</xdr:row>
      <xdr:rowOff>48865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39992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68228</xdr:rowOff>
    </xdr:from>
    <xdr:to>
      <xdr:col>46</xdr:col>
      <xdr:colOff>38100</xdr:colOff>
      <xdr:row>78</xdr:row>
      <xdr:rowOff>169828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3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34020</xdr:rowOff>
    </xdr:from>
    <xdr:to>
      <xdr:col>41</xdr:col>
      <xdr:colOff>101600</xdr:colOff>
      <xdr:row>78</xdr:row>
      <xdr:rowOff>135620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126747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147814</xdr:rowOff>
    </xdr:from>
    <xdr:to>
      <xdr:col>36</xdr:col>
      <xdr:colOff>165100</xdr:colOff>
      <xdr:row>79</xdr:row>
      <xdr:rowOff>77964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69091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24532</xdr:rowOff>
    </xdr:from>
    <xdr:to>
      <xdr:col>55</xdr:col>
      <xdr:colOff>0</xdr:colOff>
      <xdr:row>98</xdr:row>
      <xdr:rowOff>53330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26632"/>
          <a:ext cx="838200" cy="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5631</xdr:rowOff>
    </xdr:from>
    <xdr:to>
      <xdr:col>50</xdr:col>
      <xdr:colOff>114300</xdr:colOff>
      <xdr:row>98</xdr:row>
      <xdr:rowOff>24532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0773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5631</xdr:rowOff>
    </xdr:from>
    <xdr:to>
      <xdr:col>45</xdr:col>
      <xdr:colOff>177800</xdr:colOff>
      <xdr:row>98</xdr:row>
      <xdr:rowOff>64610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07731"/>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64610</xdr:rowOff>
    </xdr:from>
    <xdr:to>
      <xdr:col>41</xdr:col>
      <xdr:colOff>50800</xdr:colOff>
      <xdr:row>98</xdr:row>
      <xdr:rowOff>81778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66710"/>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2530</xdr:rowOff>
    </xdr:from>
    <xdr:to>
      <xdr:col>55</xdr:col>
      <xdr:colOff>50800</xdr:colOff>
      <xdr:row>98</xdr:row>
      <xdr:rowOff>104130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145182</xdr:rowOff>
    </xdr:from>
    <xdr:to>
      <xdr:col>50</xdr:col>
      <xdr:colOff>165100</xdr:colOff>
      <xdr:row>98</xdr:row>
      <xdr:rowOff>75332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66459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126281</xdr:rowOff>
    </xdr:from>
    <xdr:to>
      <xdr:col>46</xdr:col>
      <xdr:colOff>38100</xdr:colOff>
      <xdr:row>98</xdr:row>
      <xdr:rowOff>56431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13810</xdr:rowOff>
    </xdr:from>
    <xdr:to>
      <xdr:col>41</xdr:col>
      <xdr:colOff>101600</xdr:colOff>
      <xdr:row>98</xdr:row>
      <xdr:rowOff>115410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1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106537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30978</xdr:rowOff>
    </xdr:from>
    <xdr:to>
      <xdr:col>36</xdr:col>
      <xdr:colOff>165100</xdr:colOff>
      <xdr:row>98</xdr:row>
      <xdr:rowOff>132578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123705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39980</xdr:rowOff>
    </xdr:from>
    <xdr:to>
      <xdr:col>85</xdr:col>
      <xdr:colOff>127000</xdr:colOff>
      <xdr:row>39</xdr:row>
      <xdr:rowOff>42355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6530"/>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42355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769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17132</xdr:rowOff>
    </xdr:from>
    <xdr:to>
      <xdr:col>76</xdr:col>
      <xdr:colOff>114300</xdr:colOff>
      <xdr:row>39</xdr:row>
      <xdr:rowOff>41148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3682"/>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17132</xdr:rowOff>
    </xdr:from>
    <xdr:to>
      <xdr:col>71</xdr:col>
      <xdr:colOff>177800</xdr:colOff>
      <xdr:row>39</xdr:row>
      <xdr:rowOff>19050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0368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160630</xdr:rowOff>
    </xdr:from>
    <xdr:to>
      <xdr:col>85</xdr:col>
      <xdr:colOff>177800</xdr:colOff>
      <xdr:row>39</xdr:row>
      <xdr:rowOff>90780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163005</xdr:rowOff>
    </xdr:from>
    <xdr:to>
      <xdr:col>81</xdr:col>
      <xdr:colOff>101600</xdr:colOff>
      <xdr:row>39</xdr:row>
      <xdr:rowOff>93155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84282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161798</xdr:rowOff>
    </xdr:from>
    <xdr:to>
      <xdr:col>76</xdr:col>
      <xdr:colOff>165100</xdr:colOff>
      <xdr:row>39</xdr:row>
      <xdr:rowOff>91948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83075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137782</xdr:rowOff>
    </xdr:from>
    <xdr:to>
      <xdr:col>72</xdr:col>
      <xdr:colOff>38100</xdr:colOff>
      <xdr:row>39</xdr:row>
      <xdr:rowOff>67932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84459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2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139700</xdr:rowOff>
    </xdr:from>
    <xdr:to>
      <xdr:col>67</xdr:col>
      <xdr:colOff>101600</xdr:colOff>
      <xdr:row>39</xdr:row>
      <xdr:rowOff>69850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86377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58237</xdr:rowOff>
    </xdr:from>
    <xdr:to>
      <xdr:col>85</xdr:col>
      <xdr:colOff>127000</xdr:colOff>
      <xdr:row>77</xdr:row>
      <xdr:rowOff>80018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59887"/>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80018</xdr:rowOff>
    </xdr:from>
    <xdr:to>
      <xdr:col>81</xdr:col>
      <xdr:colOff>50800</xdr:colOff>
      <xdr:row>77</xdr:row>
      <xdr:rowOff>91646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8166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91646</xdr:rowOff>
    </xdr:from>
    <xdr:to>
      <xdr:col>76</xdr:col>
      <xdr:colOff>114300</xdr:colOff>
      <xdr:row>77</xdr:row>
      <xdr:rowOff>95368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3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94193</xdr:rowOff>
    </xdr:from>
    <xdr:to>
      <xdr:col>71</xdr:col>
      <xdr:colOff>177800</xdr:colOff>
      <xdr:row>77</xdr:row>
      <xdr:rowOff>95368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95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7437</xdr:rowOff>
    </xdr:from>
    <xdr:to>
      <xdr:col>85</xdr:col>
      <xdr:colOff>177800</xdr:colOff>
      <xdr:row>77</xdr:row>
      <xdr:rowOff>109037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157314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29218</xdr:rowOff>
    </xdr:from>
    <xdr:to>
      <xdr:col>81</xdr:col>
      <xdr:colOff>101600</xdr:colOff>
      <xdr:row>77</xdr:row>
      <xdr:rowOff>130818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121945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40846</xdr:rowOff>
    </xdr:from>
    <xdr:to>
      <xdr:col>76</xdr:col>
      <xdr:colOff>165100</xdr:colOff>
      <xdr:row>77</xdr:row>
      <xdr:rowOff>142446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133573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44568</xdr:rowOff>
    </xdr:from>
    <xdr:to>
      <xdr:col>72</xdr:col>
      <xdr:colOff>38100</xdr:colOff>
      <xdr:row>77</xdr:row>
      <xdr:rowOff>146168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137295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43393</xdr:rowOff>
    </xdr:from>
    <xdr:to>
      <xdr:col>67</xdr:col>
      <xdr:colOff>101600</xdr:colOff>
      <xdr:row>77</xdr:row>
      <xdr:rowOff>144993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136120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149675</xdr:rowOff>
    </xdr:from>
    <xdr:to>
      <xdr:col>85</xdr:col>
      <xdr:colOff>127000</xdr:colOff>
      <xdr:row>97</xdr:row>
      <xdr:rowOff>156670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0325"/>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156670</xdr:rowOff>
    </xdr:from>
    <xdr:to>
      <xdr:col>81</xdr:col>
      <xdr:colOff>50800</xdr:colOff>
      <xdr:row>98</xdr:row>
      <xdr:rowOff>110545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87320"/>
          <a:ext cx="889000" cy="1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97965</xdr:rowOff>
    </xdr:from>
    <xdr:to>
      <xdr:col>76</xdr:col>
      <xdr:colOff>114300</xdr:colOff>
      <xdr:row>98</xdr:row>
      <xdr:rowOff>110545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0065"/>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97965</xdr:rowOff>
    </xdr:from>
    <xdr:to>
      <xdr:col>71</xdr:col>
      <xdr:colOff>177800</xdr:colOff>
      <xdr:row>98</xdr:row>
      <xdr:rowOff>104815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0065"/>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98875</xdr:rowOff>
    </xdr:from>
    <xdr:to>
      <xdr:col>85</xdr:col>
      <xdr:colOff>177800</xdr:colOff>
      <xdr:row>98</xdr:row>
      <xdr:rowOff>29025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121752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105870</xdr:rowOff>
    </xdr:from>
    <xdr:to>
      <xdr:col>81</xdr:col>
      <xdr:colOff>101600</xdr:colOff>
      <xdr:row>98</xdr:row>
      <xdr:rowOff>36020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52547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59745</xdr:rowOff>
    </xdr:from>
    <xdr:to>
      <xdr:col>76</xdr:col>
      <xdr:colOff>165100</xdr:colOff>
      <xdr:row>98</xdr:row>
      <xdr:rowOff>161345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47165</xdr:rowOff>
    </xdr:from>
    <xdr:to>
      <xdr:col>72</xdr:col>
      <xdr:colOff>38100</xdr:colOff>
      <xdr:row>98</xdr:row>
      <xdr:rowOff>148765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139892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54015</xdr:rowOff>
    </xdr:from>
    <xdr:to>
      <xdr:col>67</xdr:col>
      <xdr:colOff>101600</xdr:colOff>
      <xdr:row>98</xdr:row>
      <xdr:rowOff>155615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146742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144576</xdr:rowOff>
    </xdr:from>
    <xdr:to>
      <xdr:col>116</xdr:col>
      <xdr:colOff>63500</xdr:colOff>
      <xdr:row>58</xdr:row>
      <xdr:rowOff>145644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88676"/>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89713</xdr:rowOff>
    </xdr:from>
    <xdr:to>
      <xdr:col>111</xdr:col>
      <xdr:colOff>177800</xdr:colOff>
      <xdr:row>58</xdr:row>
      <xdr:rowOff>145644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33813"/>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88417</xdr:rowOff>
    </xdr:from>
    <xdr:to>
      <xdr:col>107</xdr:col>
      <xdr:colOff>50800</xdr:colOff>
      <xdr:row>58</xdr:row>
      <xdr:rowOff>89713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3251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86589</xdr:rowOff>
    </xdr:from>
    <xdr:to>
      <xdr:col>102</xdr:col>
      <xdr:colOff>114300</xdr:colOff>
      <xdr:row>58</xdr:row>
      <xdr:rowOff>88417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3068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93776</xdr:rowOff>
    </xdr:from>
    <xdr:to>
      <xdr:col>116</xdr:col>
      <xdr:colOff>114300</xdr:colOff>
      <xdr:row>59</xdr:row>
      <xdr:rowOff>23926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60544</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94844</xdr:rowOff>
    </xdr:from>
    <xdr:to>
      <xdr:col>112</xdr:col>
      <xdr:colOff>38100</xdr:colOff>
      <xdr:row>59</xdr:row>
      <xdr:rowOff>24994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16121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3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38913</xdr:rowOff>
    </xdr:from>
    <xdr:to>
      <xdr:col>107</xdr:col>
      <xdr:colOff>101600</xdr:colOff>
      <xdr:row>58</xdr:row>
      <xdr:rowOff>140513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157040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37617</xdr:rowOff>
    </xdr:from>
    <xdr:to>
      <xdr:col>102</xdr:col>
      <xdr:colOff>165100</xdr:colOff>
      <xdr:row>58</xdr:row>
      <xdr:rowOff>139217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155744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35789</xdr:rowOff>
    </xdr:from>
    <xdr:to>
      <xdr:col>98</xdr:col>
      <xdr:colOff>38100</xdr:colOff>
      <xdr:row>58</xdr:row>
      <xdr:rowOff>137389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153916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5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15684</xdr:rowOff>
    </xdr:from>
    <xdr:to>
      <xdr:col>116</xdr:col>
      <xdr:colOff>63500</xdr:colOff>
      <xdr:row>77</xdr:row>
      <xdr:rowOff>19095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17334"/>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15684</xdr:rowOff>
    </xdr:from>
    <xdr:to>
      <xdr:col>111</xdr:col>
      <xdr:colOff>177800</xdr:colOff>
      <xdr:row>77</xdr:row>
      <xdr:rowOff>49975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1733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49975</xdr:rowOff>
    </xdr:from>
    <xdr:to>
      <xdr:col>107</xdr:col>
      <xdr:colOff>50800</xdr:colOff>
      <xdr:row>77</xdr:row>
      <xdr:rowOff>56338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5162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56338</xdr:rowOff>
    </xdr:from>
    <xdr:to>
      <xdr:col>102</xdr:col>
      <xdr:colOff>114300</xdr:colOff>
      <xdr:row>77</xdr:row>
      <xdr:rowOff>70625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579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139745</xdr:rowOff>
    </xdr:from>
    <xdr:to>
      <xdr:col>116</xdr:col>
      <xdr:colOff>114300</xdr:colOff>
      <xdr:row>77</xdr:row>
      <xdr:rowOff>69895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162622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136334</xdr:rowOff>
    </xdr:from>
    <xdr:to>
      <xdr:col>112</xdr:col>
      <xdr:colOff>38100</xdr:colOff>
      <xdr:row>77</xdr:row>
      <xdr:rowOff>66484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83011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170625</xdr:rowOff>
    </xdr:from>
    <xdr:to>
      <xdr:col>107</xdr:col>
      <xdr:colOff>101600</xdr:colOff>
      <xdr:row>77</xdr:row>
      <xdr:rowOff>100775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91902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5538</xdr:rowOff>
    </xdr:from>
    <xdr:to>
      <xdr:col>102</xdr:col>
      <xdr:colOff>165100</xdr:colOff>
      <xdr:row>77</xdr:row>
      <xdr:rowOff>107138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98265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19825</xdr:rowOff>
    </xdr:from>
    <xdr:to>
      <xdr:col>98</xdr:col>
      <xdr:colOff>38100</xdr:colOff>
      <xdr:row>77</xdr:row>
      <xdr:rowOff>121425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112552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435,101</a:t>
          </a:r>
          <a:r>
            <a:rPr kumimoji="1" lang="ja-JP" altLang="en-US" sz="1300">
              <a:latin typeface="ＭＳ Ｐゴシック" panose="020B0600070205080204" pitchFamily="50" charset="-128"/>
              <a:ea typeface="ＭＳ Ｐゴシック" panose="020B0600070205080204" pitchFamily="50" charset="-128"/>
            </a:rPr>
            <a:t>円となっている。人件費、補助費等を除けば概ね類似団体内平均値と同水準かそれ以下である。</a:t>
          </a:r>
        </a:p>
        <a:p>
          <a:r>
            <a:rPr kumimoji="1" lang="ja-JP" altLang="en-US" sz="1300">
              <a:latin typeface="ＭＳ Ｐゴシック" panose="020B0600070205080204" pitchFamily="50" charset="-128"/>
              <a:ea typeface="ＭＳ Ｐゴシック" panose="020B0600070205080204" pitchFamily="50" charset="-128"/>
            </a:rPr>
            <a:t>人件費については、住民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77,564</a:t>
          </a:r>
          <a:r>
            <a:rPr kumimoji="1" lang="ja-JP" altLang="en-US" sz="1300">
              <a:latin typeface="ＭＳ Ｐゴシック" panose="020B0600070205080204" pitchFamily="50" charset="-128"/>
              <a:ea typeface="ＭＳ Ｐゴシック" panose="020B0600070205080204" pitchFamily="50" charset="-128"/>
            </a:rPr>
            <a:t>円となっている。保育所を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園統廃合したが、会計年度任用職員期末手当の増等により前年度の</a:t>
          </a:r>
          <a:r>
            <a:rPr kumimoji="1" lang="en-US" altLang="ja-JP" sz="1300">
              <a:latin typeface="ＭＳ Ｐゴシック" panose="020B0600070205080204" pitchFamily="50" charset="-128"/>
              <a:ea typeface="ＭＳ Ｐゴシック" panose="020B0600070205080204" pitchFamily="50" charset="-128"/>
            </a:rPr>
            <a:t>76,510</a:t>
          </a:r>
          <a:r>
            <a:rPr kumimoji="1" lang="ja-JP" altLang="en-US" sz="1300">
              <a:latin typeface="ＭＳ Ｐゴシック" panose="020B0600070205080204" pitchFamily="50" charset="-128"/>
              <a:ea typeface="ＭＳ Ｐゴシック" panose="020B0600070205080204" pitchFamily="50" charset="-128"/>
            </a:rPr>
            <a:t>円と比較して増加した。今後町の人口については、年々減少していくことが予測されるので、それに伴い施設の統廃合など対策を講じ人件費の削減に努める必要がある。</a:t>
          </a:r>
        </a:p>
        <a:p>
          <a:r>
            <a:rPr kumimoji="1" lang="ja-JP" altLang="en-US" sz="1300">
              <a:latin typeface="ＭＳ Ｐゴシック" panose="020B0600070205080204" pitchFamily="50" charset="-128"/>
              <a:ea typeface="ＭＳ Ｐゴシック" panose="020B0600070205080204" pitchFamily="50" charset="-128"/>
            </a:rPr>
            <a:t>補助費等については、南知多町と組織する知多南部衛生組合、知多南部消防組合及び知多</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市町で組織する知多南部広域環境組合に対する分担金により類似団体内平均値を上回っている。より効率的な運営をしていくために、広域的な事務処理による経費の削減が必要である。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21,367
21,035
46.20
9,670,542
9,296,793
372,412
5,657,611
6,789,441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56642</xdr:rowOff>
    </xdr:from>
    <xdr:to>
      <xdr:col>24</xdr:col>
      <xdr:colOff>63500</xdr:colOff>
      <xdr:row>33</xdr:row>
      <xdr:rowOff>144272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4492"/>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56642</xdr:rowOff>
    </xdr:from>
    <xdr:to>
      <xdr:col>19</xdr:col>
      <xdr:colOff>177800</xdr:colOff>
      <xdr:row>34</xdr:row>
      <xdr:rowOff>26924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144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26924</xdr:rowOff>
    </xdr:from>
    <xdr:to>
      <xdr:col>15</xdr:col>
      <xdr:colOff>50800</xdr:colOff>
      <xdr:row>34</xdr:row>
      <xdr:rowOff>85217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622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85217</xdr:rowOff>
    </xdr:from>
    <xdr:to>
      <xdr:col>10</xdr:col>
      <xdr:colOff>114300</xdr:colOff>
      <xdr:row>34</xdr:row>
      <xdr:rowOff>91694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45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93472</xdr:rowOff>
    </xdr:from>
    <xdr:to>
      <xdr:col>24</xdr:col>
      <xdr:colOff>114300</xdr:colOff>
      <xdr:row>34</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116349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5842</xdr:rowOff>
    </xdr:from>
    <xdr:to>
      <xdr:col>20</xdr:col>
      <xdr:colOff>38100</xdr:colOff>
      <xdr:row>33</xdr:row>
      <xdr:rowOff>107442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123969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147574</xdr:rowOff>
    </xdr:from>
    <xdr:to>
      <xdr:col>15</xdr:col>
      <xdr:colOff>101600</xdr:colOff>
      <xdr:row>34</xdr:row>
      <xdr:rowOff>77724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94251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34417</xdr:rowOff>
    </xdr:from>
    <xdr:to>
      <xdr:col>10</xdr:col>
      <xdr:colOff>165100</xdr:colOff>
      <xdr:row>34</xdr:row>
      <xdr:rowOff>136017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152544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40894</xdr:rowOff>
    </xdr:from>
    <xdr:to>
      <xdr:col>6</xdr:col>
      <xdr:colOff>38100</xdr:colOff>
      <xdr:row>34</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159021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57457</xdr:rowOff>
    </xdr:from>
    <xdr:to>
      <xdr:col>24</xdr:col>
      <xdr:colOff>63500</xdr:colOff>
      <xdr:row>57</xdr:row>
      <xdr:rowOff>100506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7207"/>
          <a:ext cx="838200" cy="38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57457</xdr:rowOff>
    </xdr:from>
    <xdr:to>
      <xdr:col>19</xdr:col>
      <xdr:colOff>177800</xdr:colOff>
      <xdr:row>57</xdr:row>
      <xdr:rowOff>168938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7207"/>
          <a:ext cx="889000" cy="4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155054</xdr:rowOff>
    </xdr:from>
    <xdr:to>
      <xdr:col>15</xdr:col>
      <xdr:colOff>50800</xdr:colOff>
      <xdr:row>57</xdr:row>
      <xdr:rowOff>168938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27704"/>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155054</xdr:rowOff>
    </xdr:from>
    <xdr:to>
      <xdr:col>10</xdr:col>
      <xdr:colOff>114300</xdr:colOff>
      <xdr:row>58</xdr:row>
      <xdr:rowOff>9200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7704"/>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49706</xdr:rowOff>
    </xdr:from>
    <xdr:to>
      <xdr:col>24</xdr:col>
      <xdr:colOff>114300</xdr:colOff>
      <xdr:row>57</xdr:row>
      <xdr:rowOff>151306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72583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6657</xdr:rowOff>
    </xdr:from>
    <xdr:to>
      <xdr:col>20</xdr:col>
      <xdr:colOff>38100</xdr:colOff>
      <xdr:row>55</xdr:row>
      <xdr:rowOff>108257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124784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1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118138</xdr:rowOff>
    </xdr:from>
    <xdr:to>
      <xdr:col>15</xdr:col>
      <xdr:colOff>101600</xdr:colOff>
      <xdr:row>58</xdr:row>
      <xdr:rowOff>48288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64815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104254</xdr:rowOff>
    </xdr:from>
    <xdr:to>
      <xdr:col>10</xdr:col>
      <xdr:colOff>165100</xdr:colOff>
      <xdr:row>58</xdr:row>
      <xdr:rowOff>34404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25531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129850</xdr:rowOff>
    </xdr:from>
    <xdr:to>
      <xdr:col>6</xdr:col>
      <xdr:colOff>38100</xdr:colOff>
      <xdr:row>58</xdr:row>
      <xdr:rowOff>60000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72369</xdr:rowOff>
    </xdr:from>
    <xdr:to>
      <xdr:col>24</xdr:col>
      <xdr:colOff>63500</xdr:colOff>
      <xdr:row>78</xdr:row>
      <xdr:rowOff>59492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4019"/>
          <a:ext cx="838200" cy="1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59492</xdr:rowOff>
    </xdr:from>
    <xdr:to>
      <xdr:col>19</xdr:col>
      <xdr:colOff>177800</xdr:colOff>
      <xdr:row>78</xdr:row>
      <xdr:rowOff>89621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2592"/>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89621</xdr:rowOff>
    </xdr:from>
    <xdr:to>
      <xdr:col>15</xdr:col>
      <xdr:colOff>50800</xdr:colOff>
      <xdr:row>78</xdr:row>
      <xdr:rowOff>104000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272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96320</xdr:rowOff>
    </xdr:from>
    <xdr:to>
      <xdr:col>10</xdr:col>
      <xdr:colOff>114300</xdr:colOff>
      <xdr:row>78</xdr:row>
      <xdr:rowOff>104000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69420"/>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21569</xdr:rowOff>
    </xdr:from>
    <xdr:to>
      <xdr:col>24</xdr:col>
      <xdr:colOff>114300</xdr:colOff>
      <xdr:row>77</xdr:row>
      <xdr:rowOff>123169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171446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8692</xdr:rowOff>
    </xdr:from>
    <xdr:to>
      <xdr:col>20</xdr:col>
      <xdr:colOff>38100</xdr:colOff>
      <xdr:row>78</xdr:row>
      <xdr:rowOff>110292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38821</xdr:rowOff>
    </xdr:from>
    <xdr:to>
      <xdr:col>15</xdr:col>
      <xdr:colOff>101600</xdr:colOff>
      <xdr:row>78</xdr:row>
      <xdr:rowOff>140421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53200</xdr:rowOff>
    </xdr:from>
    <xdr:to>
      <xdr:col>10</xdr:col>
      <xdr:colOff>165100</xdr:colOff>
      <xdr:row>78</xdr:row>
      <xdr:rowOff>154800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145927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45520</xdr:rowOff>
    </xdr:from>
    <xdr:to>
      <xdr:col>6</xdr:col>
      <xdr:colOff>38100</xdr:colOff>
      <xdr:row>78</xdr:row>
      <xdr:rowOff>147120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138247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17252</xdr:rowOff>
    </xdr:from>
    <xdr:to>
      <xdr:col>24</xdr:col>
      <xdr:colOff>63500</xdr:colOff>
      <xdr:row>97</xdr:row>
      <xdr:rowOff>18019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76452"/>
          <a:ext cx="838200" cy="17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18019</xdr:rowOff>
    </xdr:from>
    <xdr:to>
      <xdr:col>19</xdr:col>
      <xdr:colOff>177800</xdr:colOff>
      <xdr:row>97</xdr:row>
      <xdr:rowOff>69667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8669"/>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69667</xdr:rowOff>
    </xdr:from>
    <xdr:to>
      <xdr:col>15</xdr:col>
      <xdr:colOff>50800</xdr:colOff>
      <xdr:row>98</xdr:row>
      <xdr:rowOff>46024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0031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6001</xdr:rowOff>
    </xdr:from>
    <xdr:to>
      <xdr:col>10</xdr:col>
      <xdr:colOff>114300</xdr:colOff>
      <xdr:row>98</xdr:row>
      <xdr:rowOff>46024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08101"/>
          <a:ext cx="8890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137902</xdr:rowOff>
    </xdr:from>
    <xdr:to>
      <xdr:col>24</xdr:col>
      <xdr:colOff>114300</xdr:colOff>
      <xdr:row>96</xdr:row>
      <xdr:rowOff>68052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160779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138669</xdr:rowOff>
    </xdr:from>
    <xdr:to>
      <xdr:col>20</xdr:col>
      <xdr:colOff>38100</xdr:colOff>
      <xdr:row>97</xdr:row>
      <xdr:rowOff>68819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85346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18867</xdr:rowOff>
    </xdr:from>
    <xdr:to>
      <xdr:col>15</xdr:col>
      <xdr:colOff>101600</xdr:colOff>
      <xdr:row>97</xdr:row>
      <xdr:rowOff>120467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136994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166674</xdr:rowOff>
    </xdr:from>
    <xdr:to>
      <xdr:col>10</xdr:col>
      <xdr:colOff>165100</xdr:colOff>
      <xdr:row>98</xdr:row>
      <xdr:rowOff>96824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126651</xdr:rowOff>
    </xdr:from>
    <xdr:to>
      <xdr:col>6</xdr:col>
      <xdr:colOff>38100</xdr:colOff>
      <xdr:row>98</xdr:row>
      <xdr:rowOff>56801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73328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59037</xdr:rowOff>
    </xdr:from>
    <xdr:to>
      <xdr:col>55</xdr:col>
      <xdr:colOff>0</xdr:colOff>
      <xdr:row>39</xdr:row>
      <xdr:rowOff>59363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4558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158641</xdr:rowOff>
    </xdr:from>
    <xdr:to>
      <xdr:col>50</xdr:col>
      <xdr:colOff>114300</xdr:colOff>
      <xdr:row>39</xdr:row>
      <xdr:rowOff>59037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02291"/>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148517</xdr:rowOff>
    </xdr:from>
    <xdr:to>
      <xdr:col>45</xdr:col>
      <xdr:colOff>177800</xdr:colOff>
      <xdr:row>37</xdr:row>
      <xdr:rowOff>158641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921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140027</xdr:rowOff>
    </xdr:from>
    <xdr:to>
      <xdr:col>41</xdr:col>
      <xdr:colOff>50800</xdr:colOff>
      <xdr:row>37</xdr:row>
      <xdr:rowOff>148517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83677"/>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8563</xdr:rowOff>
    </xdr:from>
    <xdr:to>
      <xdr:col>55</xdr:col>
      <xdr:colOff>50800</xdr:colOff>
      <xdr:row>39</xdr:row>
      <xdr:rowOff>110163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94940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1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8237</xdr:rowOff>
    </xdr:from>
    <xdr:to>
      <xdr:col>50</xdr:col>
      <xdr:colOff>165100</xdr:colOff>
      <xdr:row>39</xdr:row>
      <xdr:rowOff>109837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100964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107841</xdr:rowOff>
    </xdr:from>
    <xdr:to>
      <xdr:col>46</xdr:col>
      <xdr:colOff>38100</xdr:colOff>
      <xdr:row>38</xdr:row>
      <xdr:rowOff>37991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54518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2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97717</xdr:rowOff>
    </xdr:from>
    <xdr:to>
      <xdr:col>41</xdr:col>
      <xdr:colOff>101600</xdr:colOff>
      <xdr:row>38</xdr:row>
      <xdr:rowOff>27867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89227</xdr:rowOff>
    </xdr:from>
    <xdr:to>
      <xdr:col>36</xdr:col>
      <xdr:colOff>165100</xdr:colOff>
      <xdr:row>38</xdr:row>
      <xdr:rowOff>19377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35904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08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48603</xdr:rowOff>
    </xdr:from>
    <xdr:to>
      <xdr:col>55</xdr:col>
      <xdr:colOff>0</xdr:colOff>
      <xdr:row>58</xdr:row>
      <xdr:rowOff>61144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92703"/>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48603</xdr:rowOff>
    </xdr:from>
    <xdr:to>
      <xdr:col>50</xdr:col>
      <xdr:colOff>114300</xdr:colOff>
      <xdr:row>58</xdr:row>
      <xdr:rowOff>74010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92703"/>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63919</xdr:rowOff>
    </xdr:from>
    <xdr:to>
      <xdr:col>45</xdr:col>
      <xdr:colOff>177800</xdr:colOff>
      <xdr:row>58</xdr:row>
      <xdr:rowOff>74010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080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94764</xdr:rowOff>
    </xdr:from>
    <xdr:to>
      <xdr:col>41</xdr:col>
      <xdr:colOff>50800</xdr:colOff>
      <xdr:row>58</xdr:row>
      <xdr:rowOff>63919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695964"/>
          <a:ext cx="889000" cy="3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10344</xdr:rowOff>
    </xdr:from>
    <xdr:to>
      <xdr:col>55</xdr:col>
      <xdr:colOff>50800</xdr:colOff>
      <xdr:row>58</xdr:row>
      <xdr:rowOff>111944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33221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169253</xdr:rowOff>
    </xdr:from>
    <xdr:to>
      <xdr:col>50</xdr:col>
      <xdr:colOff>165100</xdr:colOff>
      <xdr:row>58</xdr:row>
      <xdr:rowOff>99403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115930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23210</xdr:rowOff>
    </xdr:from>
    <xdr:to>
      <xdr:col>46</xdr:col>
      <xdr:colOff>38100</xdr:colOff>
      <xdr:row>58</xdr:row>
      <xdr:rowOff>124810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141337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13119</xdr:rowOff>
    </xdr:from>
    <xdr:to>
      <xdr:col>41</xdr:col>
      <xdr:colOff>101600</xdr:colOff>
      <xdr:row>58</xdr:row>
      <xdr:rowOff>114719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131246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43964</xdr:rowOff>
    </xdr:from>
    <xdr:to>
      <xdr:col>36</xdr:col>
      <xdr:colOff>165100</xdr:colOff>
      <xdr:row>56</xdr:row>
      <xdr:rowOff>145564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162091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121092</xdr:rowOff>
    </xdr:from>
    <xdr:to>
      <xdr:col>55</xdr:col>
      <xdr:colOff>0</xdr:colOff>
      <xdr:row>77</xdr:row>
      <xdr:rowOff>83784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51292"/>
          <a:ext cx="838200" cy="1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121092</xdr:rowOff>
    </xdr:from>
    <xdr:to>
      <xdr:col>50</xdr:col>
      <xdr:colOff>114300</xdr:colOff>
      <xdr:row>77</xdr:row>
      <xdr:rowOff>17263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51292"/>
          <a:ext cx="889000" cy="6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17263</xdr:rowOff>
    </xdr:from>
    <xdr:to>
      <xdr:col>45</xdr:col>
      <xdr:colOff>177800</xdr:colOff>
      <xdr:row>77</xdr:row>
      <xdr:rowOff>114829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18913"/>
          <a:ext cx="889000" cy="9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103856</xdr:rowOff>
    </xdr:from>
    <xdr:to>
      <xdr:col>41</xdr:col>
      <xdr:colOff>50800</xdr:colOff>
      <xdr:row>77</xdr:row>
      <xdr:rowOff>114829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0550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32984</xdr:rowOff>
    </xdr:from>
    <xdr:to>
      <xdr:col>55</xdr:col>
      <xdr:colOff>50800</xdr:colOff>
      <xdr:row>77</xdr:row>
      <xdr:rowOff>134584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11411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70292</xdr:rowOff>
    </xdr:from>
    <xdr:to>
      <xdr:col>50</xdr:col>
      <xdr:colOff>165100</xdr:colOff>
      <xdr:row>77</xdr:row>
      <xdr:rowOff>442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163019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9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137913</xdr:rowOff>
    </xdr:from>
    <xdr:to>
      <xdr:col>46</xdr:col>
      <xdr:colOff>38100</xdr:colOff>
      <xdr:row>77</xdr:row>
      <xdr:rowOff>68063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59190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6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64029</xdr:rowOff>
    </xdr:from>
    <xdr:to>
      <xdr:col>41</xdr:col>
      <xdr:colOff>101600</xdr:colOff>
      <xdr:row>77</xdr:row>
      <xdr:rowOff>165629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156756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53056</xdr:rowOff>
    </xdr:from>
    <xdr:to>
      <xdr:col>36</xdr:col>
      <xdr:colOff>165100</xdr:colOff>
      <xdr:row>77</xdr:row>
      <xdr:rowOff>154656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145783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4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170776</xdr:rowOff>
    </xdr:from>
    <xdr:to>
      <xdr:col>55</xdr:col>
      <xdr:colOff>0</xdr:colOff>
      <xdr:row>97</xdr:row>
      <xdr:rowOff>75678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287076"/>
          <a:ext cx="838200" cy="4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40030</xdr:rowOff>
    </xdr:from>
    <xdr:to>
      <xdr:col>50</xdr:col>
      <xdr:colOff>114300</xdr:colOff>
      <xdr:row>97</xdr:row>
      <xdr:rowOff>75678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70680"/>
          <a:ext cx="889000" cy="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102552</xdr:rowOff>
    </xdr:from>
    <xdr:to>
      <xdr:col>45</xdr:col>
      <xdr:colOff>177800</xdr:colOff>
      <xdr:row>97</xdr:row>
      <xdr:rowOff>40030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61752"/>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60562</xdr:rowOff>
    </xdr:from>
    <xdr:to>
      <xdr:col>41</xdr:col>
      <xdr:colOff>50800</xdr:colOff>
      <xdr:row>96</xdr:row>
      <xdr:rowOff>102552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19762"/>
          <a:ext cx="889000" cy="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119976</xdr:rowOff>
    </xdr:from>
    <xdr:to>
      <xdr:col>55</xdr:col>
      <xdr:colOff>50800</xdr:colOff>
      <xdr:row>95</xdr:row>
      <xdr:rowOff>50126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2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142853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24878</xdr:rowOff>
    </xdr:from>
    <xdr:to>
      <xdr:col>50</xdr:col>
      <xdr:colOff>165100</xdr:colOff>
      <xdr:row>97</xdr:row>
      <xdr:rowOff>126478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160680</xdr:rowOff>
    </xdr:from>
    <xdr:to>
      <xdr:col>46</xdr:col>
      <xdr:colOff>38100</xdr:colOff>
      <xdr:row>97</xdr:row>
      <xdr:rowOff>90830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51752</xdr:rowOff>
    </xdr:from>
    <xdr:to>
      <xdr:col>41</xdr:col>
      <xdr:colOff>101600</xdr:colOff>
      <xdr:row>96</xdr:row>
      <xdr:rowOff>153352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144479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9762</xdr:rowOff>
    </xdr:from>
    <xdr:to>
      <xdr:col>36</xdr:col>
      <xdr:colOff>165100</xdr:colOff>
      <xdr:row>96</xdr:row>
      <xdr:rowOff>111362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109468</xdr:rowOff>
    </xdr:from>
    <xdr:to>
      <xdr:col>85</xdr:col>
      <xdr:colOff>127000</xdr:colOff>
      <xdr:row>36</xdr:row>
      <xdr:rowOff>139852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81668"/>
          <a:ext cx="8382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109468</xdr:rowOff>
    </xdr:from>
    <xdr:to>
      <xdr:col>81</xdr:col>
      <xdr:colOff>50800</xdr:colOff>
      <xdr:row>36</xdr:row>
      <xdr:rowOff>129889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81668"/>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108896</xdr:rowOff>
    </xdr:from>
    <xdr:to>
      <xdr:col>76</xdr:col>
      <xdr:colOff>114300</xdr:colOff>
      <xdr:row>36</xdr:row>
      <xdr:rowOff>129889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281096"/>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108896</xdr:rowOff>
    </xdr:from>
    <xdr:to>
      <xdr:col>71</xdr:col>
      <xdr:colOff>177800</xdr:colOff>
      <xdr:row>36</xdr:row>
      <xdr:rowOff>144044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81096"/>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89052</xdr:rowOff>
    </xdr:from>
    <xdr:to>
      <xdr:col>85</xdr:col>
      <xdr:colOff>177800</xdr:colOff>
      <xdr:row>37</xdr:row>
      <xdr:rowOff>19202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111929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58668</xdr:rowOff>
    </xdr:from>
    <xdr:to>
      <xdr:col>81</xdr:col>
      <xdr:colOff>101600</xdr:colOff>
      <xdr:row>36</xdr:row>
      <xdr:rowOff>160268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79089</xdr:rowOff>
    </xdr:from>
    <xdr:to>
      <xdr:col>76</xdr:col>
      <xdr:colOff>165100</xdr:colOff>
      <xdr:row>37</xdr:row>
      <xdr:rowOff>9239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25766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58096</xdr:rowOff>
    </xdr:from>
    <xdr:to>
      <xdr:col>72</xdr:col>
      <xdr:colOff>38100</xdr:colOff>
      <xdr:row>36</xdr:row>
      <xdr:rowOff>159696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4773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93244</xdr:rowOff>
    </xdr:from>
    <xdr:to>
      <xdr:col>67</xdr:col>
      <xdr:colOff>101600</xdr:colOff>
      <xdr:row>37</xdr:row>
      <xdr:rowOff>23394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39921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109936</xdr:rowOff>
    </xdr:from>
    <xdr:to>
      <xdr:col>85</xdr:col>
      <xdr:colOff>127000</xdr:colOff>
      <xdr:row>57</xdr:row>
      <xdr:rowOff>146663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82586"/>
          <a:ext cx="838200" cy="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107252</xdr:rowOff>
    </xdr:from>
    <xdr:to>
      <xdr:col>81</xdr:col>
      <xdr:colOff>50800</xdr:colOff>
      <xdr:row>57</xdr:row>
      <xdr:rowOff>109936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79902"/>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107252</xdr:rowOff>
    </xdr:from>
    <xdr:to>
      <xdr:col>76</xdr:col>
      <xdr:colOff>114300</xdr:colOff>
      <xdr:row>57</xdr:row>
      <xdr:rowOff>143723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79902"/>
          <a:ext cx="8890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143723</xdr:rowOff>
    </xdr:from>
    <xdr:to>
      <xdr:col>71</xdr:col>
      <xdr:colOff>177800</xdr:colOff>
      <xdr:row>57</xdr:row>
      <xdr:rowOff>156827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16373"/>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95863</xdr:rowOff>
    </xdr:from>
    <xdr:to>
      <xdr:col>85</xdr:col>
      <xdr:colOff>177800</xdr:colOff>
      <xdr:row>58</xdr:row>
      <xdr:rowOff>26013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59136</xdr:rowOff>
    </xdr:from>
    <xdr:to>
      <xdr:col>81</xdr:col>
      <xdr:colOff>101600</xdr:colOff>
      <xdr:row>57</xdr:row>
      <xdr:rowOff>160736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151863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56452</xdr:rowOff>
    </xdr:from>
    <xdr:to>
      <xdr:col>76</xdr:col>
      <xdr:colOff>165100</xdr:colOff>
      <xdr:row>57</xdr:row>
      <xdr:rowOff>158052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149179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92923</xdr:rowOff>
    </xdr:from>
    <xdr:to>
      <xdr:col>72</xdr:col>
      <xdr:colOff>38100</xdr:colOff>
      <xdr:row>58</xdr:row>
      <xdr:rowOff>23073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106027</xdr:rowOff>
    </xdr:from>
    <xdr:to>
      <xdr:col>67</xdr:col>
      <xdr:colOff>101600</xdr:colOff>
      <xdr:row>58</xdr:row>
      <xdr:rowOff>36177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27304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39979</xdr:rowOff>
    </xdr:from>
    <xdr:to>
      <xdr:col>85</xdr:col>
      <xdr:colOff>127000</xdr:colOff>
      <xdr:row>79</xdr:row>
      <xdr:rowOff>42354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4529"/>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42354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5698"/>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17132</xdr:rowOff>
    </xdr:from>
    <xdr:to>
      <xdr:col>76</xdr:col>
      <xdr:colOff>114300</xdr:colOff>
      <xdr:row>79</xdr:row>
      <xdr:rowOff>41148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61682"/>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17132</xdr:rowOff>
    </xdr:from>
    <xdr:to>
      <xdr:col>71</xdr:col>
      <xdr:colOff>177800</xdr:colOff>
      <xdr:row>79</xdr:row>
      <xdr:rowOff>19050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6168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160629</xdr:rowOff>
    </xdr:from>
    <xdr:to>
      <xdr:col>85</xdr:col>
      <xdr:colOff>177800</xdr:colOff>
      <xdr:row>79</xdr:row>
      <xdr:rowOff>90779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163004</xdr:rowOff>
    </xdr:from>
    <xdr:to>
      <xdr:col>81</xdr:col>
      <xdr:colOff>101600</xdr:colOff>
      <xdr:row>79</xdr:row>
      <xdr:rowOff>93154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84281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161798</xdr:rowOff>
    </xdr:from>
    <xdr:to>
      <xdr:col>76</xdr:col>
      <xdr:colOff>165100</xdr:colOff>
      <xdr:row>79</xdr:row>
      <xdr:rowOff>91948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83075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7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137782</xdr:rowOff>
    </xdr:from>
    <xdr:to>
      <xdr:col>72</xdr:col>
      <xdr:colOff>38100</xdr:colOff>
      <xdr:row>79</xdr:row>
      <xdr:rowOff>67932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84459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8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139700</xdr:rowOff>
    </xdr:from>
    <xdr:to>
      <xdr:col>67</xdr:col>
      <xdr:colOff>101600</xdr:colOff>
      <xdr:row>79</xdr:row>
      <xdr:rowOff>69850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86377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58237</xdr:rowOff>
    </xdr:from>
    <xdr:to>
      <xdr:col>85</xdr:col>
      <xdr:colOff>127000</xdr:colOff>
      <xdr:row>97</xdr:row>
      <xdr:rowOff>80018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88887"/>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80018</xdr:rowOff>
    </xdr:from>
    <xdr:to>
      <xdr:col>81</xdr:col>
      <xdr:colOff>50800</xdr:colOff>
      <xdr:row>97</xdr:row>
      <xdr:rowOff>91646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1066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91646</xdr:rowOff>
    </xdr:from>
    <xdr:to>
      <xdr:col>76</xdr:col>
      <xdr:colOff>114300</xdr:colOff>
      <xdr:row>97</xdr:row>
      <xdr:rowOff>95368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22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94193</xdr:rowOff>
    </xdr:from>
    <xdr:to>
      <xdr:col>71</xdr:col>
      <xdr:colOff>177800</xdr:colOff>
      <xdr:row>97</xdr:row>
      <xdr:rowOff>95368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24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7437</xdr:rowOff>
    </xdr:from>
    <xdr:to>
      <xdr:col>85</xdr:col>
      <xdr:colOff>177800</xdr:colOff>
      <xdr:row>97</xdr:row>
      <xdr:rowOff>109037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157314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29218</xdr:rowOff>
    </xdr:from>
    <xdr:to>
      <xdr:col>81</xdr:col>
      <xdr:colOff>101600</xdr:colOff>
      <xdr:row>97</xdr:row>
      <xdr:rowOff>130818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121945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40846</xdr:rowOff>
    </xdr:from>
    <xdr:to>
      <xdr:col>76</xdr:col>
      <xdr:colOff>165100</xdr:colOff>
      <xdr:row>97</xdr:row>
      <xdr:rowOff>142446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133573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44568</xdr:rowOff>
    </xdr:from>
    <xdr:to>
      <xdr:col>72</xdr:col>
      <xdr:colOff>38100</xdr:colOff>
      <xdr:row>97</xdr:row>
      <xdr:rowOff>146168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137295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43393</xdr:rowOff>
    </xdr:from>
    <xdr:to>
      <xdr:col>67</xdr:col>
      <xdr:colOff>101600</xdr:colOff>
      <xdr:row>97</xdr:row>
      <xdr:rowOff>144993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136120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21,992</a:t>
          </a:r>
          <a:r>
            <a:rPr kumimoji="1" lang="ja-JP" altLang="en-US" sz="1300">
              <a:latin typeface="ＭＳ Ｐゴシック" panose="020B0600070205080204" pitchFamily="50" charset="-128"/>
              <a:ea typeface="ＭＳ Ｐゴシック" panose="020B0600070205080204" pitchFamily="50" charset="-128"/>
            </a:rPr>
            <a:t>円となっている。これは全国平均、愛知県平均を上回り、類似団体内平均値と比較してもおおよそ</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ほどの額となっている。この要因として挙げられることは、南知多町と組織する知多南部消防組合に対する分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p>
        <a:p>
          <a:r>
            <a:rPr kumimoji="1" lang="ja-JP" altLang="en-US" sz="1300">
              <a:latin typeface="ＭＳ Ｐゴシック" panose="020B0600070205080204" pitchFamily="50" charset="-128"/>
              <a:ea typeface="ＭＳ Ｐゴシック" panose="020B0600070205080204" pitchFamily="50" charset="-128"/>
            </a:rPr>
            <a:t>衛生費においても、住民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56,499</a:t>
          </a:r>
          <a:r>
            <a:rPr kumimoji="1" lang="ja-JP" altLang="en-US" sz="1300">
              <a:latin typeface="ＭＳ Ｐゴシック" panose="020B0600070205080204" pitchFamily="50" charset="-128"/>
              <a:ea typeface="ＭＳ Ｐゴシック" panose="020B0600070205080204" pitchFamily="50" charset="-128"/>
            </a:rPr>
            <a:t>円となっており、全国平均、愛知県平均を上回り、類似団体内平均値と比較してもおおよそ</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倍ほどの額となった。この要因としては知多南部衛生組合による火葬場建設事業に伴う分担金の増や知多南部広域環境組合によるごみ処理施設建設事業に伴う分担金の増が挙げられる。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倍になっているのは、都市公園整備事業における陸上競技場建設に係る普通建設事業費が増となっているためである。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財政調整基金残高の標準財政規模比について、前年度から</a:t>
          </a:r>
          <a:r>
            <a:rPr kumimoji="1" lang="en-US" altLang="ja-JP" sz="1300">
              <a:latin typeface="ＭＳ ゴシック" pitchFamily="49" charset="-128"/>
              <a:ea typeface="ＭＳ ゴシック" pitchFamily="49" charset="-128"/>
            </a:rPr>
            <a:t>0.87</a:t>
          </a:r>
          <a:r>
            <a:rPr kumimoji="1" lang="ja-JP" altLang="en-US" sz="1300">
              <a:latin typeface="ＭＳ ゴシック" pitchFamily="49" charset="-128"/>
              <a:ea typeface="ＭＳ ゴシック" pitchFamily="49" charset="-128"/>
            </a:rPr>
            <a:t>ポイント増加した要因は、新型コロナウイルス感染症の影響により予定していた行事が執行されなかったこと等が挙げられる。</a:t>
          </a:r>
        </a:p>
        <a:p>
          <a:r>
            <a:rPr kumimoji="1" lang="ja-JP" altLang="en-US" sz="1300">
              <a:latin typeface="ＭＳ ゴシック" pitchFamily="49" charset="-128"/>
              <a:ea typeface="ＭＳ ゴシック" pitchFamily="49" charset="-128"/>
            </a:rPr>
            <a:t>今後の財政調整基金に関しては、公共施設整備基金等の特定目的基金の状況も踏まえ、総合的な見地から引き続き基金の適正管理に努める必要がある。</a:t>
          </a:r>
        </a:p>
        <a:p>
          <a:r>
            <a:rPr kumimoji="1" lang="ja-JP" altLang="en-US" sz="1300">
              <a:latin typeface="ＭＳ ゴシック" pitchFamily="49" charset="-128"/>
              <a:ea typeface="ＭＳ ゴシック" pitchFamily="49" charset="-128"/>
            </a:rPr>
            <a:t>実質収支額については、町内企業の業績、地方交付税等についてより正確な収入予測に努めることによって平準化を図っていく。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全ての会計において赤字となっておらず健全な状況であると認識している。老朽管の更新等による費用の増に伴い水道事業会計の黒字額が減となるなど、全体としても減となっている。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9670542</v>
      </c>
      <c r="BO4" s="405"/>
      <c r="BP4" s="405"/>
      <c r="BQ4" s="405"/>
      <c r="BR4" s="405"/>
      <c r="BS4" s="405"/>
      <c r="BT4" s="405"/>
      <c r="BU4" s="406"/>
      <c r="BV4" s="404">
        <v>10934386</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6.6</v>
      </c>
      <c r="CU4" s="411"/>
      <c r="CV4" s="411"/>
      <c r="CW4" s="411"/>
      <c r="CX4" s="411"/>
      <c r="CY4" s="411"/>
      <c r="CZ4" s="411"/>
      <c r="DA4" s="412"/>
      <c r="DB4" s="410">
        <v>6.4</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9296793</v>
      </c>
      <c r="BO5" s="442"/>
      <c r="BP5" s="442"/>
      <c r="BQ5" s="442"/>
      <c r="BR5" s="442"/>
      <c r="BS5" s="442"/>
      <c r="BT5" s="442"/>
      <c r="BU5" s="443"/>
      <c r="BV5" s="441">
        <v>10574647</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84.8</v>
      </c>
      <c r="CU5" s="439"/>
      <c r="CV5" s="439"/>
      <c r="CW5" s="439"/>
      <c r="CX5" s="439"/>
      <c r="CY5" s="439"/>
      <c r="CZ5" s="439"/>
      <c r="DA5" s="440"/>
      <c r="DB5" s="438">
        <v>87.2</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373749</v>
      </c>
      <c r="BO6" s="442"/>
      <c r="BP6" s="442"/>
      <c r="BQ6" s="442"/>
      <c r="BR6" s="442"/>
      <c r="BS6" s="442"/>
      <c r="BT6" s="442"/>
      <c r="BU6" s="443"/>
      <c r="BV6" s="441">
        <v>359739</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92.6</v>
      </c>
      <c r="CU6" s="479"/>
      <c r="CV6" s="479"/>
      <c r="CW6" s="479"/>
      <c r="CX6" s="479"/>
      <c r="CY6" s="479"/>
      <c r="CZ6" s="479"/>
      <c r="DA6" s="480"/>
      <c r="DB6" s="478">
        <v>93.3</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1337</v>
      </c>
      <c r="BO7" s="442"/>
      <c r="BP7" s="442"/>
      <c r="BQ7" s="442"/>
      <c r="BR7" s="442"/>
      <c r="BS7" s="442"/>
      <c r="BT7" s="442"/>
      <c r="BU7" s="443"/>
      <c r="BV7" s="441">
        <v>18375</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5657611</v>
      </c>
      <c r="CU7" s="442"/>
      <c r="CV7" s="442"/>
      <c r="CW7" s="442"/>
      <c r="CX7" s="442"/>
      <c r="CY7" s="442"/>
      <c r="CZ7" s="442"/>
      <c r="DA7" s="443"/>
      <c r="DB7" s="441">
        <v>5352359</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372412</v>
      </c>
      <c r="BO8" s="442"/>
      <c r="BP8" s="442"/>
      <c r="BQ8" s="442"/>
      <c r="BR8" s="442"/>
      <c r="BS8" s="442"/>
      <c r="BT8" s="442"/>
      <c r="BU8" s="443"/>
      <c r="BV8" s="441">
        <v>341364</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0.67</v>
      </c>
      <c r="CU8" s="482"/>
      <c r="CV8" s="482"/>
      <c r="CW8" s="482"/>
      <c r="CX8" s="482"/>
      <c r="CY8" s="482"/>
      <c r="CZ8" s="482"/>
      <c r="DA8" s="483"/>
      <c r="DB8" s="481">
        <v>0.7</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22496</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31048</v>
      </c>
      <c r="BO9" s="442"/>
      <c r="BP9" s="442"/>
      <c r="BQ9" s="442"/>
      <c r="BR9" s="442"/>
      <c r="BS9" s="442"/>
      <c r="BT9" s="442"/>
      <c r="BU9" s="443"/>
      <c r="BV9" s="441">
        <v>22253</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7.2</v>
      </c>
      <c r="CU9" s="439"/>
      <c r="CV9" s="439"/>
      <c r="CW9" s="439"/>
      <c r="CX9" s="439"/>
      <c r="CY9" s="439"/>
      <c r="CZ9" s="439"/>
      <c r="DA9" s="440"/>
      <c r="DB9" s="438">
        <v>7.3</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23575</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99673</v>
      </c>
      <c r="BO10" s="442"/>
      <c r="BP10" s="442"/>
      <c r="BQ10" s="442"/>
      <c r="BR10" s="442"/>
      <c r="BS10" s="442"/>
      <c r="BT10" s="442"/>
      <c r="BU10" s="443"/>
      <c r="BV10" s="441">
        <v>300197</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121</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21367</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136</v>
      </c>
      <c r="AV12" s="474"/>
      <c r="AW12" s="474"/>
      <c r="AX12" s="474"/>
      <c r="AY12" s="475" t="s">
        <v>137</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0</v>
      </c>
      <c r="BW12" s="442"/>
      <c r="BX12" s="442"/>
      <c r="BY12" s="442"/>
      <c r="BZ12" s="442"/>
      <c r="CA12" s="442"/>
      <c r="CB12" s="442"/>
      <c r="CC12" s="443"/>
      <c r="CD12" s="444" t="s">
        <v>138</v>
      </c>
      <c r="CE12" s="445"/>
      <c r="CF12" s="445"/>
      <c r="CG12" s="445"/>
      <c r="CH12" s="445"/>
      <c r="CI12" s="445"/>
      <c r="CJ12" s="445"/>
      <c r="CK12" s="445"/>
      <c r="CL12" s="445"/>
      <c r="CM12" s="445"/>
      <c r="CN12" s="445"/>
      <c r="CO12" s="445"/>
      <c r="CP12" s="445"/>
      <c r="CQ12" s="445"/>
      <c r="CR12" s="445"/>
      <c r="CS12" s="446"/>
      <c r="CT12" s="481" t="s">
        <v>139</v>
      </c>
      <c r="CU12" s="482"/>
      <c r="CV12" s="482"/>
      <c r="CW12" s="482"/>
      <c r="CX12" s="482"/>
      <c r="CY12" s="482"/>
      <c r="CZ12" s="482"/>
      <c r="DA12" s="483"/>
      <c r="DB12" s="481" t="s">
        <v>139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140</v>
      </c>
      <c r="N13" s="533"/>
      <c r="O13" s="533"/>
      <c r="P13" s="533"/>
      <c r="Q13" s="534"/>
      <c r="R13" s="525">
        <v>21035</v>
      </c>
      <c r="S13" s="526"/>
      <c r="T13" s="526"/>
      <c r="U13" s="526"/>
      <c r="V13" s="527"/>
      <c r="W13" s="457" t="s">
        <v>141</v>
      </c>
      <c r="X13" s="458"/>
      <c r="Y13" s="458"/>
      <c r="Z13" s="458"/>
      <c r="AA13" s="458"/>
      <c r="AB13" s="448"/>
      <c r="AC13" s="492">
        <v>704</v>
      </c>
      <c r="AD13" s="493"/>
      <c r="AE13" s="493"/>
      <c r="AF13" s="493"/>
      <c r="AG13" s="535"/>
      <c r="AH13" s="492">
        <v>776</v>
      </c>
      <c r="AI13" s="493"/>
      <c r="AJ13" s="493"/>
      <c r="AK13" s="493"/>
      <c r="AL13" s="494"/>
      <c r="AM13" s="470" t="s">
        <v>142</v>
      </c>
      <c r="AN13" s="471"/>
      <c r="AO13" s="471"/>
      <c r="AP13" s="471"/>
      <c r="AQ13" s="471"/>
      <c r="AR13" s="471"/>
      <c r="AS13" s="471"/>
      <c r="AT13" s="472"/>
      <c r="AU13" s="473" t="s">
        <v>143</v>
      </c>
      <c r="AV13" s="474"/>
      <c r="AW13" s="474"/>
      <c r="AX13" s="474"/>
      <c r="AY13" s="475" t="s">
        <v>144</v>
      </c>
      <c r="AZ13" s="476"/>
      <c r="BA13" s="476"/>
      <c r="BB13" s="476"/>
      <c r="BC13" s="476"/>
      <c r="BD13" s="476"/>
      <c r="BE13" s="476"/>
      <c r="BF13" s="476"/>
      <c r="BG13" s="476"/>
      <c r="BH13" s="476"/>
      <c r="BI13" s="476"/>
      <c r="BJ13" s="476"/>
      <c r="BK13" s="476"/>
      <c r="BL13" s="476"/>
      <c r="BM13" s="477"/>
      <c r="BN13" s="441">
        <v>130721</v>
      </c>
      <c r="BO13" s="442"/>
      <c r="BP13" s="442"/>
      <c r="BQ13" s="442"/>
      <c r="BR13" s="442"/>
      <c r="BS13" s="442"/>
      <c r="BT13" s="442"/>
      <c r="BU13" s="443"/>
      <c r="BV13" s="441">
        <v>322450</v>
      </c>
      <c r="BW13" s="442"/>
      <c r="BX13" s="442"/>
      <c r="BY13" s="442"/>
      <c r="BZ13" s="442"/>
      <c r="CA13" s="442"/>
      <c r="CB13" s="442"/>
      <c r="CC13" s="443"/>
      <c r="CD13" s="444" t="s">
        <v>145</v>
      </c>
      <c r="CE13" s="445"/>
      <c r="CF13" s="445"/>
      <c r="CG13" s="445"/>
      <c r="CH13" s="445"/>
      <c r="CI13" s="445"/>
      <c r="CJ13" s="445"/>
      <c r="CK13" s="445"/>
      <c r="CL13" s="445"/>
      <c r="CM13" s="445"/>
      <c r="CN13" s="445"/>
      <c r="CO13" s="445"/>
      <c r="CP13" s="445"/>
      <c r="CQ13" s="445"/>
      <c r="CR13" s="445"/>
      <c r="CS13" s="446"/>
      <c r="CT13" s="438">
        <v>1.5</v>
      </c>
      <c r="CU13" s="439"/>
      <c r="CV13" s="439"/>
      <c r="CW13" s="439"/>
      <c r="CX13" s="439"/>
      <c r="CY13" s="439"/>
      <c r="CZ13" s="439"/>
      <c r="DA13" s="440"/>
      <c r="DB13" s="438">
        <v>1.7</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146</v>
      </c>
      <c r="M14" s="523"/>
      <c r="N14" s="523"/>
      <c r="O14" s="523"/>
      <c r="P14" s="523"/>
      <c r="Q14" s="524"/>
      <c r="R14" s="525">
        <v>21681</v>
      </c>
      <c r="S14" s="526"/>
      <c r="T14" s="526"/>
      <c r="U14" s="526"/>
      <c r="V14" s="527"/>
      <c r="W14" s="431"/>
      <c r="X14" s="432"/>
      <c r="Y14" s="432"/>
      <c r="Z14" s="432"/>
      <c r="AA14" s="432"/>
      <c r="AB14" s="421"/>
      <c r="AC14" s="528">
        <v>6.4</v>
      </c>
      <c r="AD14" s="529"/>
      <c r="AE14" s="529"/>
      <c r="AF14" s="529"/>
      <c r="AG14" s="530"/>
      <c r="AH14" s="528">
        <v>6.8</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147</v>
      </c>
      <c r="CE14" s="537"/>
      <c r="CF14" s="537"/>
      <c r="CG14" s="537"/>
      <c r="CH14" s="537"/>
      <c r="CI14" s="537"/>
      <c r="CJ14" s="537"/>
      <c r="CK14" s="537"/>
      <c r="CL14" s="537"/>
      <c r="CM14" s="537"/>
      <c r="CN14" s="537"/>
      <c r="CO14" s="537"/>
      <c r="CP14" s="537"/>
      <c r="CQ14" s="537"/>
      <c r="CR14" s="537"/>
      <c r="CS14" s="538"/>
      <c r="CT14" s="539">
        <v>9.9</v>
      </c>
      <c r="CU14" s="540"/>
      <c r="CV14" s="540"/>
      <c r="CW14" s="540"/>
      <c r="CX14" s="540"/>
      <c r="CY14" s="540"/>
      <c r="CZ14" s="540"/>
      <c r="DA14" s="541"/>
      <c r="DB14" s="539" t="s">
        <v>130</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140</v>
      </c>
      <c r="N15" s="533"/>
      <c r="O15" s="533"/>
      <c r="P15" s="533"/>
      <c r="Q15" s="534"/>
      <c r="R15" s="525">
        <v>21346</v>
      </c>
      <c r="S15" s="526"/>
      <c r="T15" s="526"/>
      <c r="U15" s="526"/>
      <c r="V15" s="527"/>
      <c r="W15" s="457" t="s">
        <v>148</v>
      </c>
      <c r="X15" s="458"/>
      <c r="Y15" s="458"/>
      <c r="Z15" s="458"/>
      <c r="AA15" s="458"/>
      <c r="AB15" s="448"/>
      <c r="AC15" s="492">
        <v>3243</v>
      </c>
      <c r="AD15" s="493"/>
      <c r="AE15" s="493"/>
      <c r="AF15" s="493"/>
      <c r="AG15" s="535"/>
      <c r="AH15" s="492">
        <v>3392</v>
      </c>
      <c r="AI15" s="493"/>
      <c r="AJ15" s="493"/>
      <c r="AK15" s="493"/>
      <c r="AL15" s="494"/>
      <c r="AM15" s="470"/>
      <c r="AN15" s="471"/>
      <c r="AO15" s="471"/>
      <c r="AP15" s="471"/>
      <c r="AQ15" s="471"/>
      <c r="AR15" s="471"/>
      <c r="AS15" s="471"/>
      <c r="AT15" s="472"/>
      <c r="AU15" s="473"/>
      <c r="AV15" s="474"/>
      <c r="AW15" s="474"/>
      <c r="AX15" s="474"/>
      <c r="AY15" s="401" t="s">
        <v>149</v>
      </c>
      <c r="AZ15" s="402"/>
      <c r="BA15" s="402"/>
      <c r="BB15" s="402"/>
      <c r="BC15" s="402"/>
      <c r="BD15" s="402"/>
      <c r="BE15" s="402"/>
      <c r="BF15" s="402"/>
      <c r="BG15" s="402"/>
      <c r="BH15" s="402"/>
      <c r="BI15" s="402"/>
      <c r="BJ15" s="402"/>
      <c r="BK15" s="402"/>
      <c r="BL15" s="402"/>
      <c r="BM15" s="403"/>
      <c r="BN15" s="404">
        <v>2780184</v>
      </c>
      <c r="BO15" s="405"/>
      <c r="BP15" s="405"/>
      <c r="BQ15" s="405"/>
      <c r="BR15" s="405"/>
      <c r="BS15" s="405"/>
      <c r="BT15" s="405"/>
      <c r="BU15" s="406"/>
      <c r="BV15" s="404">
        <v>2890962</v>
      </c>
      <c r="BW15" s="405"/>
      <c r="BX15" s="405"/>
      <c r="BY15" s="405"/>
      <c r="BZ15" s="405"/>
      <c r="CA15" s="405"/>
      <c r="CB15" s="405"/>
      <c r="CC15" s="406"/>
      <c r="CD15" s="542" t="s">
        <v>150</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151</v>
      </c>
      <c r="M16" s="545"/>
      <c r="N16" s="545"/>
      <c r="O16" s="545"/>
      <c r="P16" s="545"/>
      <c r="Q16" s="546"/>
      <c r="R16" s="547" t="s">
        <v>152</v>
      </c>
      <c r="S16" s="548"/>
      <c r="T16" s="548"/>
      <c r="U16" s="548"/>
      <c r="V16" s="549"/>
      <c r="W16" s="431"/>
      <c r="X16" s="432"/>
      <c r="Y16" s="432"/>
      <c r="Z16" s="432"/>
      <c r="AA16" s="432"/>
      <c r="AB16" s="421"/>
      <c r="AC16" s="528">
        <v>29.6</v>
      </c>
      <c r="AD16" s="529"/>
      <c r="AE16" s="529"/>
      <c r="AF16" s="529"/>
      <c r="AG16" s="530"/>
      <c r="AH16" s="528">
        <v>29.7</v>
      </c>
      <c r="AI16" s="529"/>
      <c r="AJ16" s="529"/>
      <c r="AK16" s="529"/>
      <c r="AL16" s="531"/>
      <c r="AM16" s="470"/>
      <c r="AN16" s="471"/>
      <c r="AO16" s="471"/>
      <c r="AP16" s="471"/>
      <c r="AQ16" s="471"/>
      <c r="AR16" s="471"/>
      <c r="AS16" s="471"/>
      <c r="AT16" s="472"/>
      <c r="AU16" s="473"/>
      <c r="AV16" s="474"/>
      <c r="AW16" s="474"/>
      <c r="AX16" s="474"/>
      <c r="AY16" s="475" t="s">
        <v>153</v>
      </c>
      <c r="AZ16" s="476"/>
      <c r="BA16" s="476"/>
      <c r="BB16" s="476"/>
      <c r="BC16" s="476"/>
      <c r="BD16" s="476"/>
      <c r="BE16" s="476"/>
      <c r="BF16" s="476"/>
      <c r="BG16" s="476"/>
      <c r="BH16" s="476"/>
      <c r="BI16" s="476"/>
      <c r="BJ16" s="476"/>
      <c r="BK16" s="476"/>
      <c r="BL16" s="476"/>
      <c r="BM16" s="477"/>
      <c r="BN16" s="441">
        <v>4445933</v>
      </c>
      <c r="BO16" s="442"/>
      <c r="BP16" s="442"/>
      <c r="BQ16" s="442"/>
      <c r="BR16" s="442"/>
      <c r="BS16" s="442"/>
      <c r="BT16" s="442"/>
      <c r="BU16" s="443"/>
      <c r="BV16" s="441">
        <v>4234300</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154</v>
      </c>
      <c r="N17" s="553"/>
      <c r="O17" s="553"/>
      <c r="P17" s="553"/>
      <c r="Q17" s="554"/>
      <c r="R17" s="547" t="s">
        <v>155</v>
      </c>
      <c r="S17" s="548"/>
      <c r="T17" s="548"/>
      <c r="U17" s="548"/>
      <c r="V17" s="549"/>
      <c r="W17" s="457" t="s">
        <v>156</v>
      </c>
      <c r="X17" s="458"/>
      <c r="Y17" s="458"/>
      <c r="Z17" s="458"/>
      <c r="AA17" s="458"/>
      <c r="AB17" s="448"/>
      <c r="AC17" s="492">
        <v>6995</v>
      </c>
      <c r="AD17" s="493"/>
      <c r="AE17" s="493"/>
      <c r="AF17" s="493"/>
      <c r="AG17" s="535"/>
      <c r="AH17" s="492">
        <v>7249</v>
      </c>
      <c r="AI17" s="493"/>
      <c r="AJ17" s="493"/>
      <c r="AK17" s="493"/>
      <c r="AL17" s="494"/>
      <c r="AM17" s="470"/>
      <c r="AN17" s="471"/>
      <c r="AO17" s="471"/>
      <c r="AP17" s="471"/>
      <c r="AQ17" s="471"/>
      <c r="AR17" s="471"/>
      <c r="AS17" s="471"/>
      <c r="AT17" s="472"/>
      <c r="AU17" s="473"/>
      <c r="AV17" s="474"/>
      <c r="AW17" s="474"/>
      <c r="AX17" s="474"/>
      <c r="AY17" s="475" t="s">
        <v>157</v>
      </c>
      <c r="AZ17" s="476"/>
      <c r="BA17" s="476"/>
      <c r="BB17" s="476"/>
      <c r="BC17" s="476"/>
      <c r="BD17" s="476"/>
      <c r="BE17" s="476"/>
      <c r="BF17" s="476"/>
      <c r="BG17" s="476"/>
      <c r="BH17" s="476"/>
      <c r="BI17" s="476"/>
      <c r="BJ17" s="476"/>
      <c r="BK17" s="476"/>
      <c r="BL17" s="476"/>
      <c r="BM17" s="477"/>
      <c r="BN17" s="441">
        <v>3505296</v>
      </c>
      <c r="BO17" s="442"/>
      <c r="BP17" s="442"/>
      <c r="BQ17" s="442"/>
      <c r="BR17" s="442"/>
      <c r="BS17" s="442"/>
      <c r="BT17" s="442"/>
      <c r="BU17" s="443"/>
      <c r="BV17" s="441">
        <v>3654553</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158</v>
      </c>
      <c r="C18" s="484"/>
      <c r="D18" s="484"/>
      <c r="E18" s="564"/>
      <c r="F18" s="564"/>
      <c r="G18" s="564"/>
      <c r="H18" s="564"/>
      <c r="I18" s="564"/>
      <c r="J18" s="564"/>
      <c r="K18" s="564"/>
      <c r="L18" s="565">
        <v>46.2</v>
      </c>
      <c r="M18" s="565"/>
      <c r="N18" s="565"/>
      <c r="O18" s="565"/>
      <c r="P18" s="565"/>
      <c r="Q18" s="565"/>
      <c r="R18" s="566"/>
      <c r="S18" s="566"/>
      <c r="T18" s="566"/>
      <c r="U18" s="566"/>
      <c r="V18" s="567"/>
      <c r="W18" s="459"/>
      <c r="X18" s="460"/>
      <c r="Y18" s="460"/>
      <c r="Z18" s="460"/>
      <c r="AA18" s="460"/>
      <c r="AB18" s="451"/>
      <c r="AC18" s="568">
        <v>63.9</v>
      </c>
      <c r="AD18" s="569"/>
      <c r="AE18" s="569"/>
      <c r="AF18" s="569"/>
      <c r="AG18" s="570"/>
      <c r="AH18" s="568">
        <v>63.5</v>
      </c>
      <c r="AI18" s="569"/>
      <c r="AJ18" s="569"/>
      <c r="AK18" s="569"/>
      <c r="AL18" s="571"/>
      <c r="AM18" s="470"/>
      <c r="AN18" s="471"/>
      <c r="AO18" s="471"/>
      <c r="AP18" s="471"/>
      <c r="AQ18" s="471"/>
      <c r="AR18" s="471"/>
      <c r="AS18" s="471"/>
      <c r="AT18" s="472"/>
      <c r="AU18" s="473"/>
      <c r="AV18" s="474"/>
      <c r="AW18" s="474"/>
      <c r="AX18" s="474"/>
      <c r="AY18" s="475" t="s">
        <v>159</v>
      </c>
      <c r="AZ18" s="476"/>
      <c r="BA18" s="476"/>
      <c r="BB18" s="476"/>
      <c r="BC18" s="476"/>
      <c r="BD18" s="476"/>
      <c r="BE18" s="476"/>
      <c r="BF18" s="476"/>
      <c r="BG18" s="476"/>
      <c r="BH18" s="476"/>
      <c r="BI18" s="476"/>
      <c r="BJ18" s="476"/>
      <c r="BK18" s="476"/>
      <c r="BL18" s="476"/>
      <c r="BM18" s="477"/>
      <c r="BN18" s="441">
        <v>4895788</v>
      </c>
      <c r="BO18" s="442"/>
      <c r="BP18" s="442"/>
      <c r="BQ18" s="442"/>
      <c r="BR18" s="442"/>
      <c r="BS18" s="442"/>
      <c r="BT18" s="442"/>
      <c r="BU18" s="443"/>
      <c r="BV18" s="441">
        <v>4704911</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160</v>
      </c>
      <c r="C19" s="484"/>
      <c r="D19" s="484"/>
      <c r="E19" s="564"/>
      <c r="F19" s="564"/>
      <c r="G19" s="564"/>
      <c r="H19" s="564"/>
      <c r="I19" s="564"/>
      <c r="J19" s="564"/>
      <c r="K19" s="564"/>
      <c r="L19" s="572">
        <v>487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161</v>
      </c>
      <c r="AZ19" s="476"/>
      <c r="BA19" s="476"/>
      <c r="BB19" s="476"/>
      <c r="BC19" s="476"/>
      <c r="BD19" s="476"/>
      <c r="BE19" s="476"/>
      <c r="BF19" s="476"/>
      <c r="BG19" s="476"/>
      <c r="BH19" s="476"/>
      <c r="BI19" s="476"/>
      <c r="BJ19" s="476"/>
      <c r="BK19" s="476"/>
      <c r="BL19" s="476"/>
      <c r="BM19" s="477"/>
      <c r="BN19" s="441">
        <v>6809313</v>
      </c>
      <c r="BO19" s="442"/>
      <c r="BP19" s="442"/>
      <c r="BQ19" s="442"/>
      <c r="BR19" s="442"/>
      <c r="BS19" s="442"/>
      <c r="BT19" s="442"/>
      <c r="BU19" s="443"/>
      <c r="BV19" s="441">
        <v>6453501</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162</v>
      </c>
      <c r="C20" s="484"/>
      <c r="D20" s="484"/>
      <c r="E20" s="564"/>
      <c r="F20" s="564"/>
      <c r="G20" s="564"/>
      <c r="H20" s="564"/>
      <c r="I20" s="564"/>
      <c r="J20" s="564"/>
      <c r="K20" s="564"/>
      <c r="L20" s="572">
        <v>9530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163</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164</v>
      </c>
      <c r="C22" s="585"/>
      <c r="D22" s="586"/>
      <c r="E22" s="453" t="s">
        <v>1</v>
      </c>
      <c r="F22" s="458"/>
      <c r="G22" s="458"/>
      <c r="H22" s="458"/>
      <c r="I22" s="458"/>
      <c r="J22" s="458"/>
      <c r="K22" s="448"/>
      <c r="L22" s="453" t="s">
        <v>165</v>
      </c>
      <c r="M22" s="458"/>
      <c r="N22" s="458"/>
      <c r="O22" s="458"/>
      <c r="P22" s="448"/>
      <c r="Q22" s="616" t="s">
        <v>166</v>
      </c>
      <c r="R22" s="617"/>
      <c r="S22" s="617"/>
      <c r="T22" s="617"/>
      <c r="U22" s="617"/>
      <c r="V22" s="618"/>
      <c r="W22" s="584" t="s">
        <v>167</v>
      </c>
      <c r="X22" s="585"/>
      <c r="Y22" s="586"/>
      <c r="Z22" s="453" t="s">
        <v>1</v>
      </c>
      <c r="AA22" s="458"/>
      <c r="AB22" s="458"/>
      <c r="AC22" s="458"/>
      <c r="AD22" s="458"/>
      <c r="AE22" s="458"/>
      <c r="AF22" s="458"/>
      <c r="AG22" s="448"/>
      <c r="AH22" s="622" t="s">
        <v>168</v>
      </c>
      <c r="AI22" s="458"/>
      <c r="AJ22" s="458"/>
      <c r="AK22" s="458"/>
      <c r="AL22" s="448"/>
      <c r="AM22" s="622" t="s">
        <v>169</v>
      </c>
      <c r="AN22" s="623"/>
      <c r="AO22" s="623"/>
      <c r="AP22" s="623"/>
      <c r="AQ22" s="623"/>
      <c r="AR22" s="624"/>
      <c r="AS22" s="616" t="s">
        <v>166</v>
      </c>
      <c r="AT22" s="617"/>
      <c r="AU22" s="617"/>
      <c r="AV22" s="617"/>
      <c r="AW22" s="617"/>
      <c r="AX22" s="628"/>
      <c r="AY22" s="401" t="s">
        <v>170</v>
      </c>
      <c r="AZ22" s="402"/>
      <c r="BA22" s="402"/>
      <c r="BB22" s="402"/>
      <c r="BC22" s="402"/>
      <c r="BD22" s="402"/>
      <c r="BE22" s="402"/>
      <c r="BF22" s="402"/>
      <c r="BG22" s="402"/>
      <c r="BH22" s="402"/>
      <c r="BI22" s="402"/>
      <c r="BJ22" s="402"/>
      <c r="BK22" s="402"/>
      <c r="BL22" s="402"/>
      <c r="BM22" s="403"/>
      <c r="BN22" s="404">
        <v>6789441</v>
      </c>
      <c r="BO22" s="405"/>
      <c r="BP22" s="405"/>
      <c r="BQ22" s="405"/>
      <c r="BR22" s="405"/>
      <c r="BS22" s="405"/>
      <c r="BT22" s="405"/>
      <c r="BU22" s="406"/>
      <c r="BV22" s="404">
        <v>6486592</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171</v>
      </c>
      <c r="AZ23" s="476"/>
      <c r="BA23" s="476"/>
      <c r="BB23" s="476"/>
      <c r="BC23" s="476"/>
      <c r="BD23" s="476"/>
      <c r="BE23" s="476"/>
      <c r="BF23" s="476"/>
      <c r="BG23" s="476"/>
      <c r="BH23" s="476"/>
      <c r="BI23" s="476"/>
      <c r="BJ23" s="476"/>
      <c r="BK23" s="476"/>
      <c r="BL23" s="476"/>
      <c r="BM23" s="477"/>
      <c r="BN23" s="441">
        <v>6420212</v>
      </c>
      <c r="BO23" s="442"/>
      <c r="BP23" s="442"/>
      <c r="BQ23" s="442"/>
      <c r="BR23" s="442"/>
      <c r="BS23" s="442"/>
      <c r="BT23" s="442"/>
      <c r="BU23" s="443"/>
      <c r="BV23" s="441">
        <v>6152429</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172</v>
      </c>
      <c r="F24" s="471"/>
      <c r="G24" s="471"/>
      <c r="H24" s="471"/>
      <c r="I24" s="471"/>
      <c r="J24" s="471"/>
      <c r="K24" s="472"/>
      <c r="L24" s="492">
        <v>1</v>
      </c>
      <c r="M24" s="493"/>
      <c r="N24" s="493"/>
      <c r="O24" s="493"/>
      <c r="P24" s="535"/>
      <c r="Q24" s="492">
        <v>8050</v>
      </c>
      <c r="R24" s="493"/>
      <c r="S24" s="493"/>
      <c r="T24" s="493"/>
      <c r="U24" s="493"/>
      <c r="V24" s="535"/>
      <c r="W24" s="587"/>
      <c r="X24" s="588"/>
      <c r="Y24" s="589"/>
      <c r="Z24" s="491" t="s">
        <v>173</v>
      </c>
      <c r="AA24" s="471"/>
      <c r="AB24" s="471"/>
      <c r="AC24" s="471"/>
      <c r="AD24" s="471"/>
      <c r="AE24" s="471"/>
      <c r="AF24" s="471"/>
      <c r="AG24" s="472"/>
      <c r="AH24" s="492">
        <v>177</v>
      </c>
      <c r="AI24" s="493"/>
      <c r="AJ24" s="493"/>
      <c r="AK24" s="493"/>
      <c r="AL24" s="535"/>
      <c r="AM24" s="492">
        <v>520557</v>
      </c>
      <c r="AN24" s="493"/>
      <c r="AO24" s="493"/>
      <c r="AP24" s="493"/>
      <c r="AQ24" s="493"/>
      <c r="AR24" s="535"/>
      <c r="AS24" s="492">
        <v>2941</v>
      </c>
      <c r="AT24" s="493"/>
      <c r="AU24" s="493"/>
      <c r="AV24" s="493"/>
      <c r="AW24" s="493"/>
      <c r="AX24" s="494"/>
      <c r="AY24" s="557" t="s">
        <v>174</v>
      </c>
      <c r="AZ24" s="558"/>
      <c r="BA24" s="558"/>
      <c r="BB24" s="558"/>
      <c r="BC24" s="558"/>
      <c r="BD24" s="558"/>
      <c r="BE24" s="558"/>
      <c r="BF24" s="558"/>
      <c r="BG24" s="558"/>
      <c r="BH24" s="558"/>
      <c r="BI24" s="558"/>
      <c r="BJ24" s="558"/>
      <c r="BK24" s="558"/>
      <c r="BL24" s="558"/>
      <c r="BM24" s="559"/>
      <c r="BN24" s="441">
        <v>2080848</v>
      </c>
      <c r="BO24" s="442"/>
      <c r="BP24" s="442"/>
      <c r="BQ24" s="442"/>
      <c r="BR24" s="442"/>
      <c r="BS24" s="442"/>
      <c r="BT24" s="442"/>
      <c r="BU24" s="443"/>
      <c r="BV24" s="441">
        <v>1916253</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175</v>
      </c>
      <c r="F25" s="471"/>
      <c r="G25" s="471"/>
      <c r="H25" s="471"/>
      <c r="I25" s="471"/>
      <c r="J25" s="471"/>
      <c r="K25" s="472"/>
      <c r="L25" s="492">
        <v>1</v>
      </c>
      <c r="M25" s="493"/>
      <c r="N25" s="493"/>
      <c r="O25" s="493"/>
      <c r="P25" s="535"/>
      <c r="Q25" s="492">
        <v>6300</v>
      </c>
      <c r="R25" s="493"/>
      <c r="S25" s="493"/>
      <c r="T25" s="493"/>
      <c r="U25" s="493"/>
      <c r="V25" s="535"/>
      <c r="W25" s="587"/>
      <c r="X25" s="588"/>
      <c r="Y25" s="589"/>
      <c r="Z25" s="491" t="s">
        <v>176</v>
      </c>
      <c r="AA25" s="471"/>
      <c r="AB25" s="471"/>
      <c r="AC25" s="471"/>
      <c r="AD25" s="471"/>
      <c r="AE25" s="471"/>
      <c r="AF25" s="471"/>
      <c r="AG25" s="472"/>
      <c r="AH25" s="492" t="s">
        <v>177</v>
      </c>
      <c r="AI25" s="493"/>
      <c r="AJ25" s="493"/>
      <c r="AK25" s="493"/>
      <c r="AL25" s="535"/>
      <c r="AM25" s="492" t="s">
        <v>177</v>
      </c>
      <c r="AN25" s="493"/>
      <c r="AO25" s="493"/>
      <c r="AP25" s="493"/>
      <c r="AQ25" s="493"/>
      <c r="AR25" s="535"/>
      <c r="AS25" s="492" t="s">
        <v>177</v>
      </c>
      <c r="AT25" s="493"/>
      <c r="AU25" s="493"/>
      <c r="AV25" s="493"/>
      <c r="AW25" s="493"/>
      <c r="AX25" s="494"/>
      <c r="AY25" s="401" t="s">
        <v>178</v>
      </c>
      <c r="AZ25" s="402"/>
      <c r="BA25" s="402"/>
      <c r="BB25" s="402"/>
      <c r="BC25" s="402"/>
      <c r="BD25" s="402"/>
      <c r="BE25" s="402"/>
      <c r="BF25" s="402"/>
      <c r="BG25" s="402"/>
      <c r="BH25" s="402"/>
      <c r="BI25" s="402"/>
      <c r="BJ25" s="402"/>
      <c r="BK25" s="402"/>
      <c r="BL25" s="402"/>
      <c r="BM25" s="403"/>
      <c r="BN25" s="404">
        <v>1409562</v>
      </c>
      <c r="BO25" s="405"/>
      <c r="BP25" s="405"/>
      <c r="BQ25" s="405"/>
      <c r="BR25" s="405"/>
      <c r="BS25" s="405"/>
      <c r="BT25" s="405"/>
      <c r="BU25" s="406"/>
      <c r="BV25" s="404">
        <v>3485102</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179</v>
      </c>
      <c r="F26" s="471"/>
      <c r="G26" s="471"/>
      <c r="H26" s="471"/>
      <c r="I26" s="471"/>
      <c r="J26" s="471"/>
      <c r="K26" s="472"/>
      <c r="L26" s="492">
        <v>1</v>
      </c>
      <c r="M26" s="493"/>
      <c r="N26" s="493"/>
      <c r="O26" s="493"/>
      <c r="P26" s="535"/>
      <c r="Q26" s="492">
        <v>5820</v>
      </c>
      <c r="R26" s="493"/>
      <c r="S26" s="493"/>
      <c r="T26" s="493"/>
      <c r="U26" s="493"/>
      <c r="V26" s="535"/>
      <c r="W26" s="587"/>
      <c r="X26" s="588"/>
      <c r="Y26" s="589"/>
      <c r="Z26" s="491" t="s">
        <v>180</v>
      </c>
      <c r="AA26" s="593"/>
      <c r="AB26" s="593"/>
      <c r="AC26" s="593"/>
      <c r="AD26" s="593"/>
      <c r="AE26" s="593"/>
      <c r="AF26" s="593"/>
      <c r="AG26" s="594"/>
      <c r="AH26" s="492">
        <v>13</v>
      </c>
      <c r="AI26" s="493"/>
      <c r="AJ26" s="493"/>
      <c r="AK26" s="493"/>
      <c r="AL26" s="535"/>
      <c r="AM26" s="492">
        <v>29341</v>
      </c>
      <c r="AN26" s="493"/>
      <c r="AO26" s="493"/>
      <c r="AP26" s="493"/>
      <c r="AQ26" s="493"/>
      <c r="AR26" s="535"/>
      <c r="AS26" s="492">
        <v>2257</v>
      </c>
      <c r="AT26" s="493"/>
      <c r="AU26" s="493"/>
      <c r="AV26" s="493"/>
      <c r="AW26" s="493"/>
      <c r="AX26" s="494"/>
      <c r="AY26" s="444" t="s">
        <v>181</v>
      </c>
      <c r="AZ26" s="445"/>
      <c r="BA26" s="445"/>
      <c r="BB26" s="445"/>
      <c r="BC26" s="445"/>
      <c r="BD26" s="445"/>
      <c r="BE26" s="445"/>
      <c r="BF26" s="445"/>
      <c r="BG26" s="445"/>
      <c r="BH26" s="445"/>
      <c r="BI26" s="445"/>
      <c r="BJ26" s="445"/>
      <c r="BK26" s="445"/>
      <c r="BL26" s="445"/>
      <c r="BM26" s="446"/>
      <c r="BN26" s="441" t="s">
        <v>177</v>
      </c>
      <c r="BO26" s="442"/>
      <c r="BP26" s="442"/>
      <c r="BQ26" s="442"/>
      <c r="BR26" s="442"/>
      <c r="BS26" s="442"/>
      <c r="BT26" s="442"/>
      <c r="BU26" s="443"/>
      <c r="BV26" s="441" t="s">
        <v>177</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182</v>
      </c>
      <c r="F27" s="471"/>
      <c r="G27" s="471"/>
      <c r="H27" s="471"/>
      <c r="I27" s="471"/>
      <c r="J27" s="471"/>
      <c r="K27" s="472"/>
      <c r="L27" s="492">
        <v>1</v>
      </c>
      <c r="M27" s="493"/>
      <c r="N27" s="493"/>
      <c r="O27" s="493"/>
      <c r="P27" s="535"/>
      <c r="Q27" s="492">
        <v>3600</v>
      </c>
      <c r="R27" s="493"/>
      <c r="S27" s="493"/>
      <c r="T27" s="493"/>
      <c r="U27" s="493"/>
      <c r="V27" s="535"/>
      <c r="W27" s="587"/>
      <c r="X27" s="588"/>
      <c r="Y27" s="589"/>
      <c r="Z27" s="491" t="s">
        <v>183</v>
      </c>
      <c r="AA27" s="471"/>
      <c r="AB27" s="471"/>
      <c r="AC27" s="471"/>
      <c r="AD27" s="471"/>
      <c r="AE27" s="471"/>
      <c r="AF27" s="471"/>
      <c r="AG27" s="472"/>
      <c r="AH27" s="492" t="s">
        <v>177</v>
      </c>
      <c r="AI27" s="493"/>
      <c r="AJ27" s="493"/>
      <c r="AK27" s="493"/>
      <c r="AL27" s="535"/>
      <c r="AM27" s="492" t="s">
        <v>177</v>
      </c>
      <c r="AN27" s="493"/>
      <c r="AO27" s="493"/>
      <c r="AP27" s="493"/>
      <c r="AQ27" s="493"/>
      <c r="AR27" s="535"/>
      <c r="AS27" s="492" t="s">
        <v>177</v>
      </c>
      <c r="AT27" s="493"/>
      <c r="AU27" s="493"/>
      <c r="AV27" s="493"/>
      <c r="AW27" s="493"/>
      <c r="AX27" s="494"/>
      <c r="AY27" s="536" t="s">
        <v>184</v>
      </c>
      <c r="AZ27" s="537"/>
      <c r="BA27" s="537"/>
      <c r="BB27" s="537"/>
      <c r="BC27" s="537"/>
      <c r="BD27" s="537"/>
      <c r="BE27" s="537"/>
      <c r="BF27" s="537"/>
      <c r="BG27" s="537"/>
      <c r="BH27" s="537"/>
      <c r="BI27" s="537"/>
      <c r="BJ27" s="537"/>
      <c r="BK27" s="537"/>
      <c r="BL27" s="537"/>
      <c r="BM27" s="538"/>
      <c r="BN27" s="560">
        <v>319217</v>
      </c>
      <c r="BO27" s="561"/>
      <c r="BP27" s="561"/>
      <c r="BQ27" s="561"/>
      <c r="BR27" s="561"/>
      <c r="BS27" s="561"/>
      <c r="BT27" s="561"/>
      <c r="BU27" s="562"/>
      <c r="BV27" s="560">
        <v>319217</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185</v>
      </c>
      <c r="F28" s="471"/>
      <c r="G28" s="471"/>
      <c r="H28" s="471"/>
      <c r="I28" s="471"/>
      <c r="J28" s="471"/>
      <c r="K28" s="472"/>
      <c r="L28" s="492">
        <v>1</v>
      </c>
      <c r="M28" s="493"/>
      <c r="N28" s="493"/>
      <c r="O28" s="493"/>
      <c r="P28" s="535"/>
      <c r="Q28" s="492">
        <v>2760</v>
      </c>
      <c r="R28" s="493"/>
      <c r="S28" s="493"/>
      <c r="T28" s="493"/>
      <c r="U28" s="493"/>
      <c r="V28" s="535"/>
      <c r="W28" s="587"/>
      <c r="X28" s="588"/>
      <c r="Y28" s="589"/>
      <c r="Z28" s="491" t="s">
        <v>186</v>
      </c>
      <c r="AA28" s="471"/>
      <c r="AB28" s="471"/>
      <c r="AC28" s="471"/>
      <c r="AD28" s="471"/>
      <c r="AE28" s="471"/>
      <c r="AF28" s="471"/>
      <c r="AG28" s="472"/>
      <c r="AH28" s="492" t="s">
        <v>177</v>
      </c>
      <c r="AI28" s="493"/>
      <c r="AJ28" s="493"/>
      <c r="AK28" s="493"/>
      <c r="AL28" s="535"/>
      <c r="AM28" s="492" t="s">
        <v>177</v>
      </c>
      <c r="AN28" s="493"/>
      <c r="AO28" s="493"/>
      <c r="AP28" s="493"/>
      <c r="AQ28" s="493"/>
      <c r="AR28" s="535"/>
      <c r="AS28" s="492" t="s">
        <v>177</v>
      </c>
      <c r="AT28" s="493"/>
      <c r="AU28" s="493"/>
      <c r="AV28" s="493"/>
      <c r="AW28" s="493"/>
      <c r="AX28" s="494"/>
      <c r="AY28" s="595" t="s">
        <v>187</v>
      </c>
      <c r="AZ28" s="596"/>
      <c r="BA28" s="596"/>
      <c r="BB28" s="597"/>
      <c r="BC28" s="401" t="s">
        <v>48</v>
      </c>
      <c r="BD28" s="402"/>
      <c r="BE28" s="402"/>
      <c r="BF28" s="402"/>
      <c r="BG28" s="402"/>
      <c r="BH28" s="402"/>
      <c r="BI28" s="402"/>
      <c r="BJ28" s="402"/>
      <c r="BK28" s="402"/>
      <c r="BL28" s="402"/>
      <c r="BM28" s="403"/>
      <c r="BN28" s="404">
        <v>978995</v>
      </c>
      <c r="BO28" s="405"/>
      <c r="BP28" s="405"/>
      <c r="BQ28" s="405"/>
      <c r="BR28" s="405"/>
      <c r="BS28" s="405"/>
      <c r="BT28" s="405"/>
      <c r="BU28" s="406"/>
      <c r="BV28" s="404">
        <v>879322</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188</v>
      </c>
      <c r="F29" s="471"/>
      <c r="G29" s="471"/>
      <c r="H29" s="471"/>
      <c r="I29" s="471"/>
      <c r="J29" s="471"/>
      <c r="K29" s="472"/>
      <c r="L29" s="492">
        <v>12</v>
      </c>
      <c r="M29" s="493"/>
      <c r="N29" s="493"/>
      <c r="O29" s="493"/>
      <c r="P29" s="535"/>
      <c r="Q29" s="492">
        <v>2450</v>
      </c>
      <c r="R29" s="493"/>
      <c r="S29" s="493"/>
      <c r="T29" s="493"/>
      <c r="U29" s="493"/>
      <c r="V29" s="535"/>
      <c r="W29" s="590"/>
      <c r="X29" s="591"/>
      <c r="Y29" s="592"/>
      <c r="Z29" s="491" t="s">
        <v>189</v>
      </c>
      <c r="AA29" s="471"/>
      <c r="AB29" s="471"/>
      <c r="AC29" s="471"/>
      <c r="AD29" s="471"/>
      <c r="AE29" s="471"/>
      <c r="AF29" s="471"/>
      <c r="AG29" s="472"/>
      <c r="AH29" s="492">
        <v>177</v>
      </c>
      <c r="AI29" s="493"/>
      <c r="AJ29" s="493"/>
      <c r="AK29" s="493"/>
      <c r="AL29" s="535"/>
      <c r="AM29" s="492">
        <v>520557</v>
      </c>
      <c r="AN29" s="493"/>
      <c r="AO29" s="493"/>
      <c r="AP29" s="493"/>
      <c r="AQ29" s="493"/>
      <c r="AR29" s="535"/>
      <c r="AS29" s="492">
        <v>2941</v>
      </c>
      <c r="AT29" s="493"/>
      <c r="AU29" s="493"/>
      <c r="AV29" s="493"/>
      <c r="AW29" s="493"/>
      <c r="AX29" s="494"/>
      <c r="AY29" s="598"/>
      <c r="AZ29" s="599"/>
      <c r="BA29" s="599"/>
      <c r="BB29" s="600"/>
      <c r="BC29" s="475" t="s">
        <v>190</v>
      </c>
      <c r="BD29" s="476"/>
      <c r="BE29" s="476"/>
      <c r="BF29" s="476"/>
      <c r="BG29" s="476"/>
      <c r="BH29" s="476"/>
      <c r="BI29" s="476"/>
      <c r="BJ29" s="476"/>
      <c r="BK29" s="476"/>
      <c r="BL29" s="476"/>
      <c r="BM29" s="477"/>
      <c r="BN29" s="441">
        <v>370324</v>
      </c>
      <c r="BO29" s="442"/>
      <c r="BP29" s="442"/>
      <c r="BQ29" s="442"/>
      <c r="BR29" s="442"/>
      <c r="BS29" s="442"/>
      <c r="BT29" s="442"/>
      <c r="BU29" s="443"/>
      <c r="BV29" s="441">
        <v>172701</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191</v>
      </c>
      <c r="X30" s="609"/>
      <c r="Y30" s="609"/>
      <c r="Z30" s="609"/>
      <c r="AA30" s="609"/>
      <c r="AB30" s="609"/>
      <c r="AC30" s="609"/>
      <c r="AD30" s="609"/>
      <c r="AE30" s="609"/>
      <c r="AF30" s="609"/>
      <c r="AG30" s="610"/>
      <c r="AH30" s="568">
        <v>98.5</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1024071</v>
      </c>
      <c r="BO30" s="561"/>
      <c r="BP30" s="561"/>
      <c r="BQ30" s="561"/>
      <c r="BR30" s="561"/>
      <c r="BS30" s="561"/>
      <c r="BT30" s="561"/>
      <c r="BU30" s="562"/>
      <c r="BV30" s="560">
        <v>998794</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192</v>
      </c>
      <c r="D32" s="604"/>
      <c r="E32" s="604"/>
      <c r="F32" s="604"/>
      <c r="G32" s="604"/>
      <c r="H32" s="604"/>
      <c r="I32" s="604"/>
      <c r="J32" s="604"/>
      <c r="K32" s="604"/>
      <c r="L32" s="604"/>
      <c r="M32" s="604"/>
      <c r="N32" s="604"/>
      <c r="O32" s="604"/>
      <c r="P32" s="604"/>
      <c r="Q32" s="604"/>
      <c r="R32" s="604"/>
      <c r="S32" s="604"/>
      <c r="U32" s="445" t="s">
        <v>193</v>
      </c>
      <c r="V32" s="445"/>
      <c r="W32" s="445"/>
      <c r="X32" s="445"/>
      <c r="Y32" s="445"/>
      <c r="Z32" s="445"/>
      <c r="AA32" s="445"/>
      <c r="AB32" s="445"/>
      <c r="AC32" s="445"/>
      <c r="AD32" s="445"/>
      <c r="AE32" s="445"/>
      <c r="AF32" s="445"/>
      <c r="AG32" s="445"/>
      <c r="AH32" s="445"/>
      <c r="AI32" s="445"/>
      <c r="AJ32" s="445"/>
      <c r="AK32" s="445"/>
      <c r="AM32" s="445" t="s">
        <v>194</v>
      </c>
      <c r="AN32" s="445"/>
      <c r="AO32" s="445"/>
      <c r="AP32" s="445"/>
      <c r="AQ32" s="445"/>
      <c r="AR32" s="445"/>
      <c r="AS32" s="445"/>
      <c r="AT32" s="445"/>
      <c r="AU32" s="445"/>
      <c r="AV32" s="445"/>
      <c r="AW32" s="445"/>
      <c r="AX32" s="445"/>
      <c r="AY32" s="445"/>
      <c r="AZ32" s="445"/>
      <c r="BA32" s="445"/>
      <c r="BB32" s="445"/>
      <c r="BC32" s="445"/>
      <c r="BE32" s="445" t="s">
        <v>195</v>
      </c>
      <c r="BF32" s="445"/>
      <c r="BG32" s="445"/>
      <c r="BH32" s="445"/>
      <c r="BI32" s="445"/>
      <c r="BJ32" s="445"/>
      <c r="BK32" s="445"/>
      <c r="BL32" s="445"/>
      <c r="BM32" s="445"/>
      <c r="BN32" s="445"/>
      <c r="BO32" s="445"/>
      <c r="BP32" s="445"/>
      <c r="BQ32" s="445"/>
      <c r="BR32" s="445"/>
      <c r="BS32" s="445"/>
      <c r="BT32" s="445"/>
      <c r="BU32" s="445"/>
      <c r="BW32" s="445" t="s">
        <v>196</v>
      </c>
      <c r="BX32" s="445"/>
      <c r="BY32" s="445"/>
      <c r="BZ32" s="445"/>
      <c r="CA32" s="445"/>
      <c r="CB32" s="445"/>
      <c r="CC32" s="445"/>
      <c r="CD32" s="445"/>
      <c r="CE32" s="445"/>
      <c r="CF32" s="445"/>
      <c r="CG32" s="445"/>
      <c r="CH32" s="445"/>
      <c r="CI32" s="445"/>
      <c r="CJ32" s="445"/>
      <c r="CK32" s="445"/>
      <c r="CL32" s="445"/>
      <c r="CM32" s="445"/>
      <c r="CO32" s="445" t="s">
        <v>197</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198</v>
      </c>
      <c r="D33" s="465"/>
      <c r="E33" s="430" t="s">
        <v>199</v>
      </c>
      <c r="F33" s="430"/>
      <c r="G33" s="430"/>
      <c r="H33" s="430"/>
      <c r="I33" s="430"/>
      <c r="J33" s="430"/>
      <c r="K33" s="430"/>
      <c r="L33" s="430"/>
      <c r="M33" s="430"/>
      <c r="N33" s="430"/>
      <c r="O33" s="430"/>
      <c r="P33" s="430"/>
      <c r="Q33" s="430"/>
      <c r="R33" s="430"/>
      <c r="S33" s="430"/>
      <c r="T33" s="203"/>
      <c r="U33" s="465" t="s">
        <v>200</v>
      </c>
      <c r="V33" s="465"/>
      <c r="W33" s="430" t="s">
        <v>201</v>
      </c>
      <c r="X33" s="430"/>
      <c r="Y33" s="430"/>
      <c r="Z33" s="430"/>
      <c r="AA33" s="430"/>
      <c r="AB33" s="430"/>
      <c r="AC33" s="430"/>
      <c r="AD33" s="430"/>
      <c r="AE33" s="430"/>
      <c r="AF33" s="430"/>
      <c r="AG33" s="430"/>
      <c r="AH33" s="430"/>
      <c r="AI33" s="430"/>
      <c r="AJ33" s="430"/>
      <c r="AK33" s="430"/>
      <c r="AL33" s="203"/>
      <c r="AM33" s="465" t="s">
        <v>202</v>
      </c>
      <c r="AN33" s="465"/>
      <c r="AO33" s="430" t="s">
        <v>201</v>
      </c>
      <c r="AP33" s="430"/>
      <c r="AQ33" s="430"/>
      <c r="AR33" s="430"/>
      <c r="AS33" s="430"/>
      <c r="AT33" s="430"/>
      <c r="AU33" s="430"/>
      <c r="AV33" s="430"/>
      <c r="AW33" s="430"/>
      <c r="AX33" s="430"/>
      <c r="AY33" s="430"/>
      <c r="AZ33" s="430"/>
      <c r="BA33" s="430"/>
      <c r="BB33" s="430"/>
      <c r="BC33" s="430"/>
      <c r="BD33" s="204"/>
      <c r="BE33" s="430" t="s">
        <v>203</v>
      </c>
      <c r="BF33" s="430"/>
      <c r="BG33" s="430" t="s">
        <v>204</v>
      </c>
      <c r="BH33" s="430"/>
      <c r="BI33" s="430"/>
      <c r="BJ33" s="430"/>
      <c r="BK33" s="430"/>
      <c r="BL33" s="430"/>
      <c r="BM33" s="430"/>
      <c r="BN33" s="430"/>
      <c r="BO33" s="430"/>
      <c r="BP33" s="430"/>
      <c r="BQ33" s="430"/>
      <c r="BR33" s="430"/>
      <c r="BS33" s="430"/>
      <c r="BT33" s="430"/>
      <c r="BU33" s="430"/>
      <c r="BV33" s="204"/>
      <c r="BW33" s="465" t="s">
        <v>203</v>
      </c>
      <c r="BX33" s="465"/>
      <c r="BY33" s="430" t="s">
        <v>205</v>
      </c>
      <c r="BZ33" s="430"/>
      <c r="CA33" s="430"/>
      <c r="CB33" s="430"/>
      <c r="CC33" s="430"/>
      <c r="CD33" s="430"/>
      <c r="CE33" s="430"/>
      <c r="CF33" s="430"/>
      <c r="CG33" s="430"/>
      <c r="CH33" s="430"/>
      <c r="CI33" s="430"/>
      <c r="CJ33" s="430"/>
      <c r="CK33" s="430"/>
      <c r="CL33" s="430"/>
      <c r="CM33" s="430"/>
      <c r="CN33" s="203"/>
      <c r="CO33" s="465" t="s">
        <v>202</v>
      </c>
      <c r="CP33" s="465"/>
      <c r="CQ33" s="430" t="s">
        <v>206</v>
      </c>
      <c r="CR33" s="430"/>
      <c r="CS33" s="430"/>
      <c r="CT33" s="430"/>
      <c r="CU33" s="430"/>
      <c r="CV33" s="430"/>
      <c r="CW33" s="430"/>
      <c r="CX33" s="430"/>
      <c r="CY33" s="430"/>
      <c r="CZ33" s="430"/>
      <c r="DA33" s="430"/>
      <c r="DB33" s="430"/>
      <c r="DC33" s="430"/>
      <c r="DD33" s="430"/>
      <c r="DE33" s="430"/>
      <c r="DF33" s="203"/>
      <c r="DG33" s="630" t="s">
        <v>207</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f>IF(BG34="","",MAX(C34:D43,U34:V43,AM34:AN43)+1)</f>
        <v>7</v>
      </c>
      <c r="BF34" s="631"/>
      <c r="BG34" s="632" t="str">
        <f>IF('各会計、関係団体の財政状況及び健全化判断比率'!B32="","",'各会計、関係団体の財政状況及び健全化判断比率'!B32)</f>
        <v>農業集落家庭排水処理施設特別会計</v>
      </c>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愛知県市町村職員退職手当組合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知多南部衛生組合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知多南部消防組合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愛知県後期高齢者医療広域連合（一般会計）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愛知県後期高齢者医療広域連合（後期高齢者医療特別会計）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知多南部広域環境組合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4" t="s">
        <v>209</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210</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211</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212</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213</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214</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215</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590</v>
      </c>
    </row>
    <row r="54" spans="5:113" x14ac:dyDescent="0.15"/>
    <row r="55" spans="5:113" x14ac:dyDescent="0.15"/>
    <row r="56" spans="5:113" x14ac:dyDescent="0.15"/>
  </sheetData>
  <sheetProtection algorithmName="SHA-512" hashValue="KCf3KSsuQ8ASssHEGKJxcf4lb3gWqNu/BfXZnl14MkzDRsxxa3743+RtkKfG7CyfjizPBtnLx+LVQWSUbhgzHQ==" saltValue="bqqLXZ1It/36yxrI5PrP+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7" t="s">
        <v>559</v>
      </c>
      <c r="D34" s="1187"/>
      <c r="E34" s="1188"/>
      <c r="F34" s="32">
        <v>17.559999999999999</v>
      </c>
      <c r="G34" s="33">
        <v>17.97</v>
      </c>
      <c r="H34" s="33">
        <v>17.989999999999998</v>
      </c>
      <c r="I34" s="33">
        <v>17.2</v>
      </c>
      <c r="J34" s="34">
        <v>15.03</v>
      </c>
      <c r="K34" s="22"/>
      <c r="L34" s="22"/>
      <c r="M34" s="22"/>
      <c r="N34" s="22"/>
      <c r="O34" s="22"/>
      <c r="P34" s="22"/>
    </row>
    <row r="35" spans="1:16" ht="39" customHeight="1" x14ac:dyDescent="0.15">
      <c r="A35" s="22"/>
      <c r="B35" s="35"/>
      <c r="C35" s="1181" t="s">
        <v>560</v>
      </c>
      <c r="D35" s="1182"/>
      <c r="E35" s="1183"/>
      <c r="F35" s="36">
        <v>5.39</v>
      </c>
      <c r="G35" s="37">
        <v>4.57</v>
      </c>
      <c r="H35" s="37">
        <v>6.43</v>
      </c>
      <c r="I35" s="37">
        <v>6.37</v>
      </c>
      <c r="J35" s="38">
        <v>6.58</v>
      </c>
      <c r="K35" s="22"/>
      <c r="L35" s="22"/>
      <c r="M35" s="22"/>
      <c r="N35" s="22"/>
      <c r="O35" s="22"/>
      <c r="P35" s="22"/>
    </row>
    <row r="36" spans="1:16" ht="39" customHeight="1" x14ac:dyDescent="0.15">
      <c r="A36" s="22"/>
      <c r="B36" s="35"/>
      <c r="C36" s="1181" t="s">
        <v>561</v>
      </c>
      <c r="D36" s="1182"/>
      <c r="E36" s="1183"/>
      <c r="F36" s="36">
        <v>2.89</v>
      </c>
      <c r="G36" s="37">
        <v>2.7</v>
      </c>
      <c r="H36" s="37">
        <v>2.4300000000000002</v>
      </c>
      <c r="I36" s="37">
        <v>2.5</v>
      </c>
      <c r="J36" s="38">
        <v>1.86</v>
      </c>
      <c r="K36" s="22"/>
      <c r="L36" s="22"/>
      <c r="M36" s="22"/>
      <c r="N36" s="22"/>
      <c r="O36" s="22"/>
      <c r="P36" s="22"/>
    </row>
    <row r="37" spans="1:16" ht="39" customHeight="1" x14ac:dyDescent="0.15">
      <c r="A37" s="22"/>
      <c r="B37" s="35"/>
      <c r="C37" s="1181" t="s">
        <v>562</v>
      </c>
      <c r="D37" s="1182"/>
      <c r="E37" s="1183"/>
      <c r="F37" s="36">
        <v>1.85</v>
      </c>
      <c r="G37" s="37">
        <v>0.96</v>
      </c>
      <c r="H37" s="37">
        <v>0.91</v>
      </c>
      <c r="I37" s="37">
        <v>0.97</v>
      </c>
      <c r="J37" s="38">
        <v>1.25</v>
      </c>
      <c r="K37" s="22"/>
      <c r="L37" s="22"/>
      <c r="M37" s="22"/>
      <c r="N37" s="22"/>
      <c r="O37" s="22"/>
      <c r="P37" s="22"/>
    </row>
    <row r="38" spans="1:16" ht="39" customHeight="1" x14ac:dyDescent="0.15">
      <c r="A38" s="22"/>
      <c r="B38" s="35"/>
      <c r="C38" s="1181" t="s">
        <v>563</v>
      </c>
      <c r="D38" s="1182"/>
      <c r="E38" s="1183"/>
      <c r="F38" s="36">
        <v>0.05</v>
      </c>
      <c r="G38" s="37">
        <v>0.05</v>
      </c>
      <c r="H38" s="37">
        <v>0.04</v>
      </c>
      <c r="I38" s="37">
        <v>0.04</v>
      </c>
      <c r="J38" s="38">
        <v>0.03</v>
      </c>
      <c r="K38" s="22"/>
      <c r="L38" s="22"/>
      <c r="M38" s="22"/>
      <c r="N38" s="22"/>
      <c r="O38" s="22"/>
      <c r="P38" s="22"/>
    </row>
    <row r="39" spans="1:16" ht="39" customHeight="1" x14ac:dyDescent="0.15">
      <c r="A39" s="22"/>
      <c r="B39" s="35"/>
      <c r="C39" s="1181" t="s">
        <v>564</v>
      </c>
      <c r="D39" s="1182"/>
      <c r="E39" s="1183"/>
      <c r="F39" s="36">
        <v>0</v>
      </c>
      <c r="G39" s="37">
        <v>0</v>
      </c>
      <c r="H39" s="37">
        <v>0</v>
      </c>
      <c r="I39" s="37">
        <v>0</v>
      </c>
      <c r="J39" s="38">
        <v>0</v>
      </c>
      <c r="K39" s="22"/>
      <c r="L39" s="22"/>
      <c r="M39" s="22"/>
      <c r="N39" s="22"/>
      <c r="O39" s="22"/>
      <c r="P39" s="22"/>
    </row>
    <row r="40" spans="1:16" ht="39" customHeight="1" x14ac:dyDescent="0.15">
      <c r="A40" s="22"/>
      <c r="B40" s="35"/>
      <c r="C40" s="1181" t="s">
        <v>565</v>
      </c>
      <c r="D40" s="1182"/>
      <c r="E40" s="1183"/>
      <c r="F40" s="36">
        <v>0</v>
      </c>
      <c r="G40" s="37">
        <v>0</v>
      </c>
      <c r="H40" s="37">
        <v>0</v>
      </c>
      <c r="I40" s="37">
        <v>0</v>
      </c>
      <c r="J40" s="38">
        <v>0</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566</v>
      </c>
      <c r="D42" s="1182"/>
      <c r="E42" s="1183"/>
      <c r="F42" s="36" t="s">
        <v>509</v>
      </c>
      <c r="G42" s="37" t="s">
        <v>509</v>
      </c>
      <c r="H42" s="37" t="s">
        <v>509</v>
      </c>
      <c r="I42" s="37" t="s">
        <v>509</v>
      </c>
      <c r="J42" s="38" t="s">
        <v>509</v>
      </c>
      <c r="K42" s="22"/>
      <c r="L42" s="22"/>
      <c r="M42" s="22"/>
      <c r="N42" s="22"/>
      <c r="O42" s="22"/>
      <c r="P42" s="22"/>
    </row>
    <row r="43" spans="1:16" ht="39" customHeight="1" thickBot="1" x14ac:dyDescent="0.2">
      <c r="A43" s="22"/>
      <c r="B43" s="40"/>
      <c r="C43" s="1184" t="s">
        <v>567</v>
      </c>
      <c r="D43" s="1185"/>
      <c r="E43" s="118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bxL+N12CxsiNPun7HrYJ9eR6QP755Myym75uGkS+J/cxAGdNKK+ocAIk7kELXPld9ATqqZ4Z/0zy0kZu8rIEw==" saltValue="SLfBV3fS92lHwidLo7JG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9" t="s">
        <v>11</v>
      </c>
      <c r="C45" s="1190"/>
      <c r="D45" s="58"/>
      <c r="E45" s="1195" t="s">
        <v>12</v>
      </c>
      <c r="F45" s="1195"/>
      <c r="G45" s="1195"/>
      <c r="H45" s="1195"/>
      <c r="I45" s="1195"/>
      <c r="J45" s="1196"/>
      <c r="K45" s="59">
        <v>475</v>
      </c>
      <c r="L45" s="60">
        <v>469</v>
      </c>
      <c r="M45" s="60">
        <v>468</v>
      </c>
      <c r="N45" s="60">
        <v>480</v>
      </c>
      <c r="O45" s="61">
        <v>502</v>
      </c>
      <c r="P45" s="48"/>
      <c r="Q45" s="48"/>
      <c r="R45" s="48"/>
      <c r="S45" s="48"/>
      <c r="T45" s="48"/>
      <c r="U45" s="48"/>
    </row>
    <row r="46" spans="1:21" ht="30.75" customHeight="1" x14ac:dyDescent="0.15">
      <c r="A46" s="48"/>
      <c r="B46" s="1191"/>
      <c r="C46" s="1192"/>
      <c r="D46" s="62"/>
      <c r="E46" s="1197" t="s">
        <v>13</v>
      </c>
      <c r="F46" s="1197"/>
      <c r="G46" s="1197"/>
      <c r="H46" s="1197"/>
      <c r="I46" s="1197"/>
      <c r="J46" s="1198"/>
      <c r="K46" s="63" t="s">
        <v>509</v>
      </c>
      <c r="L46" s="64" t="s">
        <v>509</v>
      </c>
      <c r="M46" s="64" t="s">
        <v>509</v>
      </c>
      <c r="N46" s="64" t="s">
        <v>509</v>
      </c>
      <c r="O46" s="65" t="s">
        <v>509</v>
      </c>
      <c r="P46" s="48"/>
      <c r="Q46" s="48"/>
      <c r="R46" s="48"/>
      <c r="S46" s="48"/>
      <c r="T46" s="48"/>
      <c r="U46" s="48"/>
    </row>
    <row r="47" spans="1:21" ht="30.75" customHeight="1" x14ac:dyDescent="0.15">
      <c r="A47" s="48"/>
      <c r="B47" s="1191"/>
      <c r="C47" s="1192"/>
      <c r="D47" s="62"/>
      <c r="E47" s="1197" t="s">
        <v>14</v>
      </c>
      <c r="F47" s="1197"/>
      <c r="G47" s="1197"/>
      <c r="H47" s="1197"/>
      <c r="I47" s="1197"/>
      <c r="J47" s="1198"/>
      <c r="K47" s="63" t="s">
        <v>509</v>
      </c>
      <c r="L47" s="64" t="s">
        <v>509</v>
      </c>
      <c r="M47" s="64" t="s">
        <v>509</v>
      </c>
      <c r="N47" s="64" t="s">
        <v>509</v>
      </c>
      <c r="O47" s="65" t="s">
        <v>509</v>
      </c>
      <c r="P47" s="48"/>
      <c r="Q47" s="48"/>
      <c r="R47" s="48"/>
      <c r="S47" s="48"/>
      <c r="T47" s="48"/>
      <c r="U47" s="48"/>
    </row>
    <row r="48" spans="1:21" ht="30.75" customHeight="1" x14ac:dyDescent="0.15">
      <c r="A48" s="48"/>
      <c r="B48" s="1191"/>
      <c r="C48" s="1192"/>
      <c r="D48" s="62"/>
      <c r="E48" s="1197" t="s">
        <v>15</v>
      </c>
      <c r="F48" s="1197"/>
      <c r="G48" s="1197"/>
      <c r="H48" s="1197"/>
      <c r="I48" s="1197"/>
      <c r="J48" s="1198"/>
      <c r="K48" s="63">
        <v>13</v>
      </c>
      <c r="L48" s="64">
        <v>14</v>
      </c>
      <c r="M48" s="64">
        <v>14</v>
      </c>
      <c r="N48" s="64">
        <v>14</v>
      </c>
      <c r="O48" s="65">
        <v>13</v>
      </c>
      <c r="P48" s="48"/>
      <c r="Q48" s="48"/>
      <c r="R48" s="48"/>
      <c r="S48" s="48"/>
      <c r="T48" s="48"/>
      <c r="U48" s="48"/>
    </row>
    <row r="49" spans="1:21" ht="30.75" customHeight="1" x14ac:dyDescent="0.15">
      <c r="A49" s="48"/>
      <c r="B49" s="1191"/>
      <c r="C49" s="1192"/>
      <c r="D49" s="62"/>
      <c r="E49" s="1197" t="s">
        <v>16</v>
      </c>
      <c r="F49" s="1197"/>
      <c r="G49" s="1197"/>
      <c r="H49" s="1197"/>
      <c r="I49" s="1197"/>
      <c r="J49" s="1198"/>
      <c r="K49" s="63">
        <v>69</v>
      </c>
      <c r="L49" s="64">
        <v>75</v>
      </c>
      <c r="M49" s="64">
        <v>77</v>
      </c>
      <c r="N49" s="64">
        <v>68</v>
      </c>
      <c r="O49" s="65">
        <v>32</v>
      </c>
      <c r="P49" s="48"/>
      <c r="Q49" s="48"/>
      <c r="R49" s="48"/>
      <c r="S49" s="48"/>
      <c r="T49" s="48"/>
      <c r="U49" s="48"/>
    </row>
    <row r="50" spans="1:21" ht="30.75" customHeight="1" x14ac:dyDescent="0.15">
      <c r="A50" s="48"/>
      <c r="B50" s="1191"/>
      <c r="C50" s="1192"/>
      <c r="D50" s="62"/>
      <c r="E50" s="1197" t="s">
        <v>17</v>
      </c>
      <c r="F50" s="1197"/>
      <c r="G50" s="1197"/>
      <c r="H50" s="1197"/>
      <c r="I50" s="1197"/>
      <c r="J50" s="1198"/>
      <c r="K50" s="63">
        <v>26</v>
      </c>
      <c r="L50" s="64" t="s">
        <v>509</v>
      </c>
      <c r="M50" s="64" t="s">
        <v>509</v>
      </c>
      <c r="N50" s="64" t="s">
        <v>509</v>
      </c>
      <c r="O50" s="65" t="s">
        <v>509</v>
      </c>
      <c r="P50" s="48"/>
      <c r="Q50" s="48"/>
      <c r="R50" s="48"/>
      <c r="S50" s="48"/>
      <c r="T50" s="48"/>
      <c r="U50" s="48"/>
    </row>
    <row r="51" spans="1:21" ht="30.75" customHeight="1" x14ac:dyDescent="0.15">
      <c r="A51" s="48"/>
      <c r="B51" s="1193"/>
      <c r="C51" s="1194"/>
      <c r="D51" s="66"/>
      <c r="E51" s="1197" t="s">
        <v>18</v>
      </c>
      <c r="F51" s="1197"/>
      <c r="G51" s="1197"/>
      <c r="H51" s="1197"/>
      <c r="I51" s="1197"/>
      <c r="J51" s="1198"/>
      <c r="K51" s="63" t="s">
        <v>509</v>
      </c>
      <c r="L51" s="64" t="s">
        <v>509</v>
      </c>
      <c r="M51" s="64" t="s">
        <v>509</v>
      </c>
      <c r="N51" s="64" t="s">
        <v>509</v>
      </c>
      <c r="O51" s="65" t="s">
        <v>509</v>
      </c>
      <c r="P51" s="48"/>
      <c r="Q51" s="48"/>
      <c r="R51" s="48"/>
      <c r="S51" s="48"/>
      <c r="T51" s="48"/>
      <c r="U51" s="48"/>
    </row>
    <row r="52" spans="1:21" ht="30.75" customHeight="1" x14ac:dyDescent="0.15">
      <c r="A52" s="48"/>
      <c r="B52" s="1199" t="s">
        <v>19</v>
      </c>
      <c r="C52" s="1200"/>
      <c r="D52" s="66"/>
      <c r="E52" s="1197" t="s">
        <v>20</v>
      </c>
      <c r="F52" s="1197"/>
      <c r="G52" s="1197"/>
      <c r="H52" s="1197"/>
      <c r="I52" s="1197"/>
      <c r="J52" s="1198"/>
      <c r="K52" s="63">
        <v>485</v>
      </c>
      <c r="L52" s="64">
        <v>480</v>
      </c>
      <c r="M52" s="64">
        <v>482</v>
      </c>
      <c r="N52" s="64">
        <v>477</v>
      </c>
      <c r="O52" s="65">
        <v>494</v>
      </c>
      <c r="P52" s="48"/>
      <c r="Q52" s="48"/>
      <c r="R52" s="48"/>
      <c r="S52" s="48"/>
      <c r="T52" s="48"/>
      <c r="U52" s="48"/>
    </row>
    <row r="53" spans="1:21" ht="30.75" customHeight="1" thickBot="1" x14ac:dyDescent="0.2">
      <c r="A53" s="48"/>
      <c r="B53" s="1201" t="s">
        <v>21</v>
      </c>
      <c r="C53" s="1202"/>
      <c r="D53" s="67"/>
      <c r="E53" s="1203" t="s">
        <v>22</v>
      </c>
      <c r="F53" s="1203"/>
      <c r="G53" s="1203"/>
      <c r="H53" s="1203"/>
      <c r="I53" s="1203"/>
      <c r="J53" s="1204"/>
      <c r="K53" s="68">
        <v>98</v>
      </c>
      <c r="L53" s="69">
        <v>78</v>
      </c>
      <c r="M53" s="69">
        <v>77</v>
      </c>
      <c r="N53" s="69">
        <v>85</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05" t="s">
        <v>25</v>
      </c>
      <c r="C57" s="1206"/>
      <c r="D57" s="1209" t="s">
        <v>26</v>
      </c>
      <c r="E57" s="1210"/>
      <c r="F57" s="1210"/>
      <c r="G57" s="1210"/>
      <c r="H57" s="1210"/>
      <c r="I57" s="1210"/>
      <c r="J57" s="1211"/>
      <c r="K57" s="83" t="s">
        <v>589</v>
      </c>
      <c r="L57" s="84" t="s">
        <v>589</v>
      </c>
      <c r="M57" s="84" t="s">
        <v>589</v>
      </c>
      <c r="N57" s="84" t="s">
        <v>589</v>
      </c>
      <c r="O57" s="85" t="s">
        <v>589</v>
      </c>
    </row>
    <row r="58" spans="1:21" ht="31.5" customHeight="1" thickBot="1" x14ac:dyDescent="0.2">
      <c r="B58" s="1207"/>
      <c r="C58" s="1208"/>
      <c r="D58" s="1212" t="s">
        <v>27</v>
      </c>
      <c r="E58" s="1213"/>
      <c r="F58" s="1213"/>
      <c r="G58" s="1213"/>
      <c r="H58" s="1213"/>
      <c r="I58" s="1213"/>
      <c r="J58" s="1214"/>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m0bhycqZYTf9UfDMjT/yE5VdbnVs2WzxDtSyZmlXlcK7R1vvp9wLMA6eeXPDVZRRt9Wv3vRD+aFp3mz5tzZg==" saltValue="DvXiU3zazxVZLnTXw5t1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15" t="s">
        <v>30</v>
      </c>
      <c r="C41" s="1216"/>
      <c r="D41" s="102"/>
      <c r="E41" s="1221" t="s">
        <v>31</v>
      </c>
      <c r="F41" s="1221"/>
      <c r="G41" s="1221"/>
      <c r="H41" s="1222"/>
      <c r="I41" s="337">
        <v>5858</v>
      </c>
      <c r="J41" s="338">
        <v>6116</v>
      </c>
      <c r="K41" s="338">
        <v>6361</v>
      </c>
      <c r="L41" s="338">
        <v>6487</v>
      </c>
      <c r="M41" s="339">
        <v>6789</v>
      </c>
    </row>
    <row r="42" spans="2:13" ht="27.75" customHeight="1" x14ac:dyDescent="0.15">
      <c r="B42" s="1217"/>
      <c r="C42" s="1218"/>
      <c r="D42" s="103"/>
      <c r="E42" s="1223" t="s">
        <v>32</v>
      </c>
      <c r="F42" s="1223"/>
      <c r="G42" s="1223"/>
      <c r="H42" s="1224"/>
      <c r="I42" s="340" t="s">
        <v>509</v>
      </c>
      <c r="J42" s="341" t="s">
        <v>509</v>
      </c>
      <c r="K42" s="341" t="s">
        <v>509</v>
      </c>
      <c r="L42" s="341" t="s">
        <v>509</v>
      </c>
      <c r="M42" s="342" t="s">
        <v>509</v>
      </c>
    </row>
    <row r="43" spans="2:13" ht="27.75" customHeight="1" x14ac:dyDescent="0.15">
      <c r="B43" s="1217"/>
      <c r="C43" s="1218"/>
      <c r="D43" s="103"/>
      <c r="E43" s="1223" t="s">
        <v>33</v>
      </c>
      <c r="F43" s="1223"/>
      <c r="G43" s="1223"/>
      <c r="H43" s="1224"/>
      <c r="I43" s="340">
        <v>81</v>
      </c>
      <c r="J43" s="341">
        <v>70</v>
      </c>
      <c r="K43" s="341">
        <v>59</v>
      </c>
      <c r="L43" s="341">
        <v>47</v>
      </c>
      <c r="M43" s="342">
        <v>35</v>
      </c>
    </row>
    <row r="44" spans="2:13" ht="27.75" customHeight="1" x14ac:dyDescent="0.15">
      <c r="B44" s="1217"/>
      <c r="C44" s="1218"/>
      <c r="D44" s="103"/>
      <c r="E44" s="1223" t="s">
        <v>34</v>
      </c>
      <c r="F44" s="1223"/>
      <c r="G44" s="1223"/>
      <c r="H44" s="1224"/>
      <c r="I44" s="340">
        <v>387</v>
      </c>
      <c r="J44" s="341">
        <v>304</v>
      </c>
      <c r="K44" s="341">
        <v>303</v>
      </c>
      <c r="L44" s="341">
        <v>508</v>
      </c>
      <c r="M44" s="342">
        <v>1540</v>
      </c>
    </row>
    <row r="45" spans="2:13" ht="27.75" customHeight="1" x14ac:dyDescent="0.15">
      <c r="B45" s="1217"/>
      <c r="C45" s="1218"/>
      <c r="D45" s="103"/>
      <c r="E45" s="1223" t="s">
        <v>35</v>
      </c>
      <c r="F45" s="1223"/>
      <c r="G45" s="1223"/>
      <c r="H45" s="1224"/>
      <c r="I45" s="340">
        <v>1670</v>
      </c>
      <c r="J45" s="341">
        <v>1732</v>
      </c>
      <c r="K45" s="341">
        <v>1767</v>
      </c>
      <c r="L45" s="341">
        <v>1779</v>
      </c>
      <c r="M45" s="342">
        <v>1762</v>
      </c>
    </row>
    <row r="46" spans="2:13" ht="27.75" customHeight="1" x14ac:dyDescent="0.15">
      <c r="B46" s="1217"/>
      <c r="C46" s="1218"/>
      <c r="D46" s="104"/>
      <c r="E46" s="1223" t="s">
        <v>36</v>
      </c>
      <c r="F46" s="1223"/>
      <c r="G46" s="1223"/>
      <c r="H46" s="1224"/>
      <c r="I46" s="340" t="s">
        <v>509</v>
      </c>
      <c r="J46" s="341" t="s">
        <v>509</v>
      </c>
      <c r="K46" s="341" t="s">
        <v>509</v>
      </c>
      <c r="L46" s="341" t="s">
        <v>509</v>
      </c>
      <c r="M46" s="342" t="s">
        <v>509</v>
      </c>
    </row>
    <row r="47" spans="2:13" ht="27.75" customHeight="1" x14ac:dyDescent="0.15">
      <c r="B47" s="1217"/>
      <c r="C47" s="1218"/>
      <c r="D47" s="105"/>
      <c r="E47" s="1225" t="s">
        <v>37</v>
      </c>
      <c r="F47" s="1226"/>
      <c r="G47" s="1226"/>
      <c r="H47" s="1227"/>
      <c r="I47" s="340" t="s">
        <v>509</v>
      </c>
      <c r="J47" s="341" t="s">
        <v>509</v>
      </c>
      <c r="K47" s="341" t="s">
        <v>509</v>
      </c>
      <c r="L47" s="341" t="s">
        <v>509</v>
      </c>
      <c r="M47" s="342" t="s">
        <v>509</v>
      </c>
    </row>
    <row r="48" spans="2:13" ht="27.75" customHeight="1" x14ac:dyDescent="0.15">
      <c r="B48" s="1217"/>
      <c r="C48" s="1218"/>
      <c r="D48" s="103"/>
      <c r="E48" s="1223" t="s">
        <v>38</v>
      </c>
      <c r="F48" s="1223"/>
      <c r="G48" s="1223"/>
      <c r="H48" s="1224"/>
      <c r="I48" s="340" t="s">
        <v>509</v>
      </c>
      <c r="J48" s="341" t="s">
        <v>509</v>
      </c>
      <c r="K48" s="341" t="s">
        <v>509</v>
      </c>
      <c r="L48" s="341" t="s">
        <v>509</v>
      </c>
      <c r="M48" s="342" t="s">
        <v>509</v>
      </c>
    </row>
    <row r="49" spans="2:13" ht="27.75" customHeight="1" x14ac:dyDescent="0.15">
      <c r="B49" s="1219"/>
      <c r="C49" s="1220"/>
      <c r="D49" s="103"/>
      <c r="E49" s="1223" t="s">
        <v>39</v>
      </c>
      <c r="F49" s="1223"/>
      <c r="G49" s="1223"/>
      <c r="H49" s="1224"/>
      <c r="I49" s="340" t="s">
        <v>509</v>
      </c>
      <c r="J49" s="341" t="s">
        <v>509</v>
      </c>
      <c r="K49" s="341" t="s">
        <v>509</v>
      </c>
      <c r="L49" s="341" t="s">
        <v>509</v>
      </c>
      <c r="M49" s="342" t="s">
        <v>509</v>
      </c>
    </row>
    <row r="50" spans="2:13" ht="27.75" customHeight="1" x14ac:dyDescent="0.15">
      <c r="B50" s="1228" t="s">
        <v>40</v>
      </c>
      <c r="C50" s="1229"/>
      <c r="D50" s="106"/>
      <c r="E50" s="1223" t="s">
        <v>41</v>
      </c>
      <c r="F50" s="1223"/>
      <c r="G50" s="1223"/>
      <c r="H50" s="1224"/>
      <c r="I50" s="340">
        <v>2146</v>
      </c>
      <c r="J50" s="341">
        <v>2024</v>
      </c>
      <c r="K50" s="341">
        <v>1851</v>
      </c>
      <c r="L50" s="341">
        <v>2069</v>
      </c>
      <c r="M50" s="342">
        <v>2693</v>
      </c>
    </row>
    <row r="51" spans="2:13" ht="27.75" customHeight="1" x14ac:dyDescent="0.15">
      <c r="B51" s="1217"/>
      <c r="C51" s="1218"/>
      <c r="D51" s="103"/>
      <c r="E51" s="1223" t="s">
        <v>42</v>
      </c>
      <c r="F51" s="1223"/>
      <c r="G51" s="1223"/>
      <c r="H51" s="1224"/>
      <c r="I51" s="340">
        <v>265</v>
      </c>
      <c r="J51" s="341">
        <v>331</v>
      </c>
      <c r="K51" s="341">
        <v>652</v>
      </c>
      <c r="L51" s="341">
        <v>723</v>
      </c>
      <c r="M51" s="342">
        <v>787</v>
      </c>
    </row>
    <row r="52" spans="2:13" ht="27.75" customHeight="1" x14ac:dyDescent="0.15">
      <c r="B52" s="1219"/>
      <c r="C52" s="1220"/>
      <c r="D52" s="103"/>
      <c r="E52" s="1223" t="s">
        <v>43</v>
      </c>
      <c r="F52" s="1223"/>
      <c r="G52" s="1223"/>
      <c r="H52" s="1224"/>
      <c r="I52" s="340">
        <v>5471</v>
      </c>
      <c r="J52" s="341">
        <v>5546</v>
      </c>
      <c r="K52" s="341">
        <v>5522</v>
      </c>
      <c r="L52" s="341">
        <v>6041</v>
      </c>
      <c r="M52" s="342">
        <v>6130</v>
      </c>
    </row>
    <row r="53" spans="2:13" ht="27.75" customHeight="1" thickBot="1" x14ac:dyDescent="0.2">
      <c r="B53" s="1230" t="s">
        <v>44</v>
      </c>
      <c r="C53" s="1231"/>
      <c r="D53" s="107"/>
      <c r="E53" s="1232" t="s">
        <v>45</v>
      </c>
      <c r="F53" s="1232"/>
      <c r="G53" s="1232"/>
      <c r="H53" s="1233"/>
      <c r="I53" s="343">
        <v>115</v>
      </c>
      <c r="J53" s="344">
        <v>322</v>
      </c>
      <c r="K53" s="344">
        <v>465</v>
      </c>
      <c r="L53" s="344">
        <v>-11</v>
      </c>
      <c r="M53" s="345">
        <v>517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sThr7MPr5Hb6q6bARi0lhqui1j2wsXUepGgcs/WrP2jNQPfO9mXY3XTcXvdyGuQo2MWG8kErtGdBTq1gHTvOQ==" saltValue="2mZl+wqRM7tDvrvp5iSx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42" t="s">
        <v>48</v>
      </c>
      <c r="D55" s="1242"/>
      <c r="E55" s="1243"/>
      <c r="F55" s="119">
        <v>579</v>
      </c>
      <c r="G55" s="119">
        <v>879</v>
      </c>
      <c r="H55" s="120">
        <v>979</v>
      </c>
    </row>
    <row r="56" spans="2:8" ht="52.5" customHeight="1" x14ac:dyDescent="0.15">
      <c r="B56" s="121"/>
      <c r="C56" s="1244" t="s">
        <v>49</v>
      </c>
      <c r="D56" s="1244"/>
      <c r="E56" s="1245"/>
      <c r="F56" s="122">
        <v>107</v>
      </c>
      <c r="G56" s="122">
        <v>173</v>
      </c>
      <c r="H56" s="123">
        <v>370</v>
      </c>
    </row>
    <row r="57" spans="2:8" ht="53.25" customHeight="1" x14ac:dyDescent="0.15">
      <c r="B57" s="121"/>
      <c r="C57" s="1246" t="s">
        <v>50</v>
      </c>
      <c r="D57" s="1246"/>
      <c r="E57" s="1247"/>
      <c r="F57" s="124">
        <v>951</v>
      </c>
      <c r="G57" s="124">
        <v>999</v>
      </c>
      <c r="H57" s="125">
        <v>1024</v>
      </c>
    </row>
    <row r="58" spans="2:8" ht="45.75" customHeight="1" x14ac:dyDescent="0.15">
      <c r="B58" s="126"/>
      <c r="C58" s="1234" t="s">
        <v>578</v>
      </c>
      <c r="D58" s="1235"/>
      <c r="E58" s="1236"/>
      <c r="F58" s="127">
        <v>311</v>
      </c>
      <c r="G58" s="127">
        <v>461</v>
      </c>
      <c r="H58" s="128">
        <v>561</v>
      </c>
    </row>
    <row r="59" spans="2:8" ht="45.75" customHeight="1" x14ac:dyDescent="0.15">
      <c r="B59" s="126"/>
      <c r="C59" s="1234" t="s">
        <v>579</v>
      </c>
      <c r="D59" s="1235"/>
      <c r="E59" s="1236"/>
      <c r="F59" s="127">
        <v>528</v>
      </c>
      <c r="G59" s="127">
        <v>377</v>
      </c>
      <c r="H59" s="128">
        <v>306</v>
      </c>
    </row>
    <row r="60" spans="2:8" ht="45.75" customHeight="1" x14ac:dyDescent="0.15">
      <c r="B60" s="126"/>
      <c r="C60" s="1234" t="s">
        <v>580</v>
      </c>
      <c r="D60" s="1235"/>
      <c r="E60" s="1236"/>
      <c r="F60" s="127">
        <v>53</v>
      </c>
      <c r="G60" s="127">
        <v>103</v>
      </c>
      <c r="H60" s="128">
        <v>153</v>
      </c>
    </row>
    <row r="61" spans="2:8" ht="45.75" customHeight="1" x14ac:dyDescent="0.15">
      <c r="B61" s="126"/>
      <c r="C61" s="1234" t="s">
        <v>581</v>
      </c>
      <c r="D61" s="1235"/>
      <c r="E61" s="1236"/>
      <c r="F61" s="127">
        <v>3</v>
      </c>
      <c r="G61" s="127">
        <v>3</v>
      </c>
      <c r="H61" s="128">
        <v>3</v>
      </c>
    </row>
    <row r="62" spans="2:8" ht="45.75" customHeight="1" thickBot="1" x14ac:dyDescent="0.2">
      <c r="B62" s="129"/>
      <c r="C62" s="1237" t="s">
        <v>582</v>
      </c>
      <c r="D62" s="1238"/>
      <c r="E62" s="1239"/>
      <c r="F62" s="130">
        <v>55</v>
      </c>
      <c r="G62" s="130">
        <v>50</v>
      </c>
      <c r="H62" s="131" t="s">
        <v>583</v>
      </c>
    </row>
    <row r="63" spans="2:8" ht="52.5" customHeight="1" thickBot="1" x14ac:dyDescent="0.2">
      <c r="B63" s="132"/>
      <c r="C63" s="1240" t="s">
        <v>51</v>
      </c>
      <c r="D63" s="1240"/>
      <c r="E63" s="1241"/>
      <c r="F63" s="133">
        <v>1637</v>
      </c>
      <c r="G63" s="133">
        <v>2051</v>
      </c>
      <c r="H63" s="134">
        <v>2373</v>
      </c>
    </row>
    <row r="64" spans="2:8" x14ac:dyDescent="0.15"/>
  </sheetData>
  <sheetProtection algorithmName="SHA-512" hashValue="+1aYJk+RnGMb0IBHPZ611LIJlSswDcaBVQcwPG9NBZIC3ifnux3Z1qx5Yi5kPFPmKwEHeXHcsn7iyZaIwYXy5w==" saltValue="DIl7/8bkBxU/MEKbU+g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6" t="s">
        <v>593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70"/>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70"/>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70"/>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70"/>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594</v>
      </c>
    </row>
    <row r="50" spans="1:109" x14ac:dyDescent="0.15">
      <c r="B50" s="370"/>
      <c r="G50" s="1248"/>
      <c r="H50" s="1248"/>
      <c r="I50" s="1248"/>
      <c r="J50" s="1248"/>
      <c r="K50" s="380"/>
      <c r="L50" s="380"/>
      <c r="M50" s="381"/>
      <c r="N50" s="381"/>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54" t="s">
        <v>551</v>
      </c>
      <c r="BQ50" s="1254"/>
      <c r="BR50" s="1254"/>
      <c r="BS50" s="1254"/>
      <c r="BT50" s="1254"/>
      <c r="BU50" s="1254"/>
      <c r="BV50" s="1254"/>
      <c r="BW50" s="1254"/>
      <c r="BX50" s="1254" t="s">
        <v>552</v>
      </c>
      <c r="BY50" s="1254"/>
      <c r="BZ50" s="1254"/>
      <c r="CA50" s="1254"/>
      <c r="CB50" s="1254"/>
      <c r="CC50" s="1254"/>
      <c r="CD50" s="1254"/>
      <c r="CE50" s="1254"/>
      <c r="CF50" s="1254" t="s">
        <v>553</v>
      </c>
      <c r="CG50" s="1254"/>
      <c r="CH50" s="1254"/>
      <c r="CI50" s="1254"/>
      <c r="CJ50" s="1254"/>
      <c r="CK50" s="1254"/>
      <c r="CL50" s="1254"/>
      <c r="CM50" s="1254"/>
      <c r="CN50" s="1254" t="s">
        <v>554</v>
      </c>
      <c r="CO50" s="1254"/>
      <c r="CP50" s="1254"/>
      <c r="CQ50" s="1254"/>
      <c r="CR50" s="1254"/>
      <c r="CS50" s="1254"/>
      <c r="CT50" s="1254"/>
      <c r="CU50" s="1254"/>
      <c r="CV50" s="1254" t="s">
        <v>555</v>
      </c>
      <c r="CW50" s="1254"/>
      <c r="CX50" s="1254"/>
      <c r="CY50" s="1254"/>
      <c r="CZ50" s="1254"/>
      <c r="DA50" s="1254"/>
      <c r="DB50" s="1254"/>
      <c r="DC50" s="1254"/>
    </row>
    <row r="51" spans="1:109" ht="13.5" customHeight="1" x14ac:dyDescent="0.15">
      <c r="B51" s="370"/>
      <c r="G51" s="1265"/>
      <c r="H51" s="1265"/>
      <c r="I51" s="1269"/>
      <c r="J51" s="1269"/>
      <c r="K51" s="1255"/>
      <c r="L51" s="1255"/>
      <c r="M51" s="1255"/>
      <c r="N51" s="1255"/>
      <c r="AM51" s="379"/>
      <c r="AN51" s="1253" t="s">
        <v>595</v>
      </c>
      <c r="AO51" s="1253"/>
      <c r="AP51" s="1253"/>
      <c r="AQ51" s="1253"/>
      <c r="AR51" s="1253"/>
      <c r="AS51" s="1253"/>
      <c r="AT51" s="1253"/>
      <c r="AU51" s="1253"/>
      <c r="AV51" s="1253"/>
      <c r="AW51" s="1253"/>
      <c r="AX51" s="1253"/>
      <c r="AY51" s="1253"/>
      <c r="AZ51" s="1253"/>
      <c r="BA51" s="1253"/>
      <c r="BB51" s="1253" t="s">
        <v>596</v>
      </c>
      <c r="BC51" s="1253"/>
      <c r="BD51" s="1253"/>
      <c r="BE51" s="1253"/>
      <c r="BF51" s="1253"/>
      <c r="BG51" s="1253"/>
      <c r="BH51" s="1253"/>
      <c r="BI51" s="1253"/>
      <c r="BJ51" s="1253"/>
      <c r="BK51" s="1253"/>
      <c r="BL51" s="1253"/>
      <c r="BM51" s="1253"/>
      <c r="BN51" s="1253"/>
      <c r="BO51" s="1253"/>
      <c r="BP51" s="1250">
        <v>2.5</v>
      </c>
      <c r="BQ51" s="1250"/>
      <c r="BR51" s="1250"/>
      <c r="BS51" s="1250"/>
      <c r="BT51" s="1250"/>
      <c r="BU51" s="1250"/>
      <c r="BV51" s="1250"/>
      <c r="BW51" s="1250"/>
      <c r="BX51" s="1250">
        <v>7.1</v>
      </c>
      <c r="BY51" s="1250"/>
      <c r="BZ51" s="1250"/>
      <c r="CA51" s="1250"/>
      <c r="CB51" s="1250"/>
      <c r="CC51" s="1250"/>
      <c r="CD51" s="1250"/>
      <c r="CE51" s="1250"/>
      <c r="CF51" s="1250">
        <v>10.3</v>
      </c>
      <c r="CG51" s="1250"/>
      <c r="CH51" s="1250"/>
      <c r="CI51" s="1250"/>
      <c r="CJ51" s="1250"/>
      <c r="CK51" s="1250"/>
      <c r="CL51" s="1250"/>
      <c r="CM51" s="1250"/>
      <c r="CN51" s="1250"/>
      <c r="CO51" s="1250"/>
      <c r="CP51" s="1250"/>
      <c r="CQ51" s="1250"/>
      <c r="CR51" s="1250"/>
      <c r="CS51" s="1250"/>
      <c r="CT51" s="1250"/>
      <c r="CU51" s="1250"/>
      <c r="CV51" s="1250">
        <v>9.9</v>
      </c>
      <c r="CW51" s="1250"/>
      <c r="CX51" s="1250"/>
      <c r="CY51" s="1250"/>
      <c r="CZ51" s="1250"/>
      <c r="DA51" s="1250"/>
      <c r="DB51" s="1250"/>
      <c r="DC51" s="1250"/>
    </row>
    <row r="52" spans="1:109" x14ac:dyDescent="0.15">
      <c r="B52" s="370"/>
      <c r="G52" s="1265"/>
      <c r="H52" s="1265"/>
      <c r="I52" s="1269"/>
      <c r="J52" s="1269"/>
      <c r="K52" s="1255"/>
      <c r="L52" s="1255"/>
      <c r="M52" s="1255"/>
      <c r="N52" s="1255"/>
      <c r="AM52" s="379"/>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x14ac:dyDescent="0.15">
      <c r="A53" s="378"/>
      <c r="B53" s="370"/>
      <c r="G53" s="1265"/>
      <c r="H53" s="1265"/>
      <c r="I53" s="1248"/>
      <c r="J53" s="1248"/>
      <c r="K53" s="1255"/>
      <c r="L53" s="1255"/>
      <c r="M53" s="1255"/>
      <c r="N53" s="1255"/>
      <c r="AM53" s="379"/>
      <c r="AN53" s="1253"/>
      <c r="AO53" s="1253"/>
      <c r="AP53" s="1253"/>
      <c r="AQ53" s="1253"/>
      <c r="AR53" s="1253"/>
      <c r="AS53" s="1253"/>
      <c r="AT53" s="1253"/>
      <c r="AU53" s="1253"/>
      <c r="AV53" s="1253"/>
      <c r="AW53" s="1253"/>
      <c r="AX53" s="1253"/>
      <c r="AY53" s="1253"/>
      <c r="AZ53" s="1253"/>
      <c r="BA53" s="1253"/>
      <c r="BB53" s="1253" t="s">
        <v>597</v>
      </c>
      <c r="BC53" s="1253"/>
      <c r="BD53" s="1253"/>
      <c r="BE53" s="1253"/>
      <c r="BF53" s="1253"/>
      <c r="BG53" s="1253"/>
      <c r="BH53" s="1253"/>
      <c r="BI53" s="1253"/>
      <c r="BJ53" s="1253"/>
      <c r="BK53" s="1253"/>
      <c r="BL53" s="1253"/>
      <c r="BM53" s="1253"/>
      <c r="BN53" s="1253"/>
      <c r="BO53" s="1253"/>
      <c r="BP53" s="1250">
        <v>61.5</v>
      </c>
      <c r="BQ53" s="1250"/>
      <c r="BR53" s="1250"/>
      <c r="BS53" s="1250"/>
      <c r="BT53" s="1250"/>
      <c r="BU53" s="1250"/>
      <c r="BV53" s="1250"/>
      <c r="BW53" s="1250"/>
      <c r="BX53" s="1250">
        <v>63</v>
      </c>
      <c r="BY53" s="1250"/>
      <c r="BZ53" s="1250"/>
      <c r="CA53" s="1250"/>
      <c r="CB53" s="1250"/>
      <c r="CC53" s="1250"/>
      <c r="CD53" s="1250"/>
      <c r="CE53" s="1250"/>
      <c r="CF53" s="1250">
        <v>64.5</v>
      </c>
      <c r="CG53" s="1250"/>
      <c r="CH53" s="1250"/>
      <c r="CI53" s="1250"/>
      <c r="CJ53" s="1250"/>
      <c r="CK53" s="1250"/>
      <c r="CL53" s="1250"/>
      <c r="CM53" s="1250"/>
      <c r="CN53" s="1250">
        <v>66.400000000000006</v>
      </c>
      <c r="CO53" s="1250"/>
      <c r="CP53" s="1250"/>
      <c r="CQ53" s="1250"/>
      <c r="CR53" s="1250"/>
      <c r="CS53" s="1250"/>
      <c r="CT53" s="1250"/>
      <c r="CU53" s="1250"/>
      <c r="CV53" s="1250">
        <v>65.400000000000006</v>
      </c>
      <c r="CW53" s="1250"/>
      <c r="CX53" s="1250"/>
      <c r="CY53" s="1250"/>
      <c r="CZ53" s="1250"/>
      <c r="DA53" s="1250"/>
      <c r="DB53" s="1250"/>
      <c r="DC53" s="1250"/>
    </row>
    <row r="54" spans="1:109" x14ac:dyDescent="0.15">
      <c r="A54" s="378"/>
      <c r="B54" s="370"/>
      <c r="G54" s="1265"/>
      <c r="H54" s="1265"/>
      <c r="I54" s="1248"/>
      <c r="J54" s="1248"/>
      <c r="K54" s="1255"/>
      <c r="L54" s="1255"/>
      <c r="M54" s="1255"/>
      <c r="N54" s="1255"/>
      <c r="AM54" s="379"/>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x14ac:dyDescent="0.15">
      <c r="A55" s="378"/>
      <c r="B55" s="370"/>
      <c r="G55" s="1248"/>
      <c r="H55" s="1248"/>
      <c r="I55" s="1248"/>
      <c r="J55" s="1248"/>
      <c r="K55" s="1255"/>
      <c r="L55" s="1255"/>
      <c r="M55" s="1255"/>
      <c r="N55" s="1255"/>
      <c r="AN55" s="1254" t="s">
        <v>598</v>
      </c>
      <c r="AO55" s="1254"/>
      <c r="AP55" s="1254"/>
      <c r="AQ55" s="1254"/>
      <c r="AR55" s="1254"/>
      <c r="AS55" s="1254"/>
      <c r="AT55" s="1254"/>
      <c r="AU55" s="1254"/>
      <c r="AV55" s="1254"/>
      <c r="AW55" s="1254"/>
      <c r="AX55" s="1254"/>
      <c r="AY55" s="1254"/>
      <c r="AZ55" s="1254"/>
      <c r="BA55" s="1254"/>
      <c r="BB55" s="1253" t="s">
        <v>596</v>
      </c>
      <c r="BC55" s="1253"/>
      <c r="BD55" s="1253"/>
      <c r="BE55" s="1253"/>
      <c r="BF55" s="1253"/>
      <c r="BG55" s="1253"/>
      <c r="BH55" s="1253"/>
      <c r="BI55" s="1253"/>
      <c r="BJ55" s="1253"/>
      <c r="BK55" s="1253"/>
      <c r="BL55" s="1253"/>
      <c r="BM55" s="1253"/>
      <c r="BN55" s="1253"/>
      <c r="BO55" s="1253"/>
      <c r="BP55" s="1250">
        <v>20.2</v>
      </c>
      <c r="BQ55" s="1250"/>
      <c r="BR55" s="1250"/>
      <c r="BS55" s="1250"/>
      <c r="BT55" s="1250"/>
      <c r="BU55" s="1250"/>
      <c r="BV55" s="1250"/>
      <c r="BW55" s="1250"/>
      <c r="BX55" s="1250">
        <v>18.2</v>
      </c>
      <c r="BY55" s="1250"/>
      <c r="BZ55" s="1250"/>
      <c r="CA55" s="1250"/>
      <c r="CB55" s="1250"/>
      <c r="CC55" s="1250"/>
      <c r="CD55" s="1250"/>
      <c r="CE55" s="1250"/>
      <c r="CF55" s="1250">
        <v>20.3</v>
      </c>
      <c r="CG55" s="1250"/>
      <c r="CH55" s="1250"/>
      <c r="CI55" s="1250"/>
      <c r="CJ55" s="1250"/>
      <c r="CK55" s="1250"/>
      <c r="CL55" s="1250"/>
      <c r="CM55" s="1250"/>
      <c r="CN55" s="1250">
        <v>15.5</v>
      </c>
      <c r="CO55" s="1250"/>
      <c r="CP55" s="1250"/>
      <c r="CQ55" s="1250"/>
      <c r="CR55" s="1250"/>
      <c r="CS55" s="1250"/>
      <c r="CT55" s="1250"/>
      <c r="CU55" s="1250"/>
      <c r="CV55" s="1250">
        <v>4.5999999999999996</v>
      </c>
      <c r="CW55" s="1250"/>
      <c r="CX55" s="1250"/>
      <c r="CY55" s="1250"/>
      <c r="CZ55" s="1250"/>
      <c r="DA55" s="1250"/>
      <c r="DB55" s="1250"/>
      <c r="DC55" s="1250"/>
    </row>
    <row r="56" spans="1:109" x14ac:dyDescent="0.15">
      <c r="A56" s="378"/>
      <c r="B56" s="370"/>
      <c r="G56" s="1248"/>
      <c r="H56" s="1248"/>
      <c r="I56" s="1248"/>
      <c r="J56" s="1248"/>
      <c r="K56" s="1255"/>
      <c r="L56" s="1255"/>
      <c r="M56" s="1255"/>
      <c r="N56" s="1255"/>
      <c r="AN56" s="1254"/>
      <c r="AO56" s="1254"/>
      <c r="AP56" s="1254"/>
      <c r="AQ56" s="1254"/>
      <c r="AR56" s="1254"/>
      <c r="AS56" s="1254"/>
      <c r="AT56" s="1254"/>
      <c r="AU56" s="1254"/>
      <c r="AV56" s="1254"/>
      <c r="AW56" s="1254"/>
      <c r="AX56" s="1254"/>
      <c r="AY56" s="1254"/>
      <c r="AZ56" s="1254"/>
      <c r="BA56" s="1254"/>
      <c r="BB56" s="1253"/>
      <c r="BC56" s="1253"/>
      <c r="BD56" s="1253"/>
      <c r="BE56" s="1253"/>
      <c r="BF56" s="1253"/>
      <c r="BG56" s="1253"/>
      <c r="BH56" s="1253"/>
      <c r="BI56" s="1253"/>
      <c r="BJ56" s="1253"/>
      <c r="BK56" s="1253"/>
      <c r="BL56" s="1253"/>
      <c r="BM56" s="1253"/>
      <c r="BN56" s="1253"/>
      <c r="BO56" s="1253"/>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8" customFormat="1" x14ac:dyDescent="0.15">
      <c r="B57" s="382"/>
      <c r="G57" s="1248"/>
      <c r="H57" s="1248"/>
      <c r="I57" s="1251"/>
      <c r="J57" s="1251"/>
      <c r="K57" s="1255"/>
      <c r="L57" s="1255"/>
      <c r="M57" s="1255"/>
      <c r="N57" s="1255"/>
      <c r="AM57" s="364"/>
      <c r="AN57" s="1254"/>
      <c r="AO57" s="1254"/>
      <c r="AP57" s="1254"/>
      <c r="AQ57" s="1254"/>
      <c r="AR57" s="1254"/>
      <c r="AS57" s="1254"/>
      <c r="AT57" s="1254"/>
      <c r="AU57" s="1254"/>
      <c r="AV57" s="1254"/>
      <c r="AW57" s="1254"/>
      <c r="AX57" s="1254"/>
      <c r="AY57" s="1254"/>
      <c r="AZ57" s="1254"/>
      <c r="BA57" s="1254"/>
      <c r="BB57" s="1253" t="s">
        <v>597</v>
      </c>
      <c r="BC57" s="1253"/>
      <c r="BD57" s="1253"/>
      <c r="BE57" s="1253"/>
      <c r="BF57" s="1253"/>
      <c r="BG57" s="1253"/>
      <c r="BH57" s="1253"/>
      <c r="BI57" s="1253"/>
      <c r="BJ57" s="1253"/>
      <c r="BK57" s="1253"/>
      <c r="BL57" s="1253"/>
      <c r="BM57" s="1253"/>
      <c r="BN57" s="1253"/>
      <c r="BO57" s="1253"/>
      <c r="BP57" s="1250">
        <v>57.5</v>
      </c>
      <c r="BQ57" s="1250"/>
      <c r="BR57" s="1250"/>
      <c r="BS57" s="1250"/>
      <c r="BT57" s="1250"/>
      <c r="BU57" s="1250"/>
      <c r="BV57" s="1250"/>
      <c r="BW57" s="1250"/>
      <c r="BX57" s="1250">
        <v>59.3</v>
      </c>
      <c r="BY57" s="1250"/>
      <c r="BZ57" s="1250"/>
      <c r="CA57" s="1250"/>
      <c r="CB57" s="1250"/>
      <c r="CC57" s="1250"/>
      <c r="CD57" s="1250"/>
      <c r="CE57" s="1250"/>
      <c r="CF57" s="1250">
        <v>60.3</v>
      </c>
      <c r="CG57" s="1250"/>
      <c r="CH57" s="1250"/>
      <c r="CI57" s="1250"/>
      <c r="CJ57" s="1250"/>
      <c r="CK57" s="1250"/>
      <c r="CL57" s="1250"/>
      <c r="CM57" s="1250"/>
      <c r="CN57" s="1250">
        <v>61.5</v>
      </c>
      <c r="CO57" s="1250"/>
      <c r="CP57" s="1250"/>
      <c r="CQ57" s="1250"/>
      <c r="CR57" s="1250"/>
      <c r="CS57" s="1250"/>
      <c r="CT57" s="1250"/>
      <c r="CU57" s="1250"/>
      <c r="CV57" s="1250">
        <v>61</v>
      </c>
      <c r="CW57" s="1250"/>
      <c r="CX57" s="1250"/>
      <c r="CY57" s="1250"/>
      <c r="CZ57" s="1250"/>
      <c r="DA57" s="1250"/>
      <c r="DB57" s="1250"/>
      <c r="DC57" s="1250"/>
      <c r="DD57" s="383"/>
      <c r="DE57" s="382"/>
    </row>
    <row r="58" spans="1:109" s="378" customFormat="1" x14ac:dyDescent="0.15">
      <c r="A58" s="364"/>
      <c r="B58" s="382"/>
      <c r="G58" s="1248"/>
      <c r="H58" s="1248"/>
      <c r="I58" s="1251"/>
      <c r="J58" s="1251"/>
      <c r="K58" s="1255"/>
      <c r="L58" s="1255"/>
      <c r="M58" s="1255"/>
      <c r="N58" s="1255"/>
      <c r="AM58" s="364"/>
      <c r="AN58" s="1254"/>
      <c r="AO58" s="1254"/>
      <c r="AP58" s="1254"/>
      <c r="AQ58" s="1254"/>
      <c r="AR58" s="1254"/>
      <c r="AS58" s="1254"/>
      <c r="AT58" s="1254"/>
      <c r="AU58" s="1254"/>
      <c r="AV58" s="1254"/>
      <c r="AW58" s="1254"/>
      <c r="AX58" s="1254"/>
      <c r="AY58" s="1254"/>
      <c r="AZ58" s="1254"/>
      <c r="BA58" s="1254"/>
      <c r="BB58" s="1253"/>
      <c r="BC58" s="1253"/>
      <c r="BD58" s="1253"/>
      <c r="BE58" s="1253"/>
      <c r="BF58" s="1253"/>
      <c r="BG58" s="1253"/>
      <c r="BH58" s="1253"/>
      <c r="BI58" s="1253"/>
      <c r="BJ58" s="1253"/>
      <c r="BK58" s="1253"/>
      <c r="BL58" s="1253"/>
      <c r="BM58" s="1253"/>
      <c r="BN58" s="1253"/>
      <c r="BO58" s="1253"/>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599</v>
      </c>
    </row>
    <row r="64" spans="1:109" x14ac:dyDescent="0.15">
      <c r="B64" s="370"/>
      <c r="G64" s="377"/>
      <c r="I64" s="390"/>
      <c r="J64" s="390"/>
      <c r="K64" s="390"/>
      <c r="L64" s="390"/>
      <c r="M64" s="390"/>
      <c r="N64" s="391"/>
      <c r="AM64" s="377"/>
      <c r="AN64" s="377" t="s">
        <v>592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6" t="s">
        <v>600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70"/>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70"/>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70"/>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70"/>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594</v>
      </c>
    </row>
    <row r="72" spans="2:107" x14ac:dyDescent="0.15">
      <c r="B72" s="370"/>
      <c r="G72" s="1248"/>
      <c r="H72" s="1248"/>
      <c r="I72" s="1248"/>
      <c r="J72" s="1248"/>
      <c r="K72" s="380"/>
      <c r="L72" s="380"/>
      <c r="M72" s="381"/>
      <c r="N72" s="381"/>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54" t="s">
        <v>551</v>
      </c>
      <c r="BQ72" s="1254"/>
      <c r="BR72" s="1254"/>
      <c r="BS72" s="1254"/>
      <c r="BT72" s="1254"/>
      <c r="BU72" s="1254"/>
      <c r="BV72" s="1254"/>
      <c r="BW72" s="1254"/>
      <c r="BX72" s="1254" t="s">
        <v>552</v>
      </c>
      <c r="BY72" s="1254"/>
      <c r="BZ72" s="1254"/>
      <c r="CA72" s="1254"/>
      <c r="CB72" s="1254"/>
      <c r="CC72" s="1254"/>
      <c r="CD72" s="1254"/>
      <c r="CE72" s="1254"/>
      <c r="CF72" s="1254" t="s">
        <v>553</v>
      </c>
      <c r="CG72" s="1254"/>
      <c r="CH72" s="1254"/>
      <c r="CI72" s="1254"/>
      <c r="CJ72" s="1254"/>
      <c r="CK72" s="1254"/>
      <c r="CL72" s="1254"/>
      <c r="CM72" s="1254"/>
      <c r="CN72" s="1254" t="s">
        <v>554</v>
      </c>
      <c r="CO72" s="1254"/>
      <c r="CP72" s="1254"/>
      <c r="CQ72" s="1254"/>
      <c r="CR72" s="1254"/>
      <c r="CS72" s="1254"/>
      <c r="CT72" s="1254"/>
      <c r="CU72" s="1254"/>
      <c r="CV72" s="1254" t="s">
        <v>555</v>
      </c>
      <c r="CW72" s="1254"/>
      <c r="CX72" s="1254"/>
      <c r="CY72" s="1254"/>
      <c r="CZ72" s="1254"/>
      <c r="DA72" s="1254"/>
      <c r="DB72" s="1254"/>
      <c r="DC72" s="1254"/>
    </row>
    <row r="73" spans="2:107" x14ac:dyDescent="0.15">
      <c r="B73" s="370"/>
      <c r="G73" s="1265"/>
      <c r="H73" s="1265"/>
      <c r="I73" s="1265"/>
      <c r="J73" s="1265"/>
      <c r="K73" s="1249"/>
      <c r="L73" s="1249"/>
      <c r="M73" s="1249"/>
      <c r="N73" s="1249"/>
      <c r="AM73" s="379"/>
      <c r="AN73" s="1253" t="s">
        <v>595</v>
      </c>
      <c r="AO73" s="1253"/>
      <c r="AP73" s="1253"/>
      <c r="AQ73" s="1253"/>
      <c r="AR73" s="1253"/>
      <c r="AS73" s="1253"/>
      <c r="AT73" s="1253"/>
      <c r="AU73" s="1253"/>
      <c r="AV73" s="1253"/>
      <c r="AW73" s="1253"/>
      <c r="AX73" s="1253"/>
      <c r="AY73" s="1253"/>
      <c r="AZ73" s="1253"/>
      <c r="BA73" s="1253"/>
      <c r="BB73" s="1253" t="s">
        <v>596</v>
      </c>
      <c r="BC73" s="1253"/>
      <c r="BD73" s="1253"/>
      <c r="BE73" s="1253"/>
      <c r="BF73" s="1253"/>
      <c r="BG73" s="1253"/>
      <c r="BH73" s="1253"/>
      <c r="BI73" s="1253"/>
      <c r="BJ73" s="1253"/>
      <c r="BK73" s="1253"/>
      <c r="BL73" s="1253"/>
      <c r="BM73" s="1253"/>
      <c r="BN73" s="1253"/>
      <c r="BO73" s="1253"/>
      <c r="BP73" s="1250">
        <v>2.5</v>
      </c>
      <c r="BQ73" s="1250"/>
      <c r="BR73" s="1250"/>
      <c r="BS73" s="1250"/>
      <c r="BT73" s="1250"/>
      <c r="BU73" s="1250"/>
      <c r="BV73" s="1250"/>
      <c r="BW73" s="1250"/>
      <c r="BX73" s="1250">
        <v>7.1</v>
      </c>
      <c r="BY73" s="1250"/>
      <c r="BZ73" s="1250"/>
      <c r="CA73" s="1250"/>
      <c r="CB73" s="1250"/>
      <c r="CC73" s="1250"/>
      <c r="CD73" s="1250"/>
      <c r="CE73" s="1250"/>
      <c r="CF73" s="1250">
        <v>10.3</v>
      </c>
      <c r="CG73" s="1250"/>
      <c r="CH73" s="1250"/>
      <c r="CI73" s="1250"/>
      <c r="CJ73" s="1250"/>
      <c r="CK73" s="1250"/>
      <c r="CL73" s="1250"/>
      <c r="CM73" s="1250"/>
      <c r="CN73" s="1250"/>
      <c r="CO73" s="1250"/>
      <c r="CP73" s="1250"/>
      <c r="CQ73" s="1250"/>
      <c r="CR73" s="1250"/>
      <c r="CS73" s="1250"/>
      <c r="CT73" s="1250"/>
      <c r="CU73" s="1250"/>
      <c r="CV73" s="1250">
        <v>9.9</v>
      </c>
      <c r="CW73" s="1250"/>
      <c r="CX73" s="1250"/>
      <c r="CY73" s="1250"/>
      <c r="CZ73" s="1250"/>
      <c r="DA73" s="1250"/>
      <c r="DB73" s="1250"/>
      <c r="DC73" s="1250"/>
    </row>
    <row r="74" spans="2:107" x14ac:dyDescent="0.15">
      <c r="B74" s="370"/>
      <c r="G74" s="1265"/>
      <c r="H74" s="1265"/>
      <c r="I74" s="1265"/>
      <c r="J74" s="1265"/>
      <c r="K74" s="1249"/>
      <c r="L74" s="1249"/>
      <c r="M74" s="1249"/>
      <c r="N74" s="1249"/>
      <c r="AM74" s="379"/>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x14ac:dyDescent="0.15">
      <c r="B75" s="370"/>
      <c r="G75" s="1265"/>
      <c r="H75" s="1265"/>
      <c r="I75" s="1248"/>
      <c r="J75" s="1248"/>
      <c r="K75" s="1255"/>
      <c r="L75" s="1255"/>
      <c r="M75" s="1255"/>
      <c r="N75" s="1255"/>
      <c r="AM75" s="379"/>
      <c r="AN75" s="1253"/>
      <c r="AO75" s="1253"/>
      <c r="AP75" s="1253"/>
      <c r="AQ75" s="1253"/>
      <c r="AR75" s="1253"/>
      <c r="AS75" s="1253"/>
      <c r="AT75" s="1253"/>
      <c r="AU75" s="1253"/>
      <c r="AV75" s="1253"/>
      <c r="AW75" s="1253"/>
      <c r="AX75" s="1253"/>
      <c r="AY75" s="1253"/>
      <c r="AZ75" s="1253"/>
      <c r="BA75" s="1253"/>
      <c r="BB75" s="1253" t="s">
        <v>601</v>
      </c>
      <c r="BC75" s="1253"/>
      <c r="BD75" s="1253"/>
      <c r="BE75" s="1253"/>
      <c r="BF75" s="1253"/>
      <c r="BG75" s="1253"/>
      <c r="BH75" s="1253"/>
      <c r="BI75" s="1253"/>
      <c r="BJ75" s="1253"/>
      <c r="BK75" s="1253"/>
      <c r="BL75" s="1253"/>
      <c r="BM75" s="1253"/>
      <c r="BN75" s="1253"/>
      <c r="BO75" s="1253"/>
      <c r="BP75" s="1250">
        <v>2.4</v>
      </c>
      <c r="BQ75" s="1250"/>
      <c r="BR75" s="1250"/>
      <c r="BS75" s="1250"/>
      <c r="BT75" s="1250"/>
      <c r="BU75" s="1250"/>
      <c r="BV75" s="1250"/>
      <c r="BW75" s="1250"/>
      <c r="BX75" s="1250">
        <v>2</v>
      </c>
      <c r="BY75" s="1250"/>
      <c r="BZ75" s="1250"/>
      <c r="CA75" s="1250"/>
      <c r="CB75" s="1250"/>
      <c r="CC75" s="1250"/>
      <c r="CD75" s="1250"/>
      <c r="CE75" s="1250"/>
      <c r="CF75" s="1250">
        <v>1.8</v>
      </c>
      <c r="CG75" s="1250"/>
      <c r="CH75" s="1250"/>
      <c r="CI75" s="1250"/>
      <c r="CJ75" s="1250"/>
      <c r="CK75" s="1250"/>
      <c r="CL75" s="1250"/>
      <c r="CM75" s="1250"/>
      <c r="CN75" s="1250">
        <v>1.7</v>
      </c>
      <c r="CO75" s="1250"/>
      <c r="CP75" s="1250"/>
      <c r="CQ75" s="1250"/>
      <c r="CR75" s="1250"/>
      <c r="CS75" s="1250"/>
      <c r="CT75" s="1250"/>
      <c r="CU75" s="1250"/>
      <c r="CV75" s="1250">
        <v>1.5</v>
      </c>
      <c r="CW75" s="1250"/>
      <c r="CX75" s="1250"/>
      <c r="CY75" s="1250"/>
      <c r="CZ75" s="1250"/>
      <c r="DA75" s="1250"/>
      <c r="DB75" s="1250"/>
      <c r="DC75" s="1250"/>
    </row>
    <row r="76" spans="2:107" x14ac:dyDescent="0.15">
      <c r="B76" s="370"/>
      <c r="G76" s="1265"/>
      <c r="H76" s="1265"/>
      <c r="I76" s="1248"/>
      <c r="J76" s="1248"/>
      <c r="K76" s="1255"/>
      <c r="L76" s="1255"/>
      <c r="M76" s="1255"/>
      <c r="N76" s="1255"/>
      <c r="AM76" s="379"/>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x14ac:dyDescent="0.15">
      <c r="B77" s="370"/>
      <c r="G77" s="1248"/>
      <c r="H77" s="1248"/>
      <c r="I77" s="1248"/>
      <c r="J77" s="1248"/>
      <c r="K77" s="1249"/>
      <c r="L77" s="1249"/>
      <c r="M77" s="1249"/>
      <c r="N77" s="1249"/>
      <c r="AN77" s="1254" t="s">
        <v>598</v>
      </c>
      <c r="AO77" s="1254"/>
      <c r="AP77" s="1254"/>
      <c r="AQ77" s="1254"/>
      <c r="AR77" s="1254"/>
      <c r="AS77" s="1254"/>
      <c r="AT77" s="1254"/>
      <c r="AU77" s="1254"/>
      <c r="AV77" s="1254"/>
      <c r="AW77" s="1254"/>
      <c r="AX77" s="1254"/>
      <c r="AY77" s="1254"/>
      <c r="AZ77" s="1254"/>
      <c r="BA77" s="1254"/>
      <c r="BB77" s="1253" t="s">
        <v>596</v>
      </c>
      <c r="BC77" s="1253"/>
      <c r="BD77" s="1253"/>
      <c r="BE77" s="1253"/>
      <c r="BF77" s="1253"/>
      <c r="BG77" s="1253"/>
      <c r="BH77" s="1253"/>
      <c r="BI77" s="1253"/>
      <c r="BJ77" s="1253"/>
      <c r="BK77" s="1253"/>
      <c r="BL77" s="1253"/>
      <c r="BM77" s="1253"/>
      <c r="BN77" s="1253"/>
      <c r="BO77" s="1253"/>
      <c r="BP77" s="1250">
        <v>20.2</v>
      </c>
      <c r="BQ77" s="1250"/>
      <c r="BR77" s="1250"/>
      <c r="BS77" s="1250"/>
      <c r="BT77" s="1250"/>
      <c r="BU77" s="1250"/>
      <c r="BV77" s="1250"/>
      <c r="BW77" s="1250"/>
      <c r="BX77" s="1250">
        <v>18.2</v>
      </c>
      <c r="BY77" s="1250"/>
      <c r="BZ77" s="1250"/>
      <c r="CA77" s="1250"/>
      <c r="CB77" s="1250"/>
      <c r="CC77" s="1250"/>
      <c r="CD77" s="1250"/>
      <c r="CE77" s="1250"/>
      <c r="CF77" s="1250">
        <v>20.3</v>
      </c>
      <c r="CG77" s="1250"/>
      <c r="CH77" s="1250"/>
      <c r="CI77" s="1250"/>
      <c r="CJ77" s="1250"/>
      <c r="CK77" s="1250"/>
      <c r="CL77" s="1250"/>
      <c r="CM77" s="1250"/>
      <c r="CN77" s="1250">
        <v>15.5</v>
      </c>
      <c r="CO77" s="1250"/>
      <c r="CP77" s="1250"/>
      <c r="CQ77" s="1250"/>
      <c r="CR77" s="1250"/>
      <c r="CS77" s="1250"/>
      <c r="CT77" s="1250"/>
      <c r="CU77" s="1250"/>
      <c r="CV77" s="1250">
        <v>4.5999999999999996</v>
      </c>
      <c r="CW77" s="1250"/>
      <c r="CX77" s="1250"/>
      <c r="CY77" s="1250"/>
      <c r="CZ77" s="1250"/>
      <c r="DA77" s="1250"/>
      <c r="DB77" s="1250"/>
      <c r="DC77" s="1250"/>
    </row>
    <row r="78" spans="2:107" x14ac:dyDescent="0.15">
      <c r="B78" s="370"/>
      <c r="G78" s="1248"/>
      <c r="H78" s="1248"/>
      <c r="I78" s="1248"/>
      <c r="J78" s="1248"/>
      <c r="K78" s="1249"/>
      <c r="L78" s="1249"/>
      <c r="M78" s="1249"/>
      <c r="N78" s="1249"/>
      <c r="AN78" s="1254"/>
      <c r="AO78" s="1254"/>
      <c r="AP78" s="1254"/>
      <c r="AQ78" s="1254"/>
      <c r="AR78" s="1254"/>
      <c r="AS78" s="1254"/>
      <c r="AT78" s="1254"/>
      <c r="AU78" s="1254"/>
      <c r="AV78" s="1254"/>
      <c r="AW78" s="1254"/>
      <c r="AX78" s="1254"/>
      <c r="AY78" s="1254"/>
      <c r="AZ78" s="1254"/>
      <c r="BA78" s="1254"/>
      <c r="BB78" s="1253"/>
      <c r="BC78" s="1253"/>
      <c r="BD78" s="1253"/>
      <c r="BE78" s="1253"/>
      <c r="BF78" s="1253"/>
      <c r="BG78" s="1253"/>
      <c r="BH78" s="1253"/>
      <c r="BI78" s="1253"/>
      <c r="BJ78" s="1253"/>
      <c r="BK78" s="1253"/>
      <c r="BL78" s="1253"/>
      <c r="BM78" s="1253"/>
      <c r="BN78" s="1253"/>
      <c r="BO78" s="1253"/>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x14ac:dyDescent="0.15">
      <c r="B79" s="370"/>
      <c r="G79" s="1248"/>
      <c r="H79" s="1248"/>
      <c r="I79" s="1251"/>
      <c r="J79" s="1251"/>
      <c r="K79" s="1252"/>
      <c r="L79" s="1252"/>
      <c r="M79" s="1252"/>
      <c r="N79" s="1252"/>
      <c r="AN79" s="1254"/>
      <c r="AO79" s="1254"/>
      <c r="AP79" s="1254"/>
      <c r="AQ79" s="1254"/>
      <c r="AR79" s="1254"/>
      <c r="AS79" s="1254"/>
      <c r="AT79" s="1254"/>
      <c r="AU79" s="1254"/>
      <c r="AV79" s="1254"/>
      <c r="AW79" s="1254"/>
      <c r="AX79" s="1254"/>
      <c r="AY79" s="1254"/>
      <c r="AZ79" s="1254"/>
      <c r="BA79" s="1254"/>
      <c r="BB79" s="1253" t="s">
        <v>601</v>
      </c>
      <c r="BC79" s="1253"/>
      <c r="BD79" s="1253"/>
      <c r="BE79" s="1253"/>
      <c r="BF79" s="1253"/>
      <c r="BG79" s="1253"/>
      <c r="BH79" s="1253"/>
      <c r="BI79" s="1253"/>
      <c r="BJ79" s="1253"/>
      <c r="BK79" s="1253"/>
      <c r="BL79" s="1253"/>
      <c r="BM79" s="1253"/>
      <c r="BN79" s="1253"/>
      <c r="BO79" s="1253"/>
      <c r="BP79" s="1250">
        <v>6.8</v>
      </c>
      <c r="BQ79" s="1250"/>
      <c r="BR79" s="1250"/>
      <c r="BS79" s="1250"/>
      <c r="BT79" s="1250"/>
      <c r="BU79" s="1250"/>
      <c r="BV79" s="1250"/>
      <c r="BW79" s="1250"/>
      <c r="BX79" s="1250">
        <v>6.8</v>
      </c>
      <c r="BY79" s="1250"/>
      <c r="BZ79" s="1250"/>
      <c r="CA79" s="1250"/>
      <c r="CB79" s="1250"/>
      <c r="CC79" s="1250"/>
      <c r="CD79" s="1250"/>
      <c r="CE79" s="1250"/>
      <c r="CF79" s="1250">
        <v>6.6</v>
      </c>
      <c r="CG79" s="1250"/>
      <c r="CH79" s="1250"/>
      <c r="CI79" s="1250"/>
      <c r="CJ79" s="1250"/>
      <c r="CK79" s="1250"/>
      <c r="CL79" s="1250"/>
      <c r="CM79" s="1250"/>
      <c r="CN79" s="1250">
        <v>6.4</v>
      </c>
      <c r="CO79" s="1250"/>
      <c r="CP79" s="1250"/>
      <c r="CQ79" s="1250"/>
      <c r="CR79" s="1250"/>
      <c r="CS79" s="1250"/>
      <c r="CT79" s="1250"/>
      <c r="CU79" s="1250"/>
      <c r="CV79" s="1250">
        <v>6.3</v>
      </c>
      <c r="CW79" s="1250"/>
      <c r="CX79" s="1250"/>
      <c r="CY79" s="1250"/>
      <c r="CZ79" s="1250"/>
      <c r="DA79" s="1250"/>
      <c r="DB79" s="1250"/>
      <c r="DC79" s="1250"/>
    </row>
    <row r="80" spans="2:107" x14ac:dyDescent="0.15">
      <c r="B80" s="370"/>
      <c r="G80" s="1248"/>
      <c r="H80" s="1248"/>
      <c r="I80" s="1251"/>
      <c r="J80" s="1251"/>
      <c r="K80" s="1252"/>
      <c r="L80" s="1252"/>
      <c r="M80" s="1252"/>
      <c r="N80" s="1252"/>
      <c r="AN80" s="1254"/>
      <c r="AO80" s="1254"/>
      <c r="AP80" s="1254"/>
      <c r="AQ80" s="1254"/>
      <c r="AR80" s="1254"/>
      <c r="AS80" s="1254"/>
      <c r="AT80" s="1254"/>
      <c r="AU80" s="1254"/>
      <c r="AV80" s="1254"/>
      <c r="AW80" s="1254"/>
      <c r="AX80" s="1254"/>
      <c r="AY80" s="1254"/>
      <c r="AZ80" s="1254"/>
      <c r="BA80" s="1254"/>
      <c r="BB80" s="1253"/>
      <c r="BC80" s="1253"/>
      <c r="BD80" s="1253"/>
      <c r="BE80" s="1253"/>
      <c r="BF80" s="1253"/>
      <c r="BG80" s="1253"/>
      <c r="BH80" s="1253"/>
      <c r="BI80" s="1253"/>
      <c r="BJ80" s="1253"/>
      <c r="BK80" s="1253"/>
      <c r="BL80" s="1253"/>
      <c r="BM80" s="1253"/>
      <c r="BN80" s="1253"/>
      <c r="BO80" s="1253"/>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B5UJ3K5cJiR5k7j4volcDYmA+84aBjgOP3TFizH/VYAjy+5aW49JZtwKdHsgv9nTIR4CP5l/+QYwYcucUhbJ6Q==" saltValue="DuJFatXonpq7UyLzZ5xz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498</v>
      </c>
    </row>
  </sheetData>
  <sheetProtection algorithmName="SHA-512" hashValue="x72LCwcH9mRC43pmMuXmYakeHG21NT+8m2DJboG51SyN76zj4uVZUQQbquTJzx2dSyKUCVUhzfLWkLnCarHQng==" saltValue="EUMsGD2W27v4TWKMzRIg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498</v>
      </c>
    </row>
  </sheetData>
  <sheetProtection algorithmName="SHA-512" hashValue="/sKbQNk1ynmlgtTLmxSjZm2YZJGiCxRwiXG4L49A4ergegkHyFvyy1x+NBh235rVrIKZxAfuHXyNEUPESDTUJw==" saltValue="CuToOzVvafW+WHsPhxK0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63823</v>
      </c>
      <c r="E3" s="153"/>
      <c r="F3" s="154">
        <v>52191</v>
      </c>
      <c r="G3" s="155"/>
      <c r="H3" s="156"/>
    </row>
    <row r="4" spans="1:8" x14ac:dyDescent="0.15">
      <c r="A4" s="157"/>
      <c r="B4" s="158"/>
      <c r="C4" s="159"/>
      <c r="D4" s="160">
        <v>16403</v>
      </c>
      <c r="E4" s="161"/>
      <c r="F4" s="162">
        <v>24843</v>
      </c>
      <c r="G4" s="163"/>
      <c r="H4" s="164"/>
    </row>
    <row r="5" spans="1:8" x14ac:dyDescent="0.15">
      <c r="A5" s="145" t="s">
        <v>543</v>
      </c>
      <c r="B5" s="150"/>
      <c r="C5" s="151"/>
      <c r="D5" s="152">
        <v>43978</v>
      </c>
      <c r="E5" s="153"/>
      <c r="F5" s="154">
        <v>47387</v>
      </c>
      <c r="G5" s="155"/>
      <c r="H5" s="156"/>
    </row>
    <row r="6" spans="1:8" x14ac:dyDescent="0.15">
      <c r="A6" s="157"/>
      <c r="B6" s="158"/>
      <c r="C6" s="159"/>
      <c r="D6" s="160">
        <v>24487</v>
      </c>
      <c r="E6" s="161"/>
      <c r="F6" s="162">
        <v>24928</v>
      </c>
      <c r="G6" s="163"/>
      <c r="H6" s="164"/>
    </row>
    <row r="7" spans="1:8" x14ac:dyDescent="0.15">
      <c r="A7" s="145" t="s">
        <v>544</v>
      </c>
      <c r="B7" s="150"/>
      <c r="C7" s="151"/>
      <c r="D7" s="152">
        <v>41553</v>
      </c>
      <c r="E7" s="153"/>
      <c r="F7" s="154">
        <v>51264</v>
      </c>
      <c r="G7" s="155"/>
      <c r="H7" s="156"/>
    </row>
    <row r="8" spans="1:8" x14ac:dyDescent="0.15">
      <c r="A8" s="157"/>
      <c r="B8" s="158"/>
      <c r="C8" s="159"/>
      <c r="D8" s="160">
        <v>24914</v>
      </c>
      <c r="E8" s="161"/>
      <c r="F8" s="162">
        <v>26040</v>
      </c>
      <c r="G8" s="163"/>
      <c r="H8" s="164"/>
    </row>
    <row r="9" spans="1:8" x14ac:dyDescent="0.15">
      <c r="A9" s="145" t="s">
        <v>545</v>
      </c>
      <c r="B9" s="150"/>
      <c r="C9" s="151"/>
      <c r="D9" s="152">
        <v>34794</v>
      </c>
      <c r="E9" s="153"/>
      <c r="F9" s="154">
        <v>52068</v>
      </c>
      <c r="G9" s="155"/>
      <c r="H9" s="156"/>
    </row>
    <row r="10" spans="1:8" x14ac:dyDescent="0.15">
      <c r="A10" s="157"/>
      <c r="B10" s="158"/>
      <c r="C10" s="159"/>
      <c r="D10" s="160">
        <v>21107</v>
      </c>
      <c r="E10" s="161"/>
      <c r="F10" s="162">
        <v>26936</v>
      </c>
      <c r="G10" s="163"/>
      <c r="H10" s="164"/>
    </row>
    <row r="11" spans="1:8" x14ac:dyDescent="0.15">
      <c r="A11" s="145" t="s">
        <v>546</v>
      </c>
      <c r="B11" s="150"/>
      <c r="C11" s="151"/>
      <c r="D11" s="152">
        <v>44885</v>
      </c>
      <c r="E11" s="153"/>
      <c r="F11" s="154">
        <v>47161</v>
      </c>
      <c r="G11" s="155"/>
      <c r="H11" s="156"/>
    </row>
    <row r="12" spans="1:8" x14ac:dyDescent="0.15">
      <c r="A12" s="157"/>
      <c r="B12" s="158"/>
      <c r="C12" s="165"/>
      <c r="D12" s="160">
        <v>21279</v>
      </c>
      <c r="E12" s="161"/>
      <c r="F12" s="162">
        <v>24595</v>
      </c>
      <c r="G12" s="163"/>
      <c r="H12" s="164"/>
    </row>
    <row r="13" spans="1:8" x14ac:dyDescent="0.15">
      <c r="A13" s="145"/>
      <c r="B13" s="150"/>
      <c r="C13" s="166"/>
      <c r="D13" s="167">
        <v>45807</v>
      </c>
      <c r="E13" s="168"/>
      <c r="F13" s="169">
        <v>50014</v>
      </c>
      <c r="G13" s="170"/>
      <c r="H13" s="156"/>
    </row>
    <row r="14" spans="1:8" x14ac:dyDescent="0.15">
      <c r="A14" s="157"/>
      <c r="B14" s="158"/>
      <c r="C14" s="159"/>
      <c r="D14" s="160">
        <v>21638</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v>
      </c>
      <c r="C19" s="171">
        <f>ROUND(VALUE(SUBSTITUTE(実質収支比率等に係る経年分析!G$48,"▲","-")),2)</f>
        <v>4.57</v>
      </c>
      <c r="D19" s="171">
        <f>ROUND(VALUE(SUBSTITUTE(実質収支比率等に係る経年分析!H$48,"▲","-")),2)</f>
        <v>6.43</v>
      </c>
      <c r="E19" s="171">
        <f>ROUND(VALUE(SUBSTITUTE(実質収支比率等に係る経年分析!I$48,"▲","-")),2)</f>
        <v>6.38</v>
      </c>
      <c r="F19" s="171">
        <f>ROUND(VALUE(SUBSTITUTE(実質収支比率等に係る経年分析!J$48,"▲","-")),2)</f>
        <v>6.58</v>
      </c>
    </row>
    <row r="20" spans="1:11" x14ac:dyDescent="0.15">
      <c r="A20" s="171" t="s">
        <v>55</v>
      </c>
      <c r="B20" s="171">
        <f>ROUND(VALUE(SUBSTITUTE(実質収支比率等に係る経年分析!F$47,"▲","-")),2)</f>
        <v>18.149999999999999</v>
      </c>
      <c r="C20" s="171">
        <f>ROUND(VALUE(SUBSTITUTE(実質収支比率等に係る経年分析!G$47,"▲","-")),2)</f>
        <v>16.03</v>
      </c>
      <c r="D20" s="171">
        <f>ROUND(VALUE(SUBSTITUTE(実質収支比率等に係る経年分析!H$47,"▲","-")),2)</f>
        <v>11.68</v>
      </c>
      <c r="E20" s="171">
        <f>ROUND(VALUE(SUBSTITUTE(実質収支比率等に係る経年分析!I$47,"▲","-")),2)</f>
        <v>16.43</v>
      </c>
      <c r="F20" s="171">
        <f>ROUND(VALUE(SUBSTITUTE(実質収支比率等に係る経年分析!J$47,"▲","-")),2)</f>
        <v>17.3</v>
      </c>
    </row>
    <row r="21" spans="1:11" x14ac:dyDescent="0.15">
      <c r="A21" s="171" t="s">
        <v>56</v>
      </c>
      <c r="B21" s="171">
        <f>IF(ISNUMBER(VALUE(SUBSTITUTE(実質収支比率等に係る経年分析!F$49,"▲","-"))),ROUND(VALUE(SUBSTITUTE(実質収支比率等に係る経年分析!F$49,"▲","-")),2),NA())</f>
        <v>-1.56</v>
      </c>
      <c r="C21" s="171">
        <f>IF(ISNUMBER(VALUE(SUBSTITUTE(実質収支比率等に係る経年分析!G$49,"▲","-"))),ROUND(VALUE(SUBSTITUTE(実質収支比率等に係る経年分析!G$49,"▲","-")),2),NA())</f>
        <v>-2.78</v>
      </c>
      <c r="D21" s="171">
        <f>IF(ISNUMBER(VALUE(SUBSTITUTE(実質収支比率等に係る経年分析!H$49,"▲","-"))),ROUND(VALUE(SUBSTITUTE(実質収支比率等に係る経年分析!H$49,"▲","-")),2),NA())</f>
        <v>-2.67</v>
      </c>
      <c r="E21" s="171">
        <f>IF(ISNUMBER(VALUE(SUBSTITUTE(実質収支比率等に係る経年分析!I$49,"▲","-"))),ROUND(VALUE(SUBSTITUTE(実質収支比率等に係る経年分析!I$49,"▲","-")),2),NA())</f>
        <v>6.02</v>
      </c>
      <c r="F21" s="171">
        <f>IF(ISNUMBER(VALUE(SUBSTITUTE(実質収支比率等に係る経年分析!J$49,"▲","-"))),ROUND(VALUE(SUBSTITUTE(実質収支比率等に係る経年分析!J$49,"▲","-")),2),NA())</f>
        <v>2.31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農業集落家庭排水処理施設特別会計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2.4300000000000002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17.559999999999999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17.989999999999998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485</v>
      </c>
      <c r="E42" s="173"/>
      <c r="F42" s="173"/>
      <c r="G42" s="173">
        <f>'実質公債費比率（分子）の構造'!L$52</f>
        <v>480</v>
      </c>
      <c r="H42" s="173"/>
      <c r="I42" s="173"/>
      <c r="J42" s="173">
        <f>'実質公債費比率（分子）の構造'!M$52</f>
        <v>482</v>
      </c>
      <c r="K42" s="173"/>
      <c r="L42" s="173"/>
      <c r="M42" s="173">
        <f>'実質公債費比率（分子）の構造'!N$52</f>
        <v>477</v>
      </c>
      <c r="N42" s="173"/>
      <c r="O42" s="173"/>
      <c r="P42" s="173">
        <f>'実質公債費比率（分子）の構造'!O$52</f>
        <v>494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26</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69</v>
      </c>
      <c r="C45" s="173"/>
      <c r="D45" s="173"/>
      <c r="E45" s="173">
        <f>'実質公債費比率（分子）の構造'!L$49</f>
        <v>75</v>
      </c>
      <c r="F45" s="173"/>
      <c r="G45" s="173"/>
      <c r="H45" s="173">
        <f>'実質公債費比率（分子）の構造'!M$49</f>
        <v>77</v>
      </c>
      <c r="I45" s="173"/>
      <c r="J45" s="173"/>
      <c r="K45" s="173">
        <f>'実質公債費比率（分子）の構造'!N$49</f>
        <v>68</v>
      </c>
      <c r="L45" s="173"/>
      <c r="M45" s="173"/>
      <c r="N45" s="173">
        <f>'実質公債費比率（分子）の構造'!O$49</f>
        <v>32</v>
      </c>
      <c r="O45" s="173"/>
      <c r="P45" s="173"/>
    </row>
    <row r="46" spans="1:16" x14ac:dyDescent="0.15">
      <c r="A46" s="173" t="s">
        <v>67</v>
      </c>
      <c r="B46" s="173">
        <f>'実質公債費比率（分子）の構造'!K$48</f>
        <v>13</v>
      </c>
      <c r="C46" s="173"/>
      <c r="D46" s="173"/>
      <c r="E46" s="173">
        <f>'実質公債費比率（分子）の構造'!L$48</f>
        <v>14</v>
      </c>
      <c r="F46" s="173"/>
      <c r="G46" s="173"/>
      <c r="H46" s="173">
        <f>'実質公債費比率（分子）の構造'!M$48</f>
        <v>14</v>
      </c>
      <c r="I46" s="173"/>
      <c r="J46" s="173"/>
      <c r="K46" s="173">
        <f>'実質公債費比率（分子）の構造'!N$48</f>
        <v>14</v>
      </c>
      <c r="L46" s="173"/>
      <c r="M46" s="173"/>
      <c r="N46" s="173">
        <f>'実質公債費比率（分子）の構造'!O$48</f>
        <v>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475</v>
      </c>
      <c r="C49" s="173"/>
      <c r="D49" s="173"/>
      <c r="E49" s="173">
        <f>'実質公債費比率（分子）の構造'!L$45</f>
        <v>469</v>
      </c>
      <c r="F49" s="173"/>
      <c r="G49" s="173"/>
      <c r="H49" s="173">
        <f>'実質公債費比率（分子）の構造'!M$45</f>
        <v>468</v>
      </c>
      <c r="I49" s="173"/>
      <c r="J49" s="173"/>
      <c r="K49" s="173">
        <f>'実質公債費比率（分子）の構造'!N$45</f>
        <v>480</v>
      </c>
      <c r="L49" s="173"/>
      <c r="M49" s="173"/>
      <c r="N49" s="173">
        <f>'実質公債費比率（分子）の構造'!O$45</f>
        <v>502</v>
      </c>
      <c r="O49" s="173"/>
      <c r="P49" s="173"/>
    </row>
    <row r="50" spans="1:16" x14ac:dyDescent="0.15">
      <c r="A50" s="173" t="s">
        <v>71</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78</v>
      </c>
      <c r="G50" s="173" t="e">
        <f>NA()</f>
        <v>#N/A</v>
      </c>
      <c r="H50" s="173" t="e">
        <f>NA()</f>
        <v>#N/A</v>
      </c>
      <c r="I50" s="173">
        <f>IF(ISNUMBER('実質公債費比率（分子）の構造'!M$53),'実質公債費比率（分子）の構造'!M$53,NA())</f>
        <v>77</v>
      </c>
      <c r="J50" s="173" t="e">
        <f>NA()</f>
        <v>#N/A</v>
      </c>
      <c r="K50" s="173" t="e">
        <f>NA()</f>
        <v>#N/A</v>
      </c>
      <c r="L50" s="173">
        <f>IF(ISNUMBER('実質公債費比率（分子）の構造'!N$53),'実質公債費比率（分子）の構造'!N$53,NA())</f>
        <v>85</v>
      </c>
      <c r="M50" s="173" t="e">
        <f>NA()</f>
        <v>#N/A</v>
      </c>
      <c r="N50" s="173" t="e">
        <f>NA()</f>
        <v>#N/A</v>
      </c>
      <c r="O50" s="173">
        <f>IF(ISNUMBER('実質公債費比率（分子）の構造'!O$53),'実質公債費比率（分子）の構造'!O$53,NA())</f>
        <v>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5471</v>
      </c>
      <c r="E56" s="172"/>
      <c r="F56" s="172"/>
      <c r="G56" s="172">
        <f>'将来負担比率（分子）の構造'!J$52</f>
        <v>5546</v>
      </c>
      <c r="H56" s="172"/>
      <c r="I56" s="172"/>
      <c r="J56" s="172">
        <f>'将来負担比率（分子）の構造'!K$52</f>
        <v>5522</v>
      </c>
      <c r="K56" s="172"/>
      <c r="L56" s="172"/>
      <c r="M56" s="172">
        <f>'将来負担比率（分子）の構造'!L$52</f>
        <v>6041</v>
      </c>
      <c r="N56" s="172"/>
      <c r="O56" s="172"/>
      <c r="P56" s="172">
        <f>'将来負担比率（分子）の構造'!M$52</f>
        <v>6130</v>
      </c>
    </row>
    <row r="57" spans="1:16" x14ac:dyDescent="0.15">
      <c r="A57" s="172" t="s">
        <v>42</v>
      </c>
      <c r="B57" s="172"/>
      <c r="C57" s="172"/>
      <c r="D57" s="172">
        <f>'将来負担比率（分子）の構造'!I$51</f>
        <v>265</v>
      </c>
      <c r="E57" s="172"/>
      <c r="F57" s="172"/>
      <c r="G57" s="172">
        <f>'将来負担比率（分子）の構造'!J$51</f>
        <v>331</v>
      </c>
      <c r="H57" s="172"/>
      <c r="I57" s="172"/>
      <c r="J57" s="172">
        <f>'将来負担比率（分子）の構造'!K$51</f>
        <v>652</v>
      </c>
      <c r="K57" s="172"/>
      <c r="L57" s="172"/>
      <c r="M57" s="172">
        <f>'将来負担比率（分子）の構造'!L$51</f>
        <v>723</v>
      </c>
      <c r="N57" s="172"/>
      <c r="O57" s="172"/>
      <c r="P57" s="172">
        <f>'将来負担比率（分子）の構造'!M$51</f>
        <v>787</v>
      </c>
    </row>
    <row r="58" spans="1:16" x14ac:dyDescent="0.15">
      <c r="A58" s="172" t="s">
        <v>41</v>
      </c>
      <c r="B58" s="172"/>
      <c r="C58" s="172"/>
      <c r="D58" s="172">
        <f>'将来負担比率（分子）の構造'!I$50</f>
        <v>2146</v>
      </c>
      <c r="E58" s="172"/>
      <c r="F58" s="172"/>
      <c r="G58" s="172">
        <f>'将来負担比率（分子）の構造'!J$50</f>
        <v>2024</v>
      </c>
      <c r="H58" s="172"/>
      <c r="I58" s="172"/>
      <c r="J58" s="172">
        <f>'将来負担比率（分子）の構造'!K$50</f>
        <v>1851</v>
      </c>
      <c r="K58" s="172"/>
      <c r="L58" s="172"/>
      <c r="M58" s="172">
        <f>'将来負担比率（分子）の構造'!L$50</f>
        <v>2069</v>
      </c>
      <c r="N58" s="172"/>
      <c r="O58" s="172"/>
      <c r="P58" s="172">
        <f>'将来負担比率（分子）の構造'!M$50</f>
        <v>2693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1670</v>
      </c>
      <c r="C62" s="172"/>
      <c r="D62" s="172"/>
      <c r="E62" s="172">
        <f>'将来負担比率（分子）の構造'!J$45</f>
        <v>1732</v>
      </c>
      <c r="F62" s="172"/>
      <c r="G62" s="172"/>
      <c r="H62" s="172">
        <f>'将来負担比率（分子）の構造'!K$45</f>
        <v>1767</v>
      </c>
      <c r="I62" s="172"/>
      <c r="J62" s="172"/>
      <c r="K62" s="172">
        <f>'将来負担比率（分子）の構造'!L$45</f>
        <v>1779</v>
      </c>
      <c r="L62" s="172"/>
      <c r="M62" s="172"/>
      <c r="N62" s="172">
        <f>'将来負担比率（分子）の構造'!M$45</f>
        <v>1762</v>
      </c>
      <c r="O62" s="172"/>
      <c r="P62" s="172"/>
    </row>
    <row r="63" spans="1:16" x14ac:dyDescent="0.15">
      <c r="A63" s="172" t="s">
        <v>34</v>
      </c>
      <c r="B63" s="172">
        <f>'将来負担比率（分子）の構造'!I$44</f>
        <v>387</v>
      </c>
      <c r="C63" s="172"/>
      <c r="D63" s="172"/>
      <c r="E63" s="172">
        <f>'将来負担比率（分子）の構造'!J$44</f>
        <v>304</v>
      </c>
      <c r="F63" s="172"/>
      <c r="G63" s="172"/>
      <c r="H63" s="172">
        <f>'将来負担比率（分子）の構造'!K$44</f>
        <v>303</v>
      </c>
      <c r="I63" s="172"/>
      <c r="J63" s="172"/>
      <c r="K63" s="172">
        <f>'将来負担比率（分子）の構造'!L$44</f>
        <v>508</v>
      </c>
      <c r="L63" s="172"/>
      <c r="M63" s="172"/>
      <c r="N63" s="172">
        <f>'将来負担比率（分子）の構造'!M$44</f>
        <v>1540</v>
      </c>
      <c r="O63" s="172"/>
      <c r="P63" s="172"/>
    </row>
    <row r="64" spans="1:16" x14ac:dyDescent="0.15">
      <c r="A64" s="172" t="s">
        <v>33</v>
      </c>
      <c r="B64" s="172">
        <f>'将来負担比率（分子）の構造'!I$43</f>
        <v>81</v>
      </c>
      <c r="C64" s="172"/>
      <c r="D64" s="172"/>
      <c r="E64" s="172">
        <f>'将来負担比率（分子）の構造'!J$43</f>
        <v>70</v>
      </c>
      <c r="F64" s="172"/>
      <c r="G64" s="172"/>
      <c r="H64" s="172">
        <f>'将来負担比率（分子）の構造'!K$43</f>
        <v>59</v>
      </c>
      <c r="I64" s="172"/>
      <c r="J64" s="172"/>
      <c r="K64" s="172">
        <f>'将来負担比率（分子）の構造'!L$43</f>
        <v>47</v>
      </c>
      <c r="L64" s="172"/>
      <c r="M64" s="172"/>
      <c r="N64" s="172">
        <f>'将来負担比率（分子）の構造'!M$43</f>
        <v>35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5858</v>
      </c>
      <c r="C66" s="172"/>
      <c r="D66" s="172"/>
      <c r="E66" s="172">
        <f>'将来負担比率（分子）の構造'!J$41</f>
        <v>6116</v>
      </c>
      <c r="F66" s="172"/>
      <c r="G66" s="172"/>
      <c r="H66" s="172">
        <f>'将来負担比率（分子）の構造'!K$41</f>
        <v>6361</v>
      </c>
      <c r="I66" s="172"/>
      <c r="J66" s="172"/>
      <c r="K66" s="172">
        <f>'将来負担比率（分子）の構造'!L$41</f>
        <v>6487</v>
      </c>
      <c r="L66" s="172"/>
      <c r="M66" s="172"/>
      <c r="N66" s="172">
        <f>'将来負担比率（分子）の構造'!M$41</f>
        <v>6789</v>
      </c>
      <c r="O66" s="172"/>
      <c r="P66" s="172"/>
    </row>
    <row r="67" spans="1:16" x14ac:dyDescent="0.15">
      <c r="A67" s="172" t="s">
        <v>75</v>
      </c>
      <c r="B67" s="172" t="e">
        <f>NA()</f>
        <v>#N/A</v>
      </c>
      <c r="C67" s="172">
        <f>IF(ISNUMBER('将来負担比率（分子）の構造'!I$53), IF('将来負担比率（分子）の構造'!I$53 &lt; 0, 0, '将来負担比率（分子）の構造'!I$53), NA())</f>
        <v>115</v>
      </c>
      <c r="D67" s="172" t="e">
        <f>NA()</f>
        <v>#N/A</v>
      </c>
      <c r="E67" s="172" t="e">
        <f>NA()</f>
        <v>#N/A</v>
      </c>
      <c r="F67" s="172">
        <f>IF(ISNUMBER('将来負担比率（分子）の構造'!J$53), IF('将来負担比率（分子）の構造'!J$53 &lt; 0, 0, '将来負担比率（分子）の構造'!J$53), NA())</f>
        <v>322</v>
      </c>
      <c r="G67" s="172" t="e">
        <f>NA()</f>
        <v>#N/A</v>
      </c>
      <c r="H67" s="172" t="e">
        <f>NA()</f>
        <v>#N/A</v>
      </c>
      <c r="I67" s="172">
        <f>IF(ISNUMBER('将来負担比率（分子）の構造'!K$53), IF('将来負担比率（分子）の構造'!K$53 &lt; 0, 0, '将来負担比率（分子）の構造'!K$53), NA())</f>
        <v>465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517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579</v>
      </c>
      <c r="C72" s="176">
        <f>基金残高に係る経年分析!G55</f>
        <v>879</v>
      </c>
      <c r="D72" s="176">
        <f>基金残高に係る経年分析!H55</f>
        <v>979</v>
      </c>
    </row>
    <row r="73" spans="1:16" x14ac:dyDescent="0.15">
      <c r="A73" s="175" t="s">
        <v>78</v>
      </c>
      <c r="B73" s="176">
        <f>基金残高に係る経年分析!F56</f>
        <v>107</v>
      </c>
      <c r="C73" s="176">
        <f>基金残高に係る経年分析!G56</f>
        <v>173</v>
      </c>
      <c r="D73" s="176">
        <f>基金残高に係る経年分析!H56</f>
        <v>370</v>
      </c>
    </row>
    <row r="74" spans="1:16" x14ac:dyDescent="0.15">
      <c r="A74" s="175" t="s">
        <v>79</v>
      </c>
      <c r="B74" s="176">
        <f>基金残高に係る経年分析!F57</f>
        <v>951</v>
      </c>
      <c r="C74" s="176">
        <f>基金残高に係る経年分析!G57</f>
        <v>999</v>
      </c>
      <c r="D74" s="176">
        <f>基金残高に係る経年分析!H57</f>
        <v>1024</v>
      </c>
    </row>
  </sheetData>
  <sheetProtection algorithmName="SHA-512" hashValue="3e/hTfQZLQyZqP2uFu177EvAC3fLgR8lTohlqfALlt8uzRduswAq1JF/yqZ7KW1/EEx9L2vQy9RTmpOtXYjUNw==" saltValue="LcWyK9ej4g3tL29N+Y98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216</v>
      </c>
      <c r="DI1" s="751"/>
      <c r="DJ1" s="751"/>
      <c r="DK1" s="751"/>
      <c r="DL1" s="751"/>
      <c r="DM1" s="751"/>
      <c r="DN1" s="752"/>
      <c r="DO1" s="349"/>
      <c r="DP1" s="750" t="s">
        <v>217</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218</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219</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220</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221</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222</v>
      </c>
      <c r="S4" s="713"/>
      <c r="T4" s="713"/>
      <c r="U4" s="713"/>
      <c r="V4" s="713"/>
      <c r="W4" s="713"/>
      <c r="X4" s="713"/>
      <c r="Y4" s="714"/>
      <c r="Z4" s="712" t="s">
        <v>223</v>
      </c>
      <c r="AA4" s="713"/>
      <c r="AB4" s="713"/>
      <c r="AC4" s="714"/>
      <c r="AD4" s="712" t="s">
        <v>224</v>
      </c>
      <c r="AE4" s="713"/>
      <c r="AF4" s="713"/>
      <c r="AG4" s="713"/>
      <c r="AH4" s="713"/>
      <c r="AI4" s="713"/>
      <c r="AJ4" s="713"/>
      <c r="AK4" s="714"/>
      <c r="AL4" s="712" t="s">
        <v>223</v>
      </c>
      <c r="AM4" s="713"/>
      <c r="AN4" s="713"/>
      <c r="AO4" s="714"/>
      <c r="AP4" s="753" t="s">
        <v>225</v>
      </c>
      <c r="AQ4" s="753"/>
      <c r="AR4" s="753"/>
      <c r="AS4" s="753"/>
      <c r="AT4" s="753"/>
      <c r="AU4" s="753"/>
      <c r="AV4" s="753"/>
      <c r="AW4" s="753"/>
      <c r="AX4" s="753"/>
      <c r="AY4" s="753"/>
      <c r="AZ4" s="753"/>
      <c r="BA4" s="753"/>
      <c r="BB4" s="753"/>
      <c r="BC4" s="753"/>
      <c r="BD4" s="753"/>
      <c r="BE4" s="753"/>
      <c r="BF4" s="753"/>
      <c r="BG4" s="753" t="s">
        <v>226</v>
      </c>
      <c r="BH4" s="753"/>
      <c r="BI4" s="753"/>
      <c r="BJ4" s="753"/>
      <c r="BK4" s="753"/>
      <c r="BL4" s="753"/>
      <c r="BM4" s="753"/>
      <c r="BN4" s="753"/>
      <c r="BO4" s="753" t="s">
        <v>223</v>
      </c>
      <c r="BP4" s="753"/>
      <c r="BQ4" s="753"/>
      <c r="BR4" s="753"/>
      <c r="BS4" s="753" t="s">
        <v>227</v>
      </c>
      <c r="BT4" s="753"/>
      <c r="BU4" s="753"/>
      <c r="BV4" s="753"/>
      <c r="BW4" s="753"/>
      <c r="BX4" s="753"/>
      <c r="BY4" s="753"/>
      <c r="BZ4" s="753"/>
      <c r="CA4" s="753"/>
      <c r="CB4" s="753"/>
      <c r="CD4" s="712" t="s">
        <v>228</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229</v>
      </c>
      <c r="C5" s="710"/>
      <c r="D5" s="710"/>
      <c r="E5" s="710"/>
      <c r="F5" s="710"/>
      <c r="G5" s="710"/>
      <c r="H5" s="710"/>
      <c r="I5" s="710"/>
      <c r="J5" s="710"/>
      <c r="K5" s="710"/>
      <c r="L5" s="710"/>
      <c r="M5" s="710"/>
      <c r="N5" s="710"/>
      <c r="O5" s="710"/>
      <c r="P5" s="710"/>
      <c r="Q5" s="711"/>
      <c r="R5" s="706">
        <v>2839426</v>
      </c>
      <c r="S5" s="707"/>
      <c r="T5" s="707"/>
      <c r="U5" s="707"/>
      <c r="V5" s="707"/>
      <c r="W5" s="707"/>
      <c r="X5" s="707"/>
      <c r="Y5" s="735"/>
      <c r="Z5" s="748">
        <v>29.4</v>
      </c>
      <c r="AA5" s="748"/>
      <c r="AB5" s="748"/>
      <c r="AC5" s="748"/>
      <c r="AD5" s="749">
        <v>2677020</v>
      </c>
      <c r="AE5" s="749"/>
      <c r="AF5" s="749"/>
      <c r="AG5" s="749"/>
      <c r="AH5" s="749"/>
      <c r="AI5" s="749"/>
      <c r="AJ5" s="749"/>
      <c r="AK5" s="749"/>
      <c r="AL5" s="736">
        <v>50.6</v>
      </c>
      <c r="AM5" s="721"/>
      <c r="AN5" s="721"/>
      <c r="AO5" s="737"/>
      <c r="AP5" s="709" t="s">
        <v>230</v>
      </c>
      <c r="AQ5" s="710"/>
      <c r="AR5" s="710"/>
      <c r="AS5" s="710"/>
      <c r="AT5" s="710"/>
      <c r="AU5" s="710"/>
      <c r="AV5" s="710"/>
      <c r="AW5" s="710"/>
      <c r="AX5" s="710"/>
      <c r="AY5" s="710"/>
      <c r="AZ5" s="710"/>
      <c r="BA5" s="710"/>
      <c r="BB5" s="710"/>
      <c r="BC5" s="710"/>
      <c r="BD5" s="710"/>
      <c r="BE5" s="710"/>
      <c r="BF5" s="711"/>
      <c r="BG5" s="659">
        <v>2672243</v>
      </c>
      <c r="BH5" s="660"/>
      <c r="BI5" s="660"/>
      <c r="BJ5" s="660"/>
      <c r="BK5" s="660"/>
      <c r="BL5" s="660"/>
      <c r="BM5" s="660"/>
      <c r="BN5" s="661"/>
      <c r="BO5" s="685">
        <v>94.1</v>
      </c>
      <c r="BP5" s="685"/>
      <c r="BQ5" s="685"/>
      <c r="BR5" s="685"/>
      <c r="BS5" s="686" t="s">
        <v>129</v>
      </c>
      <c r="BT5" s="686"/>
      <c r="BU5" s="686"/>
      <c r="BV5" s="686"/>
      <c r="BW5" s="686"/>
      <c r="BX5" s="686"/>
      <c r="BY5" s="686"/>
      <c r="BZ5" s="686"/>
      <c r="CA5" s="686"/>
      <c r="CB5" s="731"/>
      <c r="CD5" s="712" t="s">
        <v>225</v>
      </c>
      <c r="CE5" s="713"/>
      <c r="CF5" s="713"/>
      <c r="CG5" s="713"/>
      <c r="CH5" s="713"/>
      <c r="CI5" s="713"/>
      <c r="CJ5" s="713"/>
      <c r="CK5" s="713"/>
      <c r="CL5" s="713"/>
      <c r="CM5" s="713"/>
      <c r="CN5" s="713"/>
      <c r="CO5" s="713"/>
      <c r="CP5" s="713"/>
      <c r="CQ5" s="714"/>
      <c r="CR5" s="712" t="s">
        <v>231</v>
      </c>
      <c r="CS5" s="713"/>
      <c r="CT5" s="713"/>
      <c r="CU5" s="713"/>
      <c r="CV5" s="713"/>
      <c r="CW5" s="713"/>
      <c r="CX5" s="713"/>
      <c r="CY5" s="714"/>
      <c r="CZ5" s="712" t="s">
        <v>223</v>
      </c>
      <c r="DA5" s="713"/>
      <c r="DB5" s="713"/>
      <c r="DC5" s="714"/>
      <c r="DD5" s="712" t="s">
        <v>232</v>
      </c>
      <c r="DE5" s="713"/>
      <c r="DF5" s="713"/>
      <c r="DG5" s="713"/>
      <c r="DH5" s="713"/>
      <c r="DI5" s="713"/>
      <c r="DJ5" s="713"/>
      <c r="DK5" s="713"/>
      <c r="DL5" s="713"/>
      <c r="DM5" s="713"/>
      <c r="DN5" s="713"/>
      <c r="DO5" s="713"/>
      <c r="DP5" s="714"/>
      <c r="DQ5" s="712" t="s">
        <v>233</v>
      </c>
      <c r="DR5" s="713"/>
      <c r="DS5" s="713"/>
      <c r="DT5" s="713"/>
      <c r="DU5" s="713"/>
      <c r="DV5" s="713"/>
      <c r="DW5" s="713"/>
      <c r="DX5" s="713"/>
      <c r="DY5" s="713"/>
      <c r="DZ5" s="713"/>
      <c r="EA5" s="713"/>
      <c r="EB5" s="713"/>
      <c r="EC5" s="714"/>
    </row>
    <row r="6" spans="2:143" ht="11.25" customHeight="1" x14ac:dyDescent="0.15">
      <c r="B6" s="656" t="s">
        <v>234</v>
      </c>
      <c r="C6" s="657"/>
      <c r="D6" s="657"/>
      <c r="E6" s="657"/>
      <c r="F6" s="657"/>
      <c r="G6" s="657"/>
      <c r="H6" s="657"/>
      <c r="I6" s="657"/>
      <c r="J6" s="657"/>
      <c r="K6" s="657"/>
      <c r="L6" s="657"/>
      <c r="M6" s="657"/>
      <c r="N6" s="657"/>
      <c r="O6" s="657"/>
      <c r="P6" s="657"/>
      <c r="Q6" s="658"/>
      <c r="R6" s="659">
        <v>97978</v>
      </c>
      <c r="S6" s="660"/>
      <c r="T6" s="660"/>
      <c r="U6" s="660"/>
      <c r="V6" s="660"/>
      <c r="W6" s="660"/>
      <c r="X6" s="660"/>
      <c r="Y6" s="661"/>
      <c r="Z6" s="685">
        <v>1</v>
      </c>
      <c r="AA6" s="685"/>
      <c r="AB6" s="685"/>
      <c r="AC6" s="685"/>
      <c r="AD6" s="686">
        <v>97978</v>
      </c>
      <c r="AE6" s="686"/>
      <c r="AF6" s="686"/>
      <c r="AG6" s="686"/>
      <c r="AH6" s="686"/>
      <c r="AI6" s="686"/>
      <c r="AJ6" s="686"/>
      <c r="AK6" s="686"/>
      <c r="AL6" s="662">
        <v>1.9</v>
      </c>
      <c r="AM6" s="663"/>
      <c r="AN6" s="663"/>
      <c r="AO6" s="687"/>
      <c r="AP6" s="656" t="s">
        <v>235</v>
      </c>
      <c r="AQ6" s="657"/>
      <c r="AR6" s="657"/>
      <c r="AS6" s="657"/>
      <c r="AT6" s="657"/>
      <c r="AU6" s="657"/>
      <c r="AV6" s="657"/>
      <c r="AW6" s="657"/>
      <c r="AX6" s="657"/>
      <c r="AY6" s="657"/>
      <c r="AZ6" s="657"/>
      <c r="BA6" s="657"/>
      <c r="BB6" s="657"/>
      <c r="BC6" s="657"/>
      <c r="BD6" s="657"/>
      <c r="BE6" s="657"/>
      <c r="BF6" s="658"/>
      <c r="BG6" s="659">
        <v>2672243</v>
      </c>
      <c r="BH6" s="660"/>
      <c r="BI6" s="660"/>
      <c r="BJ6" s="660"/>
      <c r="BK6" s="660"/>
      <c r="BL6" s="660"/>
      <c r="BM6" s="660"/>
      <c r="BN6" s="661"/>
      <c r="BO6" s="685">
        <v>94.1</v>
      </c>
      <c r="BP6" s="685"/>
      <c r="BQ6" s="685"/>
      <c r="BR6" s="685"/>
      <c r="BS6" s="686" t="s">
        <v>129</v>
      </c>
      <c r="BT6" s="686"/>
      <c r="BU6" s="686"/>
      <c r="BV6" s="686"/>
      <c r="BW6" s="686"/>
      <c r="BX6" s="686"/>
      <c r="BY6" s="686"/>
      <c r="BZ6" s="686"/>
      <c r="CA6" s="686"/>
      <c r="CB6" s="731"/>
      <c r="CD6" s="709" t="s">
        <v>236</v>
      </c>
      <c r="CE6" s="710"/>
      <c r="CF6" s="710"/>
      <c r="CG6" s="710"/>
      <c r="CH6" s="710"/>
      <c r="CI6" s="710"/>
      <c r="CJ6" s="710"/>
      <c r="CK6" s="710"/>
      <c r="CL6" s="710"/>
      <c r="CM6" s="710"/>
      <c r="CN6" s="710"/>
      <c r="CO6" s="710"/>
      <c r="CP6" s="710"/>
      <c r="CQ6" s="711"/>
      <c r="CR6" s="659">
        <v>94829</v>
      </c>
      <c r="CS6" s="660"/>
      <c r="CT6" s="660"/>
      <c r="CU6" s="660"/>
      <c r="CV6" s="660"/>
      <c r="CW6" s="660"/>
      <c r="CX6" s="660"/>
      <c r="CY6" s="661"/>
      <c r="CZ6" s="736">
        <v>1</v>
      </c>
      <c r="DA6" s="721"/>
      <c r="DB6" s="721"/>
      <c r="DC6" s="738"/>
      <c r="DD6" s="665" t="s">
        <v>129</v>
      </c>
      <c r="DE6" s="660"/>
      <c r="DF6" s="660"/>
      <c r="DG6" s="660"/>
      <c r="DH6" s="660"/>
      <c r="DI6" s="660"/>
      <c r="DJ6" s="660"/>
      <c r="DK6" s="660"/>
      <c r="DL6" s="660"/>
      <c r="DM6" s="660"/>
      <c r="DN6" s="660"/>
      <c r="DO6" s="660"/>
      <c r="DP6" s="661"/>
      <c r="DQ6" s="665">
        <v>94829</v>
      </c>
      <c r="DR6" s="660"/>
      <c r="DS6" s="660"/>
      <c r="DT6" s="660"/>
      <c r="DU6" s="660"/>
      <c r="DV6" s="660"/>
      <c r="DW6" s="660"/>
      <c r="DX6" s="660"/>
      <c r="DY6" s="660"/>
      <c r="DZ6" s="660"/>
      <c r="EA6" s="660"/>
      <c r="EB6" s="660"/>
      <c r="EC6" s="695"/>
    </row>
    <row r="7" spans="2:143" ht="11.25" customHeight="1" x14ac:dyDescent="0.15">
      <c r="B7" s="656" t="s">
        <v>237</v>
      </c>
      <c r="C7" s="657"/>
      <c r="D7" s="657"/>
      <c r="E7" s="657"/>
      <c r="F7" s="657"/>
      <c r="G7" s="657"/>
      <c r="H7" s="657"/>
      <c r="I7" s="657"/>
      <c r="J7" s="657"/>
      <c r="K7" s="657"/>
      <c r="L7" s="657"/>
      <c r="M7" s="657"/>
      <c r="N7" s="657"/>
      <c r="O7" s="657"/>
      <c r="P7" s="657"/>
      <c r="Q7" s="658"/>
      <c r="R7" s="659">
        <v>1949</v>
      </c>
      <c r="S7" s="660"/>
      <c r="T7" s="660"/>
      <c r="U7" s="660"/>
      <c r="V7" s="660"/>
      <c r="W7" s="660"/>
      <c r="X7" s="660"/>
      <c r="Y7" s="661"/>
      <c r="Z7" s="685">
        <v>0</v>
      </c>
      <c r="AA7" s="685"/>
      <c r="AB7" s="685"/>
      <c r="AC7" s="685"/>
      <c r="AD7" s="686">
        <v>1949</v>
      </c>
      <c r="AE7" s="686"/>
      <c r="AF7" s="686"/>
      <c r="AG7" s="686"/>
      <c r="AH7" s="686"/>
      <c r="AI7" s="686"/>
      <c r="AJ7" s="686"/>
      <c r="AK7" s="686"/>
      <c r="AL7" s="662">
        <v>0</v>
      </c>
      <c r="AM7" s="663"/>
      <c r="AN7" s="663"/>
      <c r="AO7" s="687"/>
      <c r="AP7" s="656" t="s">
        <v>238</v>
      </c>
      <c r="AQ7" s="657"/>
      <c r="AR7" s="657"/>
      <c r="AS7" s="657"/>
      <c r="AT7" s="657"/>
      <c r="AU7" s="657"/>
      <c r="AV7" s="657"/>
      <c r="AW7" s="657"/>
      <c r="AX7" s="657"/>
      <c r="AY7" s="657"/>
      <c r="AZ7" s="657"/>
      <c r="BA7" s="657"/>
      <c r="BB7" s="657"/>
      <c r="BC7" s="657"/>
      <c r="BD7" s="657"/>
      <c r="BE7" s="657"/>
      <c r="BF7" s="658"/>
      <c r="BG7" s="659">
        <v>1210383</v>
      </c>
      <c r="BH7" s="660"/>
      <c r="BI7" s="660"/>
      <c r="BJ7" s="660"/>
      <c r="BK7" s="660"/>
      <c r="BL7" s="660"/>
      <c r="BM7" s="660"/>
      <c r="BN7" s="661"/>
      <c r="BO7" s="685">
        <v>42.6</v>
      </c>
      <c r="BP7" s="685"/>
      <c r="BQ7" s="685"/>
      <c r="BR7" s="685"/>
      <c r="BS7" s="686" t="s">
        <v>129</v>
      </c>
      <c r="BT7" s="686"/>
      <c r="BU7" s="686"/>
      <c r="BV7" s="686"/>
      <c r="BW7" s="686"/>
      <c r="BX7" s="686"/>
      <c r="BY7" s="686"/>
      <c r="BZ7" s="686"/>
      <c r="CA7" s="686"/>
      <c r="CB7" s="731"/>
      <c r="CD7" s="656" t="s">
        <v>239</v>
      </c>
      <c r="CE7" s="657"/>
      <c r="CF7" s="657"/>
      <c r="CG7" s="657"/>
      <c r="CH7" s="657"/>
      <c r="CI7" s="657"/>
      <c r="CJ7" s="657"/>
      <c r="CK7" s="657"/>
      <c r="CL7" s="657"/>
      <c r="CM7" s="657"/>
      <c r="CN7" s="657"/>
      <c r="CO7" s="657"/>
      <c r="CP7" s="657"/>
      <c r="CQ7" s="658"/>
      <c r="CR7" s="659">
        <v>1608654</v>
      </c>
      <c r="CS7" s="660"/>
      <c r="CT7" s="660"/>
      <c r="CU7" s="660"/>
      <c r="CV7" s="660"/>
      <c r="CW7" s="660"/>
      <c r="CX7" s="660"/>
      <c r="CY7" s="661"/>
      <c r="CZ7" s="685">
        <v>17.3</v>
      </c>
      <c r="DA7" s="685"/>
      <c r="DB7" s="685"/>
      <c r="DC7" s="685"/>
      <c r="DD7" s="665">
        <v>12856</v>
      </c>
      <c r="DE7" s="660"/>
      <c r="DF7" s="660"/>
      <c r="DG7" s="660"/>
      <c r="DH7" s="660"/>
      <c r="DI7" s="660"/>
      <c r="DJ7" s="660"/>
      <c r="DK7" s="660"/>
      <c r="DL7" s="660"/>
      <c r="DM7" s="660"/>
      <c r="DN7" s="660"/>
      <c r="DO7" s="660"/>
      <c r="DP7" s="661"/>
      <c r="DQ7" s="665">
        <v>1516411</v>
      </c>
      <c r="DR7" s="660"/>
      <c r="DS7" s="660"/>
      <c r="DT7" s="660"/>
      <c r="DU7" s="660"/>
      <c r="DV7" s="660"/>
      <c r="DW7" s="660"/>
      <c r="DX7" s="660"/>
      <c r="DY7" s="660"/>
      <c r="DZ7" s="660"/>
      <c r="EA7" s="660"/>
      <c r="EB7" s="660"/>
      <c r="EC7" s="695"/>
    </row>
    <row r="8" spans="2:143" ht="11.25" customHeight="1" x14ac:dyDescent="0.15">
      <c r="B8" s="656" t="s">
        <v>240</v>
      </c>
      <c r="C8" s="657"/>
      <c r="D8" s="657"/>
      <c r="E8" s="657"/>
      <c r="F8" s="657"/>
      <c r="G8" s="657"/>
      <c r="H8" s="657"/>
      <c r="I8" s="657"/>
      <c r="J8" s="657"/>
      <c r="K8" s="657"/>
      <c r="L8" s="657"/>
      <c r="M8" s="657"/>
      <c r="N8" s="657"/>
      <c r="O8" s="657"/>
      <c r="P8" s="657"/>
      <c r="Q8" s="658"/>
      <c r="R8" s="659">
        <v>23933</v>
      </c>
      <c r="S8" s="660"/>
      <c r="T8" s="660"/>
      <c r="U8" s="660"/>
      <c r="V8" s="660"/>
      <c r="W8" s="660"/>
      <c r="X8" s="660"/>
      <c r="Y8" s="661"/>
      <c r="Z8" s="685">
        <v>0.2</v>
      </c>
      <c r="AA8" s="685"/>
      <c r="AB8" s="685"/>
      <c r="AC8" s="685"/>
      <c r="AD8" s="686">
        <v>23933</v>
      </c>
      <c r="AE8" s="686"/>
      <c r="AF8" s="686"/>
      <c r="AG8" s="686"/>
      <c r="AH8" s="686"/>
      <c r="AI8" s="686"/>
      <c r="AJ8" s="686"/>
      <c r="AK8" s="686"/>
      <c r="AL8" s="662">
        <v>0.5</v>
      </c>
      <c r="AM8" s="663"/>
      <c r="AN8" s="663"/>
      <c r="AO8" s="687"/>
      <c r="AP8" s="656" t="s">
        <v>241</v>
      </c>
      <c r="AQ8" s="657"/>
      <c r="AR8" s="657"/>
      <c r="AS8" s="657"/>
      <c r="AT8" s="657"/>
      <c r="AU8" s="657"/>
      <c r="AV8" s="657"/>
      <c r="AW8" s="657"/>
      <c r="AX8" s="657"/>
      <c r="AY8" s="657"/>
      <c r="AZ8" s="657"/>
      <c r="BA8" s="657"/>
      <c r="BB8" s="657"/>
      <c r="BC8" s="657"/>
      <c r="BD8" s="657"/>
      <c r="BE8" s="657"/>
      <c r="BF8" s="658"/>
      <c r="BG8" s="659">
        <v>40461</v>
      </c>
      <c r="BH8" s="660"/>
      <c r="BI8" s="660"/>
      <c r="BJ8" s="660"/>
      <c r="BK8" s="660"/>
      <c r="BL8" s="660"/>
      <c r="BM8" s="660"/>
      <c r="BN8" s="661"/>
      <c r="BO8" s="685">
        <v>1.4</v>
      </c>
      <c r="BP8" s="685"/>
      <c r="BQ8" s="685"/>
      <c r="BR8" s="685"/>
      <c r="BS8" s="686" t="s">
        <v>129</v>
      </c>
      <c r="BT8" s="686"/>
      <c r="BU8" s="686"/>
      <c r="BV8" s="686"/>
      <c r="BW8" s="686"/>
      <c r="BX8" s="686"/>
      <c r="BY8" s="686"/>
      <c r="BZ8" s="686"/>
      <c r="CA8" s="686"/>
      <c r="CB8" s="731"/>
      <c r="CD8" s="656" t="s">
        <v>242</v>
      </c>
      <c r="CE8" s="657"/>
      <c r="CF8" s="657"/>
      <c r="CG8" s="657"/>
      <c r="CH8" s="657"/>
      <c r="CI8" s="657"/>
      <c r="CJ8" s="657"/>
      <c r="CK8" s="657"/>
      <c r="CL8" s="657"/>
      <c r="CM8" s="657"/>
      <c r="CN8" s="657"/>
      <c r="CO8" s="657"/>
      <c r="CP8" s="657"/>
      <c r="CQ8" s="658"/>
      <c r="CR8" s="659">
        <v>3019922</v>
      </c>
      <c r="CS8" s="660"/>
      <c r="CT8" s="660"/>
      <c r="CU8" s="660"/>
      <c r="CV8" s="660"/>
      <c r="CW8" s="660"/>
      <c r="CX8" s="660"/>
      <c r="CY8" s="661"/>
      <c r="CZ8" s="685">
        <v>32.5</v>
      </c>
      <c r="DA8" s="685"/>
      <c r="DB8" s="685"/>
      <c r="DC8" s="685"/>
      <c r="DD8" s="665">
        <v>4016</v>
      </c>
      <c r="DE8" s="660"/>
      <c r="DF8" s="660"/>
      <c r="DG8" s="660"/>
      <c r="DH8" s="660"/>
      <c r="DI8" s="660"/>
      <c r="DJ8" s="660"/>
      <c r="DK8" s="660"/>
      <c r="DL8" s="660"/>
      <c r="DM8" s="660"/>
      <c r="DN8" s="660"/>
      <c r="DO8" s="660"/>
      <c r="DP8" s="661"/>
      <c r="DQ8" s="665">
        <v>1658605</v>
      </c>
      <c r="DR8" s="660"/>
      <c r="DS8" s="660"/>
      <c r="DT8" s="660"/>
      <c r="DU8" s="660"/>
      <c r="DV8" s="660"/>
      <c r="DW8" s="660"/>
      <c r="DX8" s="660"/>
      <c r="DY8" s="660"/>
      <c r="DZ8" s="660"/>
      <c r="EA8" s="660"/>
      <c r="EB8" s="660"/>
      <c r="EC8" s="695"/>
    </row>
    <row r="9" spans="2:143" ht="11.25" customHeight="1" x14ac:dyDescent="0.15">
      <c r="B9" s="656" t="s">
        <v>243</v>
      </c>
      <c r="C9" s="657"/>
      <c r="D9" s="657"/>
      <c r="E9" s="657"/>
      <c r="F9" s="657"/>
      <c r="G9" s="657"/>
      <c r="H9" s="657"/>
      <c r="I9" s="657"/>
      <c r="J9" s="657"/>
      <c r="K9" s="657"/>
      <c r="L9" s="657"/>
      <c r="M9" s="657"/>
      <c r="N9" s="657"/>
      <c r="O9" s="657"/>
      <c r="P9" s="657"/>
      <c r="Q9" s="658"/>
      <c r="R9" s="659">
        <v>27357</v>
      </c>
      <c r="S9" s="660"/>
      <c r="T9" s="660"/>
      <c r="U9" s="660"/>
      <c r="V9" s="660"/>
      <c r="W9" s="660"/>
      <c r="X9" s="660"/>
      <c r="Y9" s="661"/>
      <c r="Z9" s="685">
        <v>0.3</v>
      </c>
      <c r="AA9" s="685"/>
      <c r="AB9" s="685"/>
      <c r="AC9" s="685"/>
      <c r="AD9" s="686">
        <v>27357</v>
      </c>
      <c r="AE9" s="686"/>
      <c r="AF9" s="686"/>
      <c r="AG9" s="686"/>
      <c r="AH9" s="686"/>
      <c r="AI9" s="686"/>
      <c r="AJ9" s="686"/>
      <c r="AK9" s="686"/>
      <c r="AL9" s="662">
        <v>0.5</v>
      </c>
      <c r="AM9" s="663"/>
      <c r="AN9" s="663"/>
      <c r="AO9" s="687"/>
      <c r="AP9" s="656" t="s">
        <v>244</v>
      </c>
      <c r="AQ9" s="657"/>
      <c r="AR9" s="657"/>
      <c r="AS9" s="657"/>
      <c r="AT9" s="657"/>
      <c r="AU9" s="657"/>
      <c r="AV9" s="657"/>
      <c r="AW9" s="657"/>
      <c r="AX9" s="657"/>
      <c r="AY9" s="657"/>
      <c r="AZ9" s="657"/>
      <c r="BA9" s="657"/>
      <c r="BB9" s="657"/>
      <c r="BC9" s="657"/>
      <c r="BD9" s="657"/>
      <c r="BE9" s="657"/>
      <c r="BF9" s="658"/>
      <c r="BG9" s="659">
        <v>1092876</v>
      </c>
      <c r="BH9" s="660"/>
      <c r="BI9" s="660"/>
      <c r="BJ9" s="660"/>
      <c r="BK9" s="660"/>
      <c r="BL9" s="660"/>
      <c r="BM9" s="660"/>
      <c r="BN9" s="661"/>
      <c r="BO9" s="685">
        <v>38.5</v>
      </c>
      <c r="BP9" s="685"/>
      <c r="BQ9" s="685"/>
      <c r="BR9" s="685"/>
      <c r="BS9" s="686" t="s">
        <v>129</v>
      </c>
      <c r="BT9" s="686"/>
      <c r="BU9" s="686"/>
      <c r="BV9" s="686"/>
      <c r="BW9" s="686"/>
      <c r="BX9" s="686"/>
      <c r="BY9" s="686"/>
      <c r="BZ9" s="686"/>
      <c r="CA9" s="686"/>
      <c r="CB9" s="731"/>
      <c r="CD9" s="656" t="s">
        <v>245</v>
      </c>
      <c r="CE9" s="657"/>
      <c r="CF9" s="657"/>
      <c r="CG9" s="657"/>
      <c r="CH9" s="657"/>
      <c r="CI9" s="657"/>
      <c r="CJ9" s="657"/>
      <c r="CK9" s="657"/>
      <c r="CL9" s="657"/>
      <c r="CM9" s="657"/>
      <c r="CN9" s="657"/>
      <c r="CO9" s="657"/>
      <c r="CP9" s="657"/>
      <c r="CQ9" s="658"/>
      <c r="CR9" s="659">
        <v>1207207</v>
      </c>
      <c r="CS9" s="660"/>
      <c r="CT9" s="660"/>
      <c r="CU9" s="660"/>
      <c r="CV9" s="660"/>
      <c r="CW9" s="660"/>
      <c r="CX9" s="660"/>
      <c r="CY9" s="661"/>
      <c r="CZ9" s="685">
        <v>13</v>
      </c>
      <c r="DA9" s="685"/>
      <c r="DB9" s="685"/>
      <c r="DC9" s="685"/>
      <c r="DD9" s="665">
        <v>7563</v>
      </c>
      <c r="DE9" s="660"/>
      <c r="DF9" s="660"/>
      <c r="DG9" s="660"/>
      <c r="DH9" s="660"/>
      <c r="DI9" s="660"/>
      <c r="DJ9" s="660"/>
      <c r="DK9" s="660"/>
      <c r="DL9" s="660"/>
      <c r="DM9" s="660"/>
      <c r="DN9" s="660"/>
      <c r="DO9" s="660"/>
      <c r="DP9" s="661"/>
      <c r="DQ9" s="665">
        <v>716663</v>
      </c>
      <c r="DR9" s="660"/>
      <c r="DS9" s="660"/>
      <c r="DT9" s="660"/>
      <c r="DU9" s="660"/>
      <c r="DV9" s="660"/>
      <c r="DW9" s="660"/>
      <c r="DX9" s="660"/>
      <c r="DY9" s="660"/>
      <c r="DZ9" s="660"/>
      <c r="EA9" s="660"/>
      <c r="EB9" s="660"/>
      <c r="EC9" s="695"/>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247</v>
      </c>
      <c r="AQ10" s="657"/>
      <c r="AR10" s="657"/>
      <c r="AS10" s="657"/>
      <c r="AT10" s="657"/>
      <c r="AU10" s="657"/>
      <c r="AV10" s="657"/>
      <c r="AW10" s="657"/>
      <c r="AX10" s="657"/>
      <c r="AY10" s="657"/>
      <c r="AZ10" s="657"/>
      <c r="BA10" s="657"/>
      <c r="BB10" s="657"/>
      <c r="BC10" s="657"/>
      <c r="BD10" s="657"/>
      <c r="BE10" s="657"/>
      <c r="BF10" s="658"/>
      <c r="BG10" s="659">
        <v>46189</v>
      </c>
      <c r="BH10" s="660"/>
      <c r="BI10" s="660"/>
      <c r="BJ10" s="660"/>
      <c r="BK10" s="660"/>
      <c r="BL10" s="660"/>
      <c r="BM10" s="660"/>
      <c r="BN10" s="661"/>
      <c r="BO10" s="685">
        <v>1.6</v>
      </c>
      <c r="BP10" s="685"/>
      <c r="BQ10" s="685"/>
      <c r="BR10" s="685"/>
      <c r="BS10" s="686" t="s">
        <v>129</v>
      </c>
      <c r="BT10" s="686"/>
      <c r="BU10" s="686"/>
      <c r="BV10" s="686"/>
      <c r="BW10" s="686"/>
      <c r="BX10" s="686"/>
      <c r="BY10" s="686"/>
      <c r="BZ10" s="686"/>
      <c r="CA10" s="686"/>
      <c r="CB10" s="731"/>
      <c r="CD10" s="656" t="s">
        <v>248</v>
      </c>
      <c r="CE10" s="657"/>
      <c r="CF10" s="657"/>
      <c r="CG10" s="657"/>
      <c r="CH10" s="657"/>
      <c r="CI10" s="657"/>
      <c r="CJ10" s="657"/>
      <c r="CK10" s="657"/>
      <c r="CL10" s="657"/>
      <c r="CM10" s="657"/>
      <c r="CN10" s="657"/>
      <c r="CO10" s="657"/>
      <c r="CP10" s="657"/>
      <c r="CQ10" s="658"/>
      <c r="CR10" s="659">
        <v>2596</v>
      </c>
      <c r="CS10" s="660"/>
      <c r="CT10" s="660"/>
      <c r="CU10" s="660"/>
      <c r="CV10" s="660"/>
      <c r="CW10" s="660"/>
      <c r="CX10" s="660"/>
      <c r="CY10" s="661"/>
      <c r="CZ10" s="685">
        <v>0</v>
      </c>
      <c r="DA10" s="685"/>
      <c r="DB10" s="685"/>
      <c r="DC10" s="685"/>
      <c r="DD10" s="665" t="s">
        <v>129</v>
      </c>
      <c r="DE10" s="660"/>
      <c r="DF10" s="660"/>
      <c r="DG10" s="660"/>
      <c r="DH10" s="660"/>
      <c r="DI10" s="660"/>
      <c r="DJ10" s="660"/>
      <c r="DK10" s="660"/>
      <c r="DL10" s="660"/>
      <c r="DM10" s="660"/>
      <c r="DN10" s="660"/>
      <c r="DO10" s="660"/>
      <c r="DP10" s="661"/>
      <c r="DQ10" s="665">
        <v>2596</v>
      </c>
      <c r="DR10" s="660"/>
      <c r="DS10" s="660"/>
      <c r="DT10" s="660"/>
      <c r="DU10" s="660"/>
      <c r="DV10" s="660"/>
      <c r="DW10" s="660"/>
      <c r="DX10" s="660"/>
      <c r="DY10" s="660"/>
      <c r="DZ10" s="660"/>
      <c r="EA10" s="660"/>
      <c r="EB10" s="660"/>
      <c r="EC10" s="695"/>
    </row>
    <row r="11" spans="2:143" ht="11.25" customHeight="1" x14ac:dyDescent="0.15">
      <c r="B11" s="656" t="s">
        <v>249</v>
      </c>
      <c r="C11" s="657"/>
      <c r="D11" s="657"/>
      <c r="E11" s="657"/>
      <c r="F11" s="657"/>
      <c r="G11" s="657"/>
      <c r="H11" s="657"/>
      <c r="I11" s="657"/>
      <c r="J11" s="657"/>
      <c r="K11" s="657"/>
      <c r="L11" s="657"/>
      <c r="M11" s="657"/>
      <c r="N11" s="657"/>
      <c r="O11" s="657"/>
      <c r="P11" s="657"/>
      <c r="Q11" s="658"/>
      <c r="R11" s="659">
        <v>552288</v>
      </c>
      <c r="S11" s="660"/>
      <c r="T11" s="660"/>
      <c r="U11" s="660"/>
      <c r="V11" s="660"/>
      <c r="W11" s="660"/>
      <c r="X11" s="660"/>
      <c r="Y11" s="661"/>
      <c r="Z11" s="662">
        <v>5.7</v>
      </c>
      <c r="AA11" s="663"/>
      <c r="AB11" s="663"/>
      <c r="AC11" s="664"/>
      <c r="AD11" s="665">
        <v>552288</v>
      </c>
      <c r="AE11" s="660"/>
      <c r="AF11" s="660"/>
      <c r="AG11" s="660"/>
      <c r="AH11" s="660"/>
      <c r="AI11" s="660"/>
      <c r="AJ11" s="660"/>
      <c r="AK11" s="661"/>
      <c r="AL11" s="662">
        <v>10.4</v>
      </c>
      <c r="AM11" s="663"/>
      <c r="AN11" s="663"/>
      <c r="AO11" s="687"/>
      <c r="AP11" s="656" t="s">
        <v>250</v>
      </c>
      <c r="AQ11" s="657"/>
      <c r="AR11" s="657"/>
      <c r="AS11" s="657"/>
      <c r="AT11" s="657"/>
      <c r="AU11" s="657"/>
      <c r="AV11" s="657"/>
      <c r="AW11" s="657"/>
      <c r="AX11" s="657"/>
      <c r="AY11" s="657"/>
      <c r="AZ11" s="657"/>
      <c r="BA11" s="657"/>
      <c r="BB11" s="657"/>
      <c r="BC11" s="657"/>
      <c r="BD11" s="657"/>
      <c r="BE11" s="657"/>
      <c r="BF11" s="658"/>
      <c r="BG11" s="659">
        <v>30857</v>
      </c>
      <c r="BH11" s="660"/>
      <c r="BI11" s="660"/>
      <c r="BJ11" s="660"/>
      <c r="BK11" s="660"/>
      <c r="BL11" s="660"/>
      <c r="BM11" s="660"/>
      <c r="BN11" s="661"/>
      <c r="BO11" s="685">
        <v>1.1000000000000001</v>
      </c>
      <c r="BP11" s="685"/>
      <c r="BQ11" s="685"/>
      <c r="BR11" s="685"/>
      <c r="BS11" s="686" t="s">
        <v>129</v>
      </c>
      <c r="BT11" s="686"/>
      <c r="BU11" s="686"/>
      <c r="BV11" s="686"/>
      <c r="BW11" s="686"/>
      <c r="BX11" s="686"/>
      <c r="BY11" s="686"/>
      <c r="BZ11" s="686"/>
      <c r="CA11" s="686"/>
      <c r="CB11" s="731"/>
      <c r="CD11" s="656" t="s">
        <v>251</v>
      </c>
      <c r="CE11" s="657"/>
      <c r="CF11" s="657"/>
      <c r="CG11" s="657"/>
      <c r="CH11" s="657"/>
      <c r="CI11" s="657"/>
      <c r="CJ11" s="657"/>
      <c r="CK11" s="657"/>
      <c r="CL11" s="657"/>
      <c r="CM11" s="657"/>
      <c r="CN11" s="657"/>
      <c r="CO11" s="657"/>
      <c r="CP11" s="657"/>
      <c r="CQ11" s="658"/>
      <c r="CR11" s="659">
        <v>273738</v>
      </c>
      <c r="CS11" s="660"/>
      <c r="CT11" s="660"/>
      <c r="CU11" s="660"/>
      <c r="CV11" s="660"/>
      <c r="CW11" s="660"/>
      <c r="CX11" s="660"/>
      <c r="CY11" s="661"/>
      <c r="CZ11" s="685">
        <v>2.9</v>
      </c>
      <c r="DA11" s="685"/>
      <c r="DB11" s="685"/>
      <c r="DC11" s="685"/>
      <c r="DD11" s="665">
        <v>91249</v>
      </c>
      <c r="DE11" s="660"/>
      <c r="DF11" s="660"/>
      <c r="DG11" s="660"/>
      <c r="DH11" s="660"/>
      <c r="DI11" s="660"/>
      <c r="DJ11" s="660"/>
      <c r="DK11" s="660"/>
      <c r="DL11" s="660"/>
      <c r="DM11" s="660"/>
      <c r="DN11" s="660"/>
      <c r="DO11" s="660"/>
      <c r="DP11" s="661"/>
      <c r="DQ11" s="665">
        <v>160457</v>
      </c>
      <c r="DR11" s="660"/>
      <c r="DS11" s="660"/>
      <c r="DT11" s="660"/>
      <c r="DU11" s="660"/>
      <c r="DV11" s="660"/>
      <c r="DW11" s="660"/>
      <c r="DX11" s="660"/>
      <c r="DY11" s="660"/>
      <c r="DZ11" s="660"/>
      <c r="EA11" s="660"/>
      <c r="EB11" s="660"/>
      <c r="EC11" s="695"/>
    </row>
    <row r="12" spans="2:143" ht="11.25" customHeight="1" x14ac:dyDescent="0.15">
      <c r="B12" s="656" t="s">
        <v>252</v>
      </c>
      <c r="C12" s="657"/>
      <c r="D12" s="657"/>
      <c r="E12" s="657"/>
      <c r="F12" s="657"/>
      <c r="G12" s="657"/>
      <c r="H12" s="657"/>
      <c r="I12" s="657"/>
      <c r="J12" s="657"/>
      <c r="K12" s="657"/>
      <c r="L12" s="657"/>
      <c r="M12" s="657"/>
      <c r="N12" s="657"/>
      <c r="O12" s="657"/>
      <c r="P12" s="657"/>
      <c r="Q12" s="658"/>
      <c r="R12" s="659">
        <v>30257</v>
      </c>
      <c r="S12" s="660"/>
      <c r="T12" s="660"/>
      <c r="U12" s="660"/>
      <c r="V12" s="660"/>
      <c r="W12" s="660"/>
      <c r="X12" s="660"/>
      <c r="Y12" s="661"/>
      <c r="Z12" s="685">
        <v>0.3</v>
      </c>
      <c r="AA12" s="685"/>
      <c r="AB12" s="685"/>
      <c r="AC12" s="685"/>
      <c r="AD12" s="686">
        <v>30257</v>
      </c>
      <c r="AE12" s="686"/>
      <c r="AF12" s="686"/>
      <c r="AG12" s="686"/>
      <c r="AH12" s="686"/>
      <c r="AI12" s="686"/>
      <c r="AJ12" s="686"/>
      <c r="AK12" s="686"/>
      <c r="AL12" s="662">
        <v>0.6</v>
      </c>
      <c r="AM12" s="663"/>
      <c r="AN12" s="663"/>
      <c r="AO12" s="687"/>
      <c r="AP12" s="656" t="s">
        <v>253</v>
      </c>
      <c r="AQ12" s="657"/>
      <c r="AR12" s="657"/>
      <c r="AS12" s="657"/>
      <c r="AT12" s="657"/>
      <c r="AU12" s="657"/>
      <c r="AV12" s="657"/>
      <c r="AW12" s="657"/>
      <c r="AX12" s="657"/>
      <c r="AY12" s="657"/>
      <c r="AZ12" s="657"/>
      <c r="BA12" s="657"/>
      <c r="BB12" s="657"/>
      <c r="BC12" s="657"/>
      <c r="BD12" s="657"/>
      <c r="BE12" s="657"/>
      <c r="BF12" s="658"/>
      <c r="BG12" s="659">
        <v>1252456</v>
      </c>
      <c r="BH12" s="660"/>
      <c r="BI12" s="660"/>
      <c r="BJ12" s="660"/>
      <c r="BK12" s="660"/>
      <c r="BL12" s="660"/>
      <c r="BM12" s="660"/>
      <c r="BN12" s="661"/>
      <c r="BO12" s="685">
        <v>44.1</v>
      </c>
      <c r="BP12" s="685"/>
      <c r="BQ12" s="685"/>
      <c r="BR12" s="685"/>
      <c r="BS12" s="686" t="s">
        <v>129</v>
      </c>
      <c r="BT12" s="686"/>
      <c r="BU12" s="686"/>
      <c r="BV12" s="686"/>
      <c r="BW12" s="686"/>
      <c r="BX12" s="686"/>
      <c r="BY12" s="686"/>
      <c r="BZ12" s="686"/>
      <c r="CA12" s="686"/>
      <c r="CB12" s="731"/>
      <c r="CD12" s="656" t="s">
        <v>254</v>
      </c>
      <c r="CE12" s="657"/>
      <c r="CF12" s="657"/>
      <c r="CG12" s="657"/>
      <c r="CH12" s="657"/>
      <c r="CI12" s="657"/>
      <c r="CJ12" s="657"/>
      <c r="CK12" s="657"/>
      <c r="CL12" s="657"/>
      <c r="CM12" s="657"/>
      <c r="CN12" s="657"/>
      <c r="CO12" s="657"/>
      <c r="CP12" s="657"/>
      <c r="CQ12" s="658"/>
      <c r="CR12" s="659">
        <v>106262</v>
      </c>
      <c r="CS12" s="660"/>
      <c r="CT12" s="660"/>
      <c r="CU12" s="660"/>
      <c r="CV12" s="660"/>
      <c r="CW12" s="660"/>
      <c r="CX12" s="660"/>
      <c r="CY12" s="661"/>
      <c r="CZ12" s="685">
        <v>1.1000000000000001</v>
      </c>
      <c r="DA12" s="685"/>
      <c r="DB12" s="685"/>
      <c r="DC12" s="685"/>
      <c r="DD12" s="665">
        <v>5170</v>
      </c>
      <c r="DE12" s="660"/>
      <c r="DF12" s="660"/>
      <c r="DG12" s="660"/>
      <c r="DH12" s="660"/>
      <c r="DI12" s="660"/>
      <c r="DJ12" s="660"/>
      <c r="DK12" s="660"/>
      <c r="DL12" s="660"/>
      <c r="DM12" s="660"/>
      <c r="DN12" s="660"/>
      <c r="DO12" s="660"/>
      <c r="DP12" s="661"/>
      <c r="DQ12" s="665">
        <v>73981</v>
      </c>
      <c r="DR12" s="660"/>
      <c r="DS12" s="660"/>
      <c r="DT12" s="660"/>
      <c r="DU12" s="660"/>
      <c r="DV12" s="660"/>
      <c r="DW12" s="660"/>
      <c r="DX12" s="660"/>
      <c r="DY12" s="660"/>
      <c r="DZ12" s="660"/>
      <c r="EA12" s="660"/>
      <c r="EB12" s="660"/>
      <c r="EC12" s="695"/>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256</v>
      </c>
      <c r="AQ13" s="657"/>
      <c r="AR13" s="657"/>
      <c r="AS13" s="657"/>
      <c r="AT13" s="657"/>
      <c r="AU13" s="657"/>
      <c r="AV13" s="657"/>
      <c r="AW13" s="657"/>
      <c r="AX13" s="657"/>
      <c r="AY13" s="657"/>
      <c r="AZ13" s="657"/>
      <c r="BA13" s="657"/>
      <c r="BB13" s="657"/>
      <c r="BC13" s="657"/>
      <c r="BD13" s="657"/>
      <c r="BE13" s="657"/>
      <c r="BF13" s="658"/>
      <c r="BG13" s="659">
        <v>1252282</v>
      </c>
      <c r="BH13" s="660"/>
      <c r="BI13" s="660"/>
      <c r="BJ13" s="660"/>
      <c r="BK13" s="660"/>
      <c r="BL13" s="660"/>
      <c r="BM13" s="660"/>
      <c r="BN13" s="661"/>
      <c r="BO13" s="685">
        <v>44.1</v>
      </c>
      <c r="BP13" s="685"/>
      <c r="BQ13" s="685"/>
      <c r="BR13" s="685"/>
      <c r="BS13" s="686" t="s">
        <v>129</v>
      </c>
      <c r="BT13" s="686"/>
      <c r="BU13" s="686"/>
      <c r="BV13" s="686"/>
      <c r="BW13" s="686"/>
      <c r="BX13" s="686"/>
      <c r="BY13" s="686"/>
      <c r="BZ13" s="686"/>
      <c r="CA13" s="686"/>
      <c r="CB13" s="731"/>
      <c r="CD13" s="656" t="s">
        <v>257</v>
      </c>
      <c r="CE13" s="657"/>
      <c r="CF13" s="657"/>
      <c r="CG13" s="657"/>
      <c r="CH13" s="657"/>
      <c r="CI13" s="657"/>
      <c r="CJ13" s="657"/>
      <c r="CK13" s="657"/>
      <c r="CL13" s="657"/>
      <c r="CM13" s="657"/>
      <c r="CN13" s="657"/>
      <c r="CO13" s="657"/>
      <c r="CP13" s="657"/>
      <c r="CQ13" s="658"/>
      <c r="CR13" s="659">
        <v>1235555</v>
      </c>
      <c r="CS13" s="660"/>
      <c r="CT13" s="660"/>
      <c r="CU13" s="660"/>
      <c r="CV13" s="660"/>
      <c r="CW13" s="660"/>
      <c r="CX13" s="660"/>
      <c r="CY13" s="661"/>
      <c r="CZ13" s="685">
        <v>13.3</v>
      </c>
      <c r="DA13" s="685"/>
      <c r="DB13" s="685"/>
      <c r="DC13" s="685"/>
      <c r="DD13" s="665">
        <v>709234</v>
      </c>
      <c r="DE13" s="660"/>
      <c r="DF13" s="660"/>
      <c r="DG13" s="660"/>
      <c r="DH13" s="660"/>
      <c r="DI13" s="660"/>
      <c r="DJ13" s="660"/>
      <c r="DK13" s="660"/>
      <c r="DL13" s="660"/>
      <c r="DM13" s="660"/>
      <c r="DN13" s="660"/>
      <c r="DO13" s="660"/>
      <c r="DP13" s="661"/>
      <c r="DQ13" s="665">
        <v>637324</v>
      </c>
      <c r="DR13" s="660"/>
      <c r="DS13" s="660"/>
      <c r="DT13" s="660"/>
      <c r="DU13" s="660"/>
      <c r="DV13" s="660"/>
      <c r="DW13" s="660"/>
      <c r="DX13" s="660"/>
      <c r="DY13" s="660"/>
      <c r="DZ13" s="660"/>
      <c r="EA13" s="660"/>
      <c r="EB13" s="660"/>
      <c r="EC13" s="695"/>
    </row>
    <row r="14" spans="2:143" ht="11.25" customHeight="1" x14ac:dyDescent="0.15">
      <c r="B14" s="656" t="s">
        <v>258</v>
      </c>
      <c r="C14" s="657"/>
      <c r="D14" s="657"/>
      <c r="E14" s="657"/>
      <c r="F14" s="657"/>
      <c r="G14" s="657"/>
      <c r="H14" s="657"/>
      <c r="I14" s="657"/>
      <c r="J14" s="657"/>
      <c r="K14" s="657"/>
      <c r="L14" s="657"/>
      <c r="M14" s="657"/>
      <c r="N14" s="657"/>
      <c r="O14" s="657"/>
      <c r="P14" s="657"/>
      <c r="Q14" s="658"/>
      <c r="R14" s="659">
        <v>2</v>
      </c>
      <c r="S14" s="660"/>
      <c r="T14" s="660"/>
      <c r="U14" s="660"/>
      <c r="V14" s="660"/>
      <c r="W14" s="660"/>
      <c r="X14" s="660"/>
      <c r="Y14" s="661"/>
      <c r="Z14" s="685">
        <v>0</v>
      </c>
      <c r="AA14" s="685"/>
      <c r="AB14" s="685"/>
      <c r="AC14" s="685"/>
      <c r="AD14" s="686">
        <v>2</v>
      </c>
      <c r="AE14" s="686"/>
      <c r="AF14" s="686"/>
      <c r="AG14" s="686"/>
      <c r="AH14" s="686"/>
      <c r="AI14" s="686"/>
      <c r="AJ14" s="686"/>
      <c r="AK14" s="686"/>
      <c r="AL14" s="662">
        <v>0</v>
      </c>
      <c r="AM14" s="663"/>
      <c r="AN14" s="663"/>
      <c r="AO14" s="687"/>
      <c r="AP14" s="656" t="s">
        <v>259</v>
      </c>
      <c r="AQ14" s="657"/>
      <c r="AR14" s="657"/>
      <c r="AS14" s="657"/>
      <c r="AT14" s="657"/>
      <c r="AU14" s="657"/>
      <c r="AV14" s="657"/>
      <c r="AW14" s="657"/>
      <c r="AX14" s="657"/>
      <c r="AY14" s="657"/>
      <c r="AZ14" s="657"/>
      <c r="BA14" s="657"/>
      <c r="BB14" s="657"/>
      <c r="BC14" s="657"/>
      <c r="BD14" s="657"/>
      <c r="BE14" s="657"/>
      <c r="BF14" s="658"/>
      <c r="BG14" s="659">
        <v>79618</v>
      </c>
      <c r="BH14" s="660"/>
      <c r="BI14" s="660"/>
      <c r="BJ14" s="660"/>
      <c r="BK14" s="660"/>
      <c r="BL14" s="660"/>
      <c r="BM14" s="660"/>
      <c r="BN14" s="661"/>
      <c r="BO14" s="685">
        <v>2.8</v>
      </c>
      <c r="BP14" s="685"/>
      <c r="BQ14" s="685"/>
      <c r="BR14" s="685"/>
      <c r="BS14" s="686" t="s">
        <v>129</v>
      </c>
      <c r="BT14" s="686"/>
      <c r="BU14" s="686"/>
      <c r="BV14" s="686"/>
      <c r="BW14" s="686"/>
      <c r="BX14" s="686"/>
      <c r="BY14" s="686"/>
      <c r="BZ14" s="686"/>
      <c r="CA14" s="686"/>
      <c r="CB14" s="731"/>
      <c r="CD14" s="656" t="s">
        <v>260</v>
      </c>
      <c r="CE14" s="657"/>
      <c r="CF14" s="657"/>
      <c r="CG14" s="657"/>
      <c r="CH14" s="657"/>
      <c r="CI14" s="657"/>
      <c r="CJ14" s="657"/>
      <c r="CK14" s="657"/>
      <c r="CL14" s="657"/>
      <c r="CM14" s="657"/>
      <c r="CN14" s="657"/>
      <c r="CO14" s="657"/>
      <c r="CP14" s="657"/>
      <c r="CQ14" s="658"/>
      <c r="CR14" s="659">
        <v>469903</v>
      </c>
      <c r="CS14" s="660"/>
      <c r="CT14" s="660"/>
      <c r="CU14" s="660"/>
      <c r="CV14" s="660"/>
      <c r="CW14" s="660"/>
      <c r="CX14" s="660"/>
      <c r="CY14" s="661"/>
      <c r="CZ14" s="685">
        <v>5.0999999999999996</v>
      </c>
      <c r="DA14" s="685"/>
      <c r="DB14" s="685"/>
      <c r="DC14" s="685"/>
      <c r="DD14" s="665">
        <v>7806</v>
      </c>
      <c r="DE14" s="660"/>
      <c r="DF14" s="660"/>
      <c r="DG14" s="660"/>
      <c r="DH14" s="660"/>
      <c r="DI14" s="660"/>
      <c r="DJ14" s="660"/>
      <c r="DK14" s="660"/>
      <c r="DL14" s="660"/>
      <c r="DM14" s="660"/>
      <c r="DN14" s="660"/>
      <c r="DO14" s="660"/>
      <c r="DP14" s="661"/>
      <c r="DQ14" s="665">
        <v>458248</v>
      </c>
      <c r="DR14" s="660"/>
      <c r="DS14" s="660"/>
      <c r="DT14" s="660"/>
      <c r="DU14" s="660"/>
      <c r="DV14" s="660"/>
      <c r="DW14" s="660"/>
      <c r="DX14" s="660"/>
      <c r="DY14" s="660"/>
      <c r="DZ14" s="660"/>
      <c r="EA14" s="660"/>
      <c r="EB14" s="660"/>
      <c r="EC14" s="695"/>
    </row>
    <row r="15" spans="2:143" ht="11.25" customHeight="1" x14ac:dyDescent="0.15">
      <c r="B15" s="656" t="s">
        <v>261</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262</v>
      </c>
      <c r="AQ15" s="657"/>
      <c r="AR15" s="657"/>
      <c r="AS15" s="657"/>
      <c r="AT15" s="657"/>
      <c r="AU15" s="657"/>
      <c r="AV15" s="657"/>
      <c r="AW15" s="657"/>
      <c r="AX15" s="657"/>
      <c r="AY15" s="657"/>
      <c r="AZ15" s="657"/>
      <c r="BA15" s="657"/>
      <c r="BB15" s="657"/>
      <c r="BC15" s="657"/>
      <c r="BD15" s="657"/>
      <c r="BE15" s="657"/>
      <c r="BF15" s="658"/>
      <c r="BG15" s="659">
        <v>129786</v>
      </c>
      <c r="BH15" s="660"/>
      <c r="BI15" s="660"/>
      <c r="BJ15" s="660"/>
      <c r="BK15" s="660"/>
      <c r="BL15" s="660"/>
      <c r="BM15" s="660"/>
      <c r="BN15" s="661"/>
      <c r="BO15" s="685">
        <v>4.5999999999999996</v>
      </c>
      <c r="BP15" s="685"/>
      <c r="BQ15" s="685"/>
      <c r="BR15" s="685"/>
      <c r="BS15" s="686" t="s">
        <v>129</v>
      </c>
      <c r="BT15" s="686"/>
      <c r="BU15" s="686"/>
      <c r="BV15" s="686"/>
      <c r="BW15" s="686"/>
      <c r="BX15" s="686"/>
      <c r="BY15" s="686"/>
      <c r="BZ15" s="686"/>
      <c r="CA15" s="686"/>
      <c r="CB15" s="731"/>
      <c r="CD15" s="656" t="s">
        <v>263</v>
      </c>
      <c r="CE15" s="657"/>
      <c r="CF15" s="657"/>
      <c r="CG15" s="657"/>
      <c r="CH15" s="657"/>
      <c r="CI15" s="657"/>
      <c r="CJ15" s="657"/>
      <c r="CK15" s="657"/>
      <c r="CL15" s="657"/>
      <c r="CM15" s="657"/>
      <c r="CN15" s="657"/>
      <c r="CO15" s="657"/>
      <c r="CP15" s="657"/>
      <c r="CQ15" s="658"/>
      <c r="CR15" s="659">
        <v>768721</v>
      </c>
      <c r="CS15" s="660"/>
      <c r="CT15" s="660"/>
      <c r="CU15" s="660"/>
      <c r="CV15" s="660"/>
      <c r="CW15" s="660"/>
      <c r="CX15" s="660"/>
      <c r="CY15" s="661"/>
      <c r="CZ15" s="685">
        <v>8.3000000000000007</v>
      </c>
      <c r="DA15" s="685"/>
      <c r="DB15" s="685"/>
      <c r="DC15" s="685"/>
      <c r="DD15" s="665">
        <v>121154</v>
      </c>
      <c r="DE15" s="660"/>
      <c r="DF15" s="660"/>
      <c r="DG15" s="660"/>
      <c r="DH15" s="660"/>
      <c r="DI15" s="660"/>
      <c r="DJ15" s="660"/>
      <c r="DK15" s="660"/>
      <c r="DL15" s="660"/>
      <c r="DM15" s="660"/>
      <c r="DN15" s="660"/>
      <c r="DO15" s="660"/>
      <c r="DP15" s="661"/>
      <c r="DQ15" s="665">
        <v>619322</v>
      </c>
      <c r="DR15" s="660"/>
      <c r="DS15" s="660"/>
      <c r="DT15" s="660"/>
      <c r="DU15" s="660"/>
      <c r="DV15" s="660"/>
      <c r="DW15" s="660"/>
      <c r="DX15" s="660"/>
      <c r="DY15" s="660"/>
      <c r="DZ15" s="660"/>
      <c r="EA15" s="660"/>
      <c r="EB15" s="660"/>
      <c r="EC15" s="695"/>
    </row>
    <row r="16" spans="2:143" ht="11.25" customHeight="1" x14ac:dyDescent="0.15">
      <c r="B16" s="656" t="s">
        <v>264</v>
      </c>
      <c r="C16" s="657"/>
      <c r="D16" s="657"/>
      <c r="E16" s="657"/>
      <c r="F16" s="657"/>
      <c r="G16" s="657"/>
      <c r="H16" s="657"/>
      <c r="I16" s="657"/>
      <c r="J16" s="657"/>
      <c r="K16" s="657"/>
      <c r="L16" s="657"/>
      <c r="M16" s="657"/>
      <c r="N16" s="657"/>
      <c r="O16" s="657"/>
      <c r="P16" s="657"/>
      <c r="Q16" s="658"/>
      <c r="R16" s="659">
        <v>18528</v>
      </c>
      <c r="S16" s="660"/>
      <c r="T16" s="660"/>
      <c r="U16" s="660"/>
      <c r="V16" s="660"/>
      <c r="W16" s="660"/>
      <c r="X16" s="660"/>
      <c r="Y16" s="661"/>
      <c r="Z16" s="685">
        <v>0.2</v>
      </c>
      <c r="AA16" s="685"/>
      <c r="AB16" s="685"/>
      <c r="AC16" s="685"/>
      <c r="AD16" s="686">
        <v>18528</v>
      </c>
      <c r="AE16" s="686"/>
      <c r="AF16" s="686"/>
      <c r="AG16" s="686"/>
      <c r="AH16" s="686"/>
      <c r="AI16" s="686"/>
      <c r="AJ16" s="686"/>
      <c r="AK16" s="686"/>
      <c r="AL16" s="662">
        <v>0.4</v>
      </c>
      <c r="AM16" s="663"/>
      <c r="AN16" s="663"/>
      <c r="AO16" s="687"/>
      <c r="AP16" s="656" t="s">
        <v>265</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266</v>
      </c>
      <c r="CE16" s="657"/>
      <c r="CF16" s="657"/>
      <c r="CG16" s="657"/>
      <c r="CH16" s="657"/>
      <c r="CI16" s="657"/>
      <c r="CJ16" s="657"/>
      <c r="CK16" s="657"/>
      <c r="CL16" s="657"/>
      <c r="CM16" s="657"/>
      <c r="CN16" s="657"/>
      <c r="CO16" s="657"/>
      <c r="CP16" s="657"/>
      <c r="CQ16" s="658"/>
      <c r="CR16" s="659">
        <v>7524</v>
      </c>
      <c r="CS16" s="660"/>
      <c r="CT16" s="660"/>
      <c r="CU16" s="660"/>
      <c r="CV16" s="660"/>
      <c r="CW16" s="660"/>
      <c r="CX16" s="660"/>
      <c r="CY16" s="661"/>
      <c r="CZ16" s="685">
        <v>0.1</v>
      </c>
      <c r="DA16" s="685"/>
      <c r="DB16" s="685"/>
      <c r="DC16" s="685"/>
      <c r="DD16" s="665" t="s">
        <v>129</v>
      </c>
      <c r="DE16" s="660"/>
      <c r="DF16" s="660"/>
      <c r="DG16" s="660"/>
      <c r="DH16" s="660"/>
      <c r="DI16" s="660"/>
      <c r="DJ16" s="660"/>
      <c r="DK16" s="660"/>
      <c r="DL16" s="660"/>
      <c r="DM16" s="660"/>
      <c r="DN16" s="660"/>
      <c r="DO16" s="660"/>
      <c r="DP16" s="661"/>
      <c r="DQ16" s="665">
        <v>3762</v>
      </c>
      <c r="DR16" s="660"/>
      <c r="DS16" s="660"/>
      <c r="DT16" s="660"/>
      <c r="DU16" s="660"/>
      <c r="DV16" s="660"/>
      <c r="DW16" s="660"/>
      <c r="DX16" s="660"/>
      <c r="DY16" s="660"/>
      <c r="DZ16" s="660"/>
      <c r="EA16" s="660"/>
      <c r="EB16" s="660"/>
      <c r="EC16" s="695"/>
    </row>
    <row r="17" spans="2:133" ht="11.25" customHeight="1" x14ac:dyDescent="0.15">
      <c r="B17" s="656" t="s">
        <v>267</v>
      </c>
      <c r="C17" s="657"/>
      <c r="D17" s="657"/>
      <c r="E17" s="657"/>
      <c r="F17" s="657"/>
      <c r="G17" s="657"/>
      <c r="H17" s="657"/>
      <c r="I17" s="657"/>
      <c r="J17" s="657"/>
      <c r="K17" s="657"/>
      <c r="L17" s="657"/>
      <c r="M17" s="657"/>
      <c r="N17" s="657"/>
      <c r="O17" s="657"/>
      <c r="P17" s="657"/>
      <c r="Q17" s="658"/>
      <c r="R17" s="659">
        <v>29610</v>
      </c>
      <c r="S17" s="660"/>
      <c r="T17" s="660"/>
      <c r="U17" s="660"/>
      <c r="V17" s="660"/>
      <c r="W17" s="660"/>
      <c r="X17" s="660"/>
      <c r="Y17" s="661"/>
      <c r="Z17" s="685">
        <v>0.3</v>
      </c>
      <c r="AA17" s="685"/>
      <c r="AB17" s="685"/>
      <c r="AC17" s="685"/>
      <c r="AD17" s="686">
        <v>29610</v>
      </c>
      <c r="AE17" s="686"/>
      <c r="AF17" s="686"/>
      <c r="AG17" s="686"/>
      <c r="AH17" s="686"/>
      <c r="AI17" s="686"/>
      <c r="AJ17" s="686"/>
      <c r="AK17" s="686"/>
      <c r="AL17" s="662">
        <v>0.6</v>
      </c>
      <c r="AM17" s="663"/>
      <c r="AN17" s="663"/>
      <c r="AO17" s="687"/>
      <c r="AP17" s="656" t="s">
        <v>268</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269</v>
      </c>
      <c r="CE17" s="657"/>
      <c r="CF17" s="657"/>
      <c r="CG17" s="657"/>
      <c r="CH17" s="657"/>
      <c r="CI17" s="657"/>
      <c r="CJ17" s="657"/>
      <c r="CK17" s="657"/>
      <c r="CL17" s="657"/>
      <c r="CM17" s="657"/>
      <c r="CN17" s="657"/>
      <c r="CO17" s="657"/>
      <c r="CP17" s="657"/>
      <c r="CQ17" s="658"/>
      <c r="CR17" s="659">
        <v>501882</v>
      </c>
      <c r="CS17" s="660"/>
      <c r="CT17" s="660"/>
      <c r="CU17" s="660"/>
      <c r="CV17" s="660"/>
      <c r="CW17" s="660"/>
      <c r="CX17" s="660"/>
      <c r="CY17" s="661"/>
      <c r="CZ17" s="685">
        <v>5.4</v>
      </c>
      <c r="DA17" s="685"/>
      <c r="DB17" s="685"/>
      <c r="DC17" s="685"/>
      <c r="DD17" s="665" t="s">
        <v>129</v>
      </c>
      <c r="DE17" s="660"/>
      <c r="DF17" s="660"/>
      <c r="DG17" s="660"/>
      <c r="DH17" s="660"/>
      <c r="DI17" s="660"/>
      <c r="DJ17" s="660"/>
      <c r="DK17" s="660"/>
      <c r="DL17" s="660"/>
      <c r="DM17" s="660"/>
      <c r="DN17" s="660"/>
      <c r="DO17" s="660"/>
      <c r="DP17" s="661"/>
      <c r="DQ17" s="665">
        <v>493366</v>
      </c>
      <c r="DR17" s="660"/>
      <c r="DS17" s="660"/>
      <c r="DT17" s="660"/>
      <c r="DU17" s="660"/>
      <c r="DV17" s="660"/>
      <c r="DW17" s="660"/>
      <c r="DX17" s="660"/>
      <c r="DY17" s="660"/>
      <c r="DZ17" s="660"/>
      <c r="EA17" s="660"/>
      <c r="EB17" s="660"/>
      <c r="EC17" s="695"/>
    </row>
    <row r="18" spans="2:133" ht="11.25" customHeight="1" x14ac:dyDescent="0.15">
      <c r="B18" s="656" t="s">
        <v>270</v>
      </c>
      <c r="C18" s="657"/>
      <c r="D18" s="657"/>
      <c r="E18" s="657"/>
      <c r="F18" s="657"/>
      <c r="G18" s="657"/>
      <c r="H18" s="657"/>
      <c r="I18" s="657"/>
      <c r="J18" s="657"/>
      <c r="K18" s="657"/>
      <c r="L18" s="657"/>
      <c r="M18" s="657"/>
      <c r="N18" s="657"/>
      <c r="O18" s="657"/>
      <c r="P18" s="657"/>
      <c r="Q18" s="658"/>
      <c r="R18" s="659">
        <v>149384</v>
      </c>
      <c r="S18" s="660"/>
      <c r="T18" s="660"/>
      <c r="U18" s="660"/>
      <c r="V18" s="660"/>
      <c r="W18" s="660"/>
      <c r="X18" s="660"/>
      <c r="Y18" s="661"/>
      <c r="Z18" s="685">
        <v>1.5</v>
      </c>
      <c r="AA18" s="685"/>
      <c r="AB18" s="685"/>
      <c r="AC18" s="685"/>
      <c r="AD18" s="686">
        <v>146163</v>
      </c>
      <c r="AE18" s="686"/>
      <c r="AF18" s="686"/>
      <c r="AG18" s="686"/>
      <c r="AH18" s="686"/>
      <c r="AI18" s="686"/>
      <c r="AJ18" s="686"/>
      <c r="AK18" s="686"/>
      <c r="AL18" s="662">
        <v>2.7999999523162842</v>
      </c>
      <c r="AM18" s="663"/>
      <c r="AN18" s="663"/>
      <c r="AO18" s="687"/>
      <c r="AP18" s="656" t="s">
        <v>271</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272</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5"/>
    </row>
    <row r="19" spans="2:133" ht="11.25" customHeight="1" x14ac:dyDescent="0.15">
      <c r="B19" s="656" t="s">
        <v>273</v>
      </c>
      <c r="C19" s="657"/>
      <c r="D19" s="657"/>
      <c r="E19" s="657"/>
      <c r="F19" s="657"/>
      <c r="G19" s="657"/>
      <c r="H19" s="657"/>
      <c r="I19" s="657"/>
      <c r="J19" s="657"/>
      <c r="K19" s="657"/>
      <c r="L19" s="657"/>
      <c r="M19" s="657"/>
      <c r="N19" s="657"/>
      <c r="O19" s="657"/>
      <c r="P19" s="657"/>
      <c r="Q19" s="658"/>
      <c r="R19" s="659">
        <v>14156</v>
      </c>
      <c r="S19" s="660"/>
      <c r="T19" s="660"/>
      <c r="U19" s="660"/>
      <c r="V19" s="660"/>
      <c r="W19" s="660"/>
      <c r="X19" s="660"/>
      <c r="Y19" s="661"/>
      <c r="Z19" s="685">
        <v>0.1</v>
      </c>
      <c r="AA19" s="685"/>
      <c r="AB19" s="685"/>
      <c r="AC19" s="685"/>
      <c r="AD19" s="686">
        <v>14156</v>
      </c>
      <c r="AE19" s="686"/>
      <c r="AF19" s="686"/>
      <c r="AG19" s="686"/>
      <c r="AH19" s="686"/>
      <c r="AI19" s="686"/>
      <c r="AJ19" s="686"/>
      <c r="AK19" s="686"/>
      <c r="AL19" s="662">
        <v>0.3</v>
      </c>
      <c r="AM19" s="663"/>
      <c r="AN19" s="663"/>
      <c r="AO19" s="687"/>
      <c r="AP19" s="656" t="s">
        <v>274</v>
      </c>
      <c r="AQ19" s="657"/>
      <c r="AR19" s="657"/>
      <c r="AS19" s="657"/>
      <c r="AT19" s="657"/>
      <c r="AU19" s="657"/>
      <c r="AV19" s="657"/>
      <c r="AW19" s="657"/>
      <c r="AX19" s="657"/>
      <c r="AY19" s="657"/>
      <c r="AZ19" s="657"/>
      <c r="BA19" s="657"/>
      <c r="BB19" s="657"/>
      <c r="BC19" s="657"/>
      <c r="BD19" s="657"/>
      <c r="BE19" s="657"/>
      <c r="BF19" s="658"/>
      <c r="BG19" s="659">
        <v>167183</v>
      </c>
      <c r="BH19" s="660"/>
      <c r="BI19" s="660"/>
      <c r="BJ19" s="660"/>
      <c r="BK19" s="660"/>
      <c r="BL19" s="660"/>
      <c r="BM19" s="660"/>
      <c r="BN19" s="661"/>
      <c r="BO19" s="685">
        <v>5.9</v>
      </c>
      <c r="BP19" s="685"/>
      <c r="BQ19" s="685"/>
      <c r="BR19" s="685"/>
      <c r="BS19" s="686" t="s">
        <v>129</v>
      </c>
      <c r="BT19" s="686"/>
      <c r="BU19" s="686"/>
      <c r="BV19" s="686"/>
      <c r="BW19" s="686"/>
      <c r="BX19" s="686"/>
      <c r="BY19" s="686"/>
      <c r="BZ19" s="686"/>
      <c r="CA19" s="686"/>
      <c r="CB19" s="731"/>
      <c r="CD19" s="656" t="s">
        <v>275</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15">
      <c r="B20" s="656" t="s">
        <v>276</v>
      </c>
      <c r="C20" s="657"/>
      <c r="D20" s="657"/>
      <c r="E20" s="657"/>
      <c r="F20" s="657"/>
      <c r="G20" s="657"/>
      <c r="H20" s="657"/>
      <c r="I20" s="657"/>
      <c r="J20" s="657"/>
      <c r="K20" s="657"/>
      <c r="L20" s="657"/>
      <c r="M20" s="657"/>
      <c r="N20" s="657"/>
      <c r="O20" s="657"/>
      <c r="P20" s="657"/>
      <c r="Q20" s="658"/>
      <c r="R20" s="659">
        <v>6259</v>
      </c>
      <c r="S20" s="660"/>
      <c r="T20" s="660"/>
      <c r="U20" s="660"/>
      <c r="V20" s="660"/>
      <c r="W20" s="660"/>
      <c r="X20" s="660"/>
      <c r="Y20" s="661"/>
      <c r="Z20" s="685">
        <v>0.1</v>
      </c>
      <c r="AA20" s="685"/>
      <c r="AB20" s="685"/>
      <c r="AC20" s="685"/>
      <c r="AD20" s="686">
        <v>6259</v>
      </c>
      <c r="AE20" s="686"/>
      <c r="AF20" s="686"/>
      <c r="AG20" s="686"/>
      <c r="AH20" s="686"/>
      <c r="AI20" s="686"/>
      <c r="AJ20" s="686"/>
      <c r="AK20" s="686"/>
      <c r="AL20" s="662">
        <v>0.1</v>
      </c>
      <c r="AM20" s="663"/>
      <c r="AN20" s="663"/>
      <c r="AO20" s="687"/>
      <c r="AP20" s="656" t="s">
        <v>277</v>
      </c>
      <c r="AQ20" s="657"/>
      <c r="AR20" s="657"/>
      <c r="AS20" s="657"/>
      <c r="AT20" s="657"/>
      <c r="AU20" s="657"/>
      <c r="AV20" s="657"/>
      <c r="AW20" s="657"/>
      <c r="AX20" s="657"/>
      <c r="AY20" s="657"/>
      <c r="AZ20" s="657"/>
      <c r="BA20" s="657"/>
      <c r="BB20" s="657"/>
      <c r="BC20" s="657"/>
      <c r="BD20" s="657"/>
      <c r="BE20" s="657"/>
      <c r="BF20" s="658"/>
      <c r="BG20" s="659">
        <v>167183</v>
      </c>
      <c r="BH20" s="660"/>
      <c r="BI20" s="660"/>
      <c r="BJ20" s="660"/>
      <c r="BK20" s="660"/>
      <c r="BL20" s="660"/>
      <c r="BM20" s="660"/>
      <c r="BN20" s="661"/>
      <c r="BO20" s="685">
        <v>5.9</v>
      </c>
      <c r="BP20" s="685"/>
      <c r="BQ20" s="685"/>
      <c r="BR20" s="685"/>
      <c r="BS20" s="686" t="s">
        <v>129</v>
      </c>
      <c r="BT20" s="686"/>
      <c r="BU20" s="686"/>
      <c r="BV20" s="686"/>
      <c r="BW20" s="686"/>
      <c r="BX20" s="686"/>
      <c r="BY20" s="686"/>
      <c r="BZ20" s="686"/>
      <c r="CA20" s="686"/>
      <c r="CB20" s="731"/>
      <c r="CD20" s="656" t="s">
        <v>278</v>
      </c>
      <c r="CE20" s="657"/>
      <c r="CF20" s="657"/>
      <c r="CG20" s="657"/>
      <c r="CH20" s="657"/>
      <c r="CI20" s="657"/>
      <c r="CJ20" s="657"/>
      <c r="CK20" s="657"/>
      <c r="CL20" s="657"/>
      <c r="CM20" s="657"/>
      <c r="CN20" s="657"/>
      <c r="CO20" s="657"/>
      <c r="CP20" s="657"/>
      <c r="CQ20" s="658"/>
      <c r="CR20" s="659">
        <v>9296793</v>
      </c>
      <c r="CS20" s="660"/>
      <c r="CT20" s="660"/>
      <c r="CU20" s="660"/>
      <c r="CV20" s="660"/>
      <c r="CW20" s="660"/>
      <c r="CX20" s="660"/>
      <c r="CY20" s="661"/>
      <c r="CZ20" s="685">
        <v>100</v>
      </c>
      <c r="DA20" s="685"/>
      <c r="DB20" s="685"/>
      <c r="DC20" s="685"/>
      <c r="DD20" s="665">
        <v>959048</v>
      </c>
      <c r="DE20" s="660"/>
      <c r="DF20" s="660"/>
      <c r="DG20" s="660"/>
      <c r="DH20" s="660"/>
      <c r="DI20" s="660"/>
      <c r="DJ20" s="660"/>
      <c r="DK20" s="660"/>
      <c r="DL20" s="660"/>
      <c r="DM20" s="660"/>
      <c r="DN20" s="660"/>
      <c r="DO20" s="660"/>
      <c r="DP20" s="661"/>
      <c r="DQ20" s="665">
        <v>6435564</v>
      </c>
      <c r="DR20" s="660"/>
      <c r="DS20" s="660"/>
      <c r="DT20" s="660"/>
      <c r="DU20" s="660"/>
      <c r="DV20" s="660"/>
      <c r="DW20" s="660"/>
      <c r="DX20" s="660"/>
      <c r="DY20" s="660"/>
      <c r="DZ20" s="660"/>
      <c r="EA20" s="660"/>
      <c r="EB20" s="660"/>
      <c r="EC20" s="695"/>
    </row>
    <row r="21" spans="2:133" ht="11.25" customHeight="1" x14ac:dyDescent="0.15">
      <c r="B21" s="656" t="s">
        <v>279</v>
      </c>
      <c r="C21" s="657"/>
      <c r="D21" s="657"/>
      <c r="E21" s="657"/>
      <c r="F21" s="657"/>
      <c r="G21" s="657"/>
      <c r="H21" s="657"/>
      <c r="I21" s="657"/>
      <c r="J21" s="657"/>
      <c r="K21" s="657"/>
      <c r="L21" s="657"/>
      <c r="M21" s="657"/>
      <c r="N21" s="657"/>
      <c r="O21" s="657"/>
      <c r="P21" s="657"/>
      <c r="Q21" s="658"/>
      <c r="R21" s="659">
        <v>1394</v>
      </c>
      <c r="S21" s="660"/>
      <c r="T21" s="660"/>
      <c r="U21" s="660"/>
      <c r="V21" s="660"/>
      <c r="W21" s="660"/>
      <c r="X21" s="660"/>
      <c r="Y21" s="661"/>
      <c r="Z21" s="685">
        <v>0</v>
      </c>
      <c r="AA21" s="685"/>
      <c r="AB21" s="685"/>
      <c r="AC21" s="685"/>
      <c r="AD21" s="686">
        <v>1394</v>
      </c>
      <c r="AE21" s="686"/>
      <c r="AF21" s="686"/>
      <c r="AG21" s="686"/>
      <c r="AH21" s="686"/>
      <c r="AI21" s="686"/>
      <c r="AJ21" s="686"/>
      <c r="AK21" s="686"/>
      <c r="AL21" s="662">
        <v>0</v>
      </c>
      <c r="AM21" s="663"/>
      <c r="AN21" s="663"/>
      <c r="AO21" s="687"/>
      <c r="AP21" s="656" t="s">
        <v>280</v>
      </c>
      <c r="AQ21" s="732"/>
      <c r="AR21" s="732"/>
      <c r="AS21" s="732"/>
      <c r="AT21" s="732"/>
      <c r="AU21" s="732"/>
      <c r="AV21" s="732"/>
      <c r="AW21" s="732"/>
      <c r="AX21" s="732"/>
      <c r="AY21" s="732"/>
      <c r="AZ21" s="732"/>
      <c r="BA21" s="732"/>
      <c r="BB21" s="732"/>
      <c r="BC21" s="732"/>
      <c r="BD21" s="732"/>
      <c r="BE21" s="732"/>
      <c r="BF21" s="733"/>
      <c r="BG21" s="659">
        <v>4777</v>
      </c>
      <c r="BH21" s="660"/>
      <c r="BI21" s="660"/>
      <c r="BJ21" s="660"/>
      <c r="BK21" s="660"/>
      <c r="BL21" s="660"/>
      <c r="BM21" s="660"/>
      <c r="BN21" s="661"/>
      <c r="BO21" s="685">
        <v>0.2</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281</v>
      </c>
      <c r="C22" s="717"/>
      <c r="D22" s="717"/>
      <c r="E22" s="717"/>
      <c r="F22" s="717"/>
      <c r="G22" s="717"/>
      <c r="H22" s="717"/>
      <c r="I22" s="717"/>
      <c r="J22" s="717"/>
      <c r="K22" s="717"/>
      <c r="L22" s="717"/>
      <c r="M22" s="717"/>
      <c r="N22" s="717"/>
      <c r="O22" s="717"/>
      <c r="P22" s="717"/>
      <c r="Q22" s="718"/>
      <c r="R22" s="659">
        <v>127575</v>
      </c>
      <c r="S22" s="660"/>
      <c r="T22" s="660"/>
      <c r="U22" s="660"/>
      <c r="V22" s="660"/>
      <c r="W22" s="660"/>
      <c r="X22" s="660"/>
      <c r="Y22" s="661"/>
      <c r="Z22" s="685">
        <v>1.3</v>
      </c>
      <c r="AA22" s="685"/>
      <c r="AB22" s="685"/>
      <c r="AC22" s="685"/>
      <c r="AD22" s="686">
        <v>124354</v>
      </c>
      <c r="AE22" s="686"/>
      <c r="AF22" s="686"/>
      <c r="AG22" s="686"/>
      <c r="AH22" s="686"/>
      <c r="AI22" s="686"/>
      <c r="AJ22" s="686"/>
      <c r="AK22" s="686"/>
      <c r="AL22" s="662">
        <v>2.4000000953674316</v>
      </c>
      <c r="AM22" s="663"/>
      <c r="AN22" s="663"/>
      <c r="AO22" s="687"/>
      <c r="AP22" s="656" t="s">
        <v>282</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283</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284</v>
      </c>
      <c r="C23" s="657"/>
      <c r="D23" s="657"/>
      <c r="E23" s="657"/>
      <c r="F23" s="657"/>
      <c r="G23" s="657"/>
      <c r="H23" s="657"/>
      <c r="I23" s="657"/>
      <c r="J23" s="657"/>
      <c r="K23" s="657"/>
      <c r="L23" s="657"/>
      <c r="M23" s="657"/>
      <c r="N23" s="657"/>
      <c r="O23" s="657"/>
      <c r="P23" s="657"/>
      <c r="Q23" s="658"/>
      <c r="R23" s="659">
        <v>1770752</v>
      </c>
      <c r="S23" s="660"/>
      <c r="T23" s="660"/>
      <c r="U23" s="660"/>
      <c r="V23" s="660"/>
      <c r="W23" s="660"/>
      <c r="X23" s="660"/>
      <c r="Y23" s="661"/>
      <c r="Z23" s="685">
        <v>18.3</v>
      </c>
      <c r="AA23" s="685"/>
      <c r="AB23" s="685"/>
      <c r="AC23" s="685"/>
      <c r="AD23" s="686">
        <v>1665749</v>
      </c>
      <c r="AE23" s="686"/>
      <c r="AF23" s="686"/>
      <c r="AG23" s="686"/>
      <c r="AH23" s="686"/>
      <c r="AI23" s="686"/>
      <c r="AJ23" s="686"/>
      <c r="AK23" s="686"/>
      <c r="AL23" s="662">
        <v>31.5</v>
      </c>
      <c r="AM23" s="663"/>
      <c r="AN23" s="663"/>
      <c r="AO23" s="687"/>
      <c r="AP23" s="656" t="s">
        <v>285</v>
      </c>
      <c r="AQ23" s="732"/>
      <c r="AR23" s="732"/>
      <c r="AS23" s="732"/>
      <c r="AT23" s="732"/>
      <c r="AU23" s="732"/>
      <c r="AV23" s="732"/>
      <c r="AW23" s="732"/>
      <c r="AX23" s="732"/>
      <c r="AY23" s="732"/>
      <c r="AZ23" s="732"/>
      <c r="BA23" s="732"/>
      <c r="BB23" s="732"/>
      <c r="BC23" s="732"/>
      <c r="BD23" s="732"/>
      <c r="BE23" s="732"/>
      <c r="BF23" s="733"/>
      <c r="BG23" s="659">
        <v>162406</v>
      </c>
      <c r="BH23" s="660"/>
      <c r="BI23" s="660"/>
      <c r="BJ23" s="660"/>
      <c r="BK23" s="660"/>
      <c r="BL23" s="660"/>
      <c r="BM23" s="660"/>
      <c r="BN23" s="661"/>
      <c r="BO23" s="685">
        <v>5.7</v>
      </c>
      <c r="BP23" s="685"/>
      <c r="BQ23" s="685"/>
      <c r="BR23" s="685"/>
      <c r="BS23" s="686" t="s">
        <v>129</v>
      </c>
      <c r="BT23" s="686"/>
      <c r="BU23" s="686"/>
      <c r="BV23" s="686"/>
      <c r="BW23" s="686"/>
      <c r="BX23" s="686"/>
      <c r="BY23" s="686"/>
      <c r="BZ23" s="686"/>
      <c r="CA23" s="686"/>
      <c r="CB23" s="731"/>
      <c r="CD23" s="712" t="s">
        <v>225</v>
      </c>
      <c r="CE23" s="713"/>
      <c r="CF23" s="713"/>
      <c r="CG23" s="713"/>
      <c r="CH23" s="713"/>
      <c r="CI23" s="713"/>
      <c r="CJ23" s="713"/>
      <c r="CK23" s="713"/>
      <c r="CL23" s="713"/>
      <c r="CM23" s="713"/>
      <c r="CN23" s="713"/>
      <c r="CO23" s="713"/>
      <c r="CP23" s="713"/>
      <c r="CQ23" s="714"/>
      <c r="CR23" s="712" t="s">
        <v>286</v>
      </c>
      <c r="CS23" s="713"/>
      <c r="CT23" s="713"/>
      <c r="CU23" s="713"/>
      <c r="CV23" s="713"/>
      <c r="CW23" s="713"/>
      <c r="CX23" s="713"/>
      <c r="CY23" s="714"/>
      <c r="CZ23" s="712" t="s">
        <v>287</v>
      </c>
      <c r="DA23" s="713"/>
      <c r="DB23" s="713"/>
      <c r="DC23" s="714"/>
      <c r="DD23" s="712" t="s">
        <v>288</v>
      </c>
      <c r="DE23" s="713"/>
      <c r="DF23" s="713"/>
      <c r="DG23" s="713"/>
      <c r="DH23" s="713"/>
      <c r="DI23" s="713"/>
      <c r="DJ23" s="713"/>
      <c r="DK23" s="714"/>
      <c r="DL23" s="744" t="s">
        <v>289</v>
      </c>
      <c r="DM23" s="745"/>
      <c r="DN23" s="745"/>
      <c r="DO23" s="745"/>
      <c r="DP23" s="745"/>
      <c r="DQ23" s="745"/>
      <c r="DR23" s="745"/>
      <c r="DS23" s="745"/>
      <c r="DT23" s="745"/>
      <c r="DU23" s="745"/>
      <c r="DV23" s="746"/>
      <c r="DW23" s="712" t="s">
        <v>290</v>
      </c>
      <c r="DX23" s="713"/>
      <c r="DY23" s="713"/>
      <c r="DZ23" s="713"/>
      <c r="EA23" s="713"/>
      <c r="EB23" s="713"/>
      <c r="EC23" s="714"/>
    </row>
    <row r="24" spans="2:133" ht="11.25" customHeight="1" x14ac:dyDescent="0.15">
      <c r="B24" s="656" t="s">
        <v>291</v>
      </c>
      <c r="C24" s="657"/>
      <c r="D24" s="657"/>
      <c r="E24" s="657"/>
      <c r="F24" s="657"/>
      <c r="G24" s="657"/>
      <c r="H24" s="657"/>
      <c r="I24" s="657"/>
      <c r="J24" s="657"/>
      <c r="K24" s="657"/>
      <c r="L24" s="657"/>
      <c r="M24" s="657"/>
      <c r="N24" s="657"/>
      <c r="O24" s="657"/>
      <c r="P24" s="657"/>
      <c r="Q24" s="658"/>
      <c r="R24" s="659">
        <v>1665749</v>
      </c>
      <c r="S24" s="660"/>
      <c r="T24" s="660"/>
      <c r="U24" s="660"/>
      <c r="V24" s="660"/>
      <c r="W24" s="660"/>
      <c r="X24" s="660"/>
      <c r="Y24" s="661"/>
      <c r="Z24" s="685">
        <v>17.2</v>
      </c>
      <c r="AA24" s="685"/>
      <c r="AB24" s="685"/>
      <c r="AC24" s="685"/>
      <c r="AD24" s="686">
        <v>1665749</v>
      </c>
      <c r="AE24" s="686"/>
      <c r="AF24" s="686"/>
      <c r="AG24" s="686"/>
      <c r="AH24" s="686"/>
      <c r="AI24" s="686"/>
      <c r="AJ24" s="686"/>
      <c r="AK24" s="686"/>
      <c r="AL24" s="662">
        <v>31.5</v>
      </c>
      <c r="AM24" s="663"/>
      <c r="AN24" s="663"/>
      <c r="AO24" s="687"/>
      <c r="AP24" s="656" t="s">
        <v>292</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293</v>
      </c>
      <c r="CE24" s="710"/>
      <c r="CF24" s="710"/>
      <c r="CG24" s="710"/>
      <c r="CH24" s="710"/>
      <c r="CI24" s="710"/>
      <c r="CJ24" s="710"/>
      <c r="CK24" s="710"/>
      <c r="CL24" s="710"/>
      <c r="CM24" s="710"/>
      <c r="CN24" s="710"/>
      <c r="CO24" s="710"/>
      <c r="CP24" s="710"/>
      <c r="CQ24" s="711"/>
      <c r="CR24" s="706">
        <v>3695745</v>
      </c>
      <c r="CS24" s="707"/>
      <c r="CT24" s="707"/>
      <c r="CU24" s="707"/>
      <c r="CV24" s="707"/>
      <c r="CW24" s="707"/>
      <c r="CX24" s="707"/>
      <c r="CY24" s="735"/>
      <c r="CZ24" s="736">
        <v>39.799999999999997</v>
      </c>
      <c r="DA24" s="721"/>
      <c r="DB24" s="721"/>
      <c r="DC24" s="738"/>
      <c r="DD24" s="734">
        <v>2411334</v>
      </c>
      <c r="DE24" s="707"/>
      <c r="DF24" s="707"/>
      <c r="DG24" s="707"/>
      <c r="DH24" s="707"/>
      <c r="DI24" s="707"/>
      <c r="DJ24" s="707"/>
      <c r="DK24" s="735"/>
      <c r="DL24" s="734">
        <v>2375722</v>
      </c>
      <c r="DM24" s="707"/>
      <c r="DN24" s="707"/>
      <c r="DO24" s="707"/>
      <c r="DP24" s="707"/>
      <c r="DQ24" s="707"/>
      <c r="DR24" s="707"/>
      <c r="DS24" s="707"/>
      <c r="DT24" s="707"/>
      <c r="DU24" s="707"/>
      <c r="DV24" s="735"/>
      <c r="DW24" s="736">
        <v>41.2</v>
      </c>
      <c r="DX24" s="721"/>
      <c r="DY24" s="721"/>
      <c r="DZ24" s="721"/>
      <c r="EA24" s="721"/>
      <c r="EB24" s="721"/>
      <c r="EC24" s="737"/>
    </row>
    <row r="25" spans="2:133" ht="11.25" customHeight="1" x14ac:dyDescent="0.15">
      <c r="B25" s="656" t="s">
        <v>294</v>
      </c>
      <c r="C25" s="657"/>
      <c r="D25" s="657"/>
      <c r="E25" s="657"/>
      <c r="F25" s="657"/>
      <c r="G25" s="657"/>
      <c r="H25" s="657"/>
      <c r="I25" s="657"/>
      <c r="J25" s="657"/>
      <c r="K25" s="657"/>
      <c r="L25" s="657"/>
      <c r="M25" s="657"/>
      <c r="N25" s="657"/>
      <c r="O25" s="657"/>
      <c r="P25" s="657"/>
      <c r="Q25" s="658"/>
      <c r="R25" s="659">
        <v>105003</v>
      </c>
      <c r="S25" s="660"/>
      <c r="T25" s="660"/>
      <c r="U25" s="660"/>
      <c r="V25" s="660"/>
      <c r="W25" s="660"/>
      <c r="X25" s="660"/>
      <c r="Y25" s="661"/>
      <c r="Z25" s="685">
        <v>1.1000000000000001</v>
      </c>
      <c r="AA25" s="685"/>
      <c r="AB25" s="685"/>
      <c r="AC25" s="685"/>
      <c r="AD25" s="686" t="s">
        <v>129</v>
      </c>
      <c r="AE25" s="686"/>
      <c r="AF25" s="686"/>
      <c r="AG25" s="686"/>
      <c r="AH25" s="686"/>
      <c r="AI25" s="686"/>
      <c r="AJ25" s="686"/>
      <c r="AK25" s="686"/>
      <c r="AL25" s="662" t="s">
        <v>129</v>
      </c>
      <c r="AM25" s="663"/>
      <c r="AN25" s="663"/>
      <c r="AO25" s="687"/>
      <c r="AP25" s="656" t="s">
        <v>295</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296</v>
      </c>
      <c r="CE25" s="657"/>
      <c r="CF25" s="657"/>
      <c r="CG25" s="657"/>
      <c r="CH25" s="657"/>
      <c r="CI25" s="657"/>
      <c r="CJ25" s="657"/>
      <c r="CK25" s="657"/>
      <c r="CL25" s="657"/>
      <c r="CM25" s="657"/>
      <c r="CN25" s="657"/>
      <c r="CO25" s="657"/>
      <c r="CP25" s="657"/>
      <c r="CQ25" s="658"/>
      <c r="CR25" s="659">
        <v>1657311</v>
      </c>
      <c r="CS25" s="669"/>
      <c r="CT25" s="669"/>
      <c r="CU25" s="669"/>
      <c r="CV25" s="669"/>
      <c r="CW25" s="669"/>
      <c r="CX25" s="669"/>
      <c r="CY25" s="670"/>
      <c r="CZ25" s="662">
        <v>17.8</v>
      </c>
      <c r="DA25" s="671"/>
      <c r="DB25" s="671"/>
      <c r="DC25" s="672"/>
      <c r="DD25" s="665">
        <v>1500782</v>
      </c>
      <c r="DE25" s="669"/>
      <c r="DF25" s="669"/>
      <c r="DG25" s="669"/>
      <c r="DH25" s="669"/>
      <c r="DI25" s="669"/>
      <c r="DJ25" s="669"/>
      <c r="DK25" s="670"/>
      <c r="DL25" s="665">
        <v>1492929</v>
      </c>
      <c r="DM25" s="669"/>
      <c r="DN25" s="669"/>
      <c r="DO25" s="669"/>
      <c r="DP25" s="669"/>
      <c r="DQ25" s="669"/>
      <c r="DR25" s="669"/>
      <c r="DS25" s="669"/>
      <c r="DT25" s="669"/>
      <c r="DU25" s="669"/>
      <c r="DV25" s="670"/>
      <c r="DW25" s="662">
        <v>25.9</v>
      </c>
      <c r="DX25" s="671"/>
      <c r="DY25" s="671"/>
      <c r="DZ25" s="671"/>
      <c r="EA25" s="671"/>
      <c r="EB25" s="671"/>
      <c r="EC25" s="690"/>
    </row>
    <row r="26" spans="2:133" ht="11.25" customHeight="1" x14ac:dyDescent="0.15">
      <c r="B26" s="656" t="s">
        <v>297</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298</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299</v>
      </c>
      <c r="CE26" s="657"/>
      <c r="CF26" s="657"/>
      <c r="CG26" s="657"/>
      <c r="CH26" s="657"/>
      <c r="CI26" s="657"/>
      <c r="CJ26" s="657"/>
      <c r="CK26" s="657"/>
      <c r="CL26" s="657"/>
      <c r="CM26" s="657"/>
      <c r="CN26" s="657"/>
      <c r="CO26" s="657"/>
      <c r="CP26" s="657"/>
      <c r="CQ26" s="658"/>
      <c r="CR26" s="659">
        <v>975807</v>
      </c>
      <c r="CS26" s="660"/>
      <c r="CT26" s="660"/>
      <c r="CU26" s="660"/>
      <c r="CV26" s="660"/>
      <c r="CW26" s="660"/>
      <c r="CX26" s="660"/>
      <c r="CY26" s="661"/>
      <c r="CZ26" s="662">
        <v>10.5</v>
      </c>
      <c r="DA26" s="671"/>
      <c r="DB26" s="671"/>
      <c r="DC26" s="672"/>
      <c r="DD26" s="665">
        <v>852505</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15">
      <c r="B27" s="656" t="s">
        <v>300</v>
      </c>
      <c r="C27" s="657"/>
      <c r="D27" s="657"/>
      <c r="E27" s="657"/>
      <c r="F27" s="657"/>
      <c r="G27" s="657"/>
      <c r="H27" s="657"/>
      <c r="I27" s="657"/>
      <c r="J27" s="657"/>
      <c r="K27" s="657"/>
      <c r="L27" s="657"/>
      <c r="M27" s="657"/>
      <c r="N27" s="657"/>
      <c r="O27" s="657"/>
      <c r="P27" s="657"/>
      <c r="Q27" s="658"/>
      <c r="R27" s="659">
        <v>5541464</v>
      </c>
      <c r="S27" s="660"/>
      <c r="T27" s="660"/>
      <c r="U27" s="660"/>
      <c r="V27" s="660"/>
      <c r="W27" s="660"/>
      <c r="X27" s="660"/>
      <c r="Y27" s="661"/>
      <c r="Z27" s="685">
        <v>57.3</v>
      </c>
      <c r="AA27" s="685"/>
      <c r="AB27" s="685"/>
      <c r="AC27" s="685"/>
      <c r="AD27" s="686">
        <v>5270834</v>
      </c>
      <c r="AE27" s="686"/>
      <c r="AF27" s="686"/>
      <c r="AG27" s="686"/>
      <c r="AH27" s="686"/>
      <c r="AI27" s="686"/>
      <c r="AJ27" s="686"/>
      <c r="AK27" s="686"/>
      <c r="AL27" s="662">
        <v>99.699996948242188</v>
      </c>
      <c r="AM27" s="663"/>
      <c r="AN27" s="663"/>
      <c r="AO27" s="687"/>
      <c r="AP27" s="656" t="s">
        <v>301</v>
      </c>
      <c r="AQ27" s="657"/>
      <c r="AR27" s="657"/>
      <c r="AS27" s="657"/>
      <c r="AT27" s="657"/>
      <c r="AU27" s="657"/>
      <c r="AV27" s="657"/>
      <c r="AW27" s="657"/>
      <c r="AX27" s="657"/>
      <c r="AY27" s="657"/>
      <c r="AZ27" s="657"/>
      <c r="BA27" s="657"/>
      <c r="BB27" s="657"/>
      <c r="BC27" s="657"/>
      <c r="BD27" s="657"/>
      <c r="BE27" s="657"/>
      <c r="BF27" s="658"/>
      <c r="BG27" s="659">
        <v>2839426</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1"/>
      <c r="CD27" s="656" t="s">
        <v>302</v>
      </c>
      <c r="CE27" s="657"/>
      <c r="CF27" s="657"/>
      <c r="CG27" s="657"/>
      <c r="CH27" s="657"/>
      <c r="CI27" s="657"/>
      <c r="CJ27" s="657"/>
      <c r="CK27" s="657"/>
      <c r="CL27" s="657"/>
      <c r="CM27" s="657"/>
      <c r="CN27" s="657"/>
      <c r="CO27" s="657"/>
      <c r="CP27" s="657"/>
      <c r="CQ27" s="658"/>
      <c r="CR27" s="659">
        <v>1536552</v>
      </c>
      <c r="CS27" s="669"/>
      <c r="CT27" s="669"/>
      <c r="CU27" s="669"/>
      <c r="CV27" s="669"/>
      <c r="CW27" s="669"/>
      <c r="CX27" s="669"/>
      <c r="CY27" s="670"/>
      <c r="CZ27" s="662">
        <v>16.5</v>
      </c>
      <c r="DA27" s="671"/>
      <c r="DB27" s="671"/>
      <c r="DC27" s="672"/>
      <c r="DD27" s="665">
        <v>417186</v>
      </c>
      <c r="DE27" s="669"/>
      <c r="DF27" s="669"/>
      <c r="DG27" s="669"/>
      <c r="DH27" s="669"/>
      <c r="DI27" s="669"/>
      <c r="DJ27" s="669"/>
      <c r="DK27" s="670"/>
      <c r="DL27" s="665">
        <v>389427</v>
      </c>
      <c r="DM27" s="669"/>
      <c r="DN27" s="669"/>
      <c r="DO27" s="669"/>
      <c r="DP27" s="669"/>
      <c r="DQ27" s="669"/>
      <c r="DR27" s="669"/>
      <c r="DS27" s="669"/>
      <c r="DT27" s="669"/>
      <c r="DU27" s="669"/>
      <c r="DV27" s="670"/>
      <c r="DW27" s="662">
        <v>6.7</v>
      </c>
      <c r="DX27" s="671"/>
      <c r="DY27" s="671"/>
      <c r="DZ27" s="671"/>
      <c r="EA27" s="671"/>
      <c r="EB27" s="671"/>
      <c r="EC27" s="690"/>
    </row>
    <row r="28" spans="2:133" ht="11.25" customHeight="1" x14ac:dyDescent="0.15">
      <c r="B28" s="656" t="s">
        <v>303</v>
      </c>
      <c r="C28" s="657"/>
      <c r="D28" s="657"/>
      <c r="E28" s="657"/>
      <c r="F28" s="657"/>
      <c r="G28" s="657"/>
      <c r="H28" s="657"/>
      <c r="I28" s="657"/>
      <c r="J28" s="657"/>
      <c r="K28" s="657"/>
      <c r="L28" s="657"/>
      <c r="M28" s="657"/>
      <c r="N28" s="657"/>
      <c r="O28" s="657"/>
      <c r="P28" s="657"/>
      <c r="Q28" s="658"/>
      <c r="R28" s="659">
        <v>2437</v>
      </c>
      <c r="S28" s="660"/>
      <c r="T28" s="660"/>
      <c r="U28" s="660"/>
      <c r="V28" s="660"/>
      <c r="W28" s="660"/>
      <c r="X28" s="660"/>
      <c r="Y28" s="661"/>
      <c r="Z28" s="685">
        <v>0</v>
      </c>
      <c r="AA28" s="685"/>
      <c r="AB28" s="685"/>
      <c r="AC28" s="685"/>
      <c r="AD28" s="686">
        <v>2437</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304</v>
      </c>
      <c r="CE28" s="657"/>
      <c r="CF28" s="657"/>
      <c r="CG28" s="657"/>
      <c r="CH28" s="657"/>
      <c r="CI28" s="657"/>
      <c r="CJ28" s="657"/>
      <c r="CK28" s="657"/>
      <c r="CL28" s="657"/>
      <c r="CM28" s="657"/>
      <c r="CN28" s="657"/>
      <c r="CO28" s="657"/>
      <c r="CP28" s="657"/>
      <c r="CQ28" s="658"/>
      <c r="CR28" s="659">
        <v>501882</v>
      </c>
      <c r="CS28" s="660"/>
      <c r="CT28" s="660"/>
      <c r="CU28" s="660"/>
      <c r="CV28" s="660"/>
      <c r="CW28" s="660"/>
      <c r="CX28" s="660"/>
      <c r="CY28" s="661"/>
      <c r="CZ28" s="662">
        <v>5.4</v>
      </c>
      <c r="DA28" s="671"/>
      <c r="DB28" s="671"/>
      <c r="DC28" s="672"/>
      <c r="DD28" s="665">
        <v>493366</v>
      </c>
      <c r="DE28" s="660"/>
      <c r="DF28" s="660"/>
      <c r="DG28" s="660"/>
      <c r="DH28" s="660"/>
      <c r="DI28" s="660"/>
      <c r="DJ28" s="660"/>
      <c r="DK28" s="661"/>
      <c r="DL28" s="665">
        <v>493366</v>
      </c>
      <c r="DM28" s="660"/>
      <c r="DN28" s="660"/>
      <c r="DO28" s="660"/>
      <c r="DP28" s="660"/>
      <c r="DQ28" s="660"/>
      <c r="DR28" s="660"/>
      <c r="DS28" s="660"/>
      <c r="DT28" s="660"/>
      <c r="DU28" s="660"/>
      <c r="DV28" s="661"/>
      <c r="DW28" s="662">
        <v>8.5</v>
      </c>
      <c r="DX28" s="671"/>
      <c r="DY28" s="671"/>
      <c r="DZ28" s="671"/>
      <c r="EA28" s="671"/>
      <c r="EB28" s="671"/>
      <c r="EC28" s="690"/>
    </row>
    <row r="29" spans="2:133" ht="11.25" customHeight="1" x14ac:dyDescent="0.15">
      <c r="B29" s="656" t="s">
        <v>305</v>
      </c>
      <c r="C29" s="657"/>
      <c r="D29" s="657"/>
      <c r="E29" s="657"/>
      <c r="F29" s="657"/>
      <c r="G29" s="657"/>
      <c r="H29" s="657"/>
      <c r="I29" s="657"/>
      <c r="J29" s="657"/>
      <c r="K29" s="657"/>
      <c r="L29" s="657"/>
      <c r="M29" s="657"/>
      <c r="N29" s="657"/>
      <c r="O29" s="657"/>
      <c r="P29" s="657"/>
      <c r="Q29" s="658"/>
      <c r="R29" s="659">
        <v>111</v>
      </c>
      <c r="S29" s="660"/>
      <c r="T29" s="660"/>
      <c r="U29" s="660"/>
      <c r="V29" s="660"/>
      <c r="W29" s="660"/>
      <c r="X29" s="660"/>
      <c r="Y29" s="661"/>
      <c r="Z29" s="685">
        <v>0</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306</v>
      </c>
      <c r="CE29" s="680"/>
      <c r="CF29" s="656" t="s">
        <v>70</v>
      </c>
      <c r="CG29" s="657"/>
      <c r="CH29" s="657"/>
      <c r="CI29" s="657"/>
      <c r="CJ29" s="657"/>
      <c r="CK29" s="657"/>
      <c r="CL29" s="657"/>
      <c r="CM29" s="657"/>
      <c r="CN29" s="657"/>
      <c r="CO29" s="657"/>
      <c r="CP29" s="657"/>
      <c r="CQ29" s="658"/>
      <c r="CR29" s="659">
        <v>501882</v>
      </c>
      <c r="CS29" s="669"/>
      <c r="CT29" s="669"/>
      <c r="CU29" s="669"/>
      <c r="CV29" s="669"/>
      <c r="CW29" s="669"/>
      <c r="CX29" s="669"/>
      <c r="CY29" s="670"/>
      <c r="CZ29" s="662">
        <v>5.4</v>
      </c>
      <c r="DA29" s="671"/>
      <c r="DB29" s="671"/>
      <c r="DC29" s="672"/>
      <c r="DD29" s="665">
        <v>493366</v>
      </c>
      <c r="DE29" s="669"/>
      <c r="DF29" s="669"/>
      <c r="DG29" s="669"/>
      <c r="DH29" s="669"/>
      <c r="DI29" s="669"/>
      <c r="DJ29" s="669"/>
      <c r="DK29" s="670"/>
      <c r="DL29" s="665">
        <v>493366</v>
      </c>
      <c r="DM29" s="669"/>
      <c r="DN29" s="669"/>
      <c r="DO29" s="669"/>
      <c r="DP29" s="669"/>
      <c r="DQ29" s="669"/>
      <c r="DR29" s="669"/>
      <c r="DS29" s="669"/>
      <c r="DT29" s="669"/>
      <c r="DU29" s="669"/>
      <c r="DV29" s="670"/>
      <c r="DW29" s="662">
        <v>8.5</v>
      </c>
      <c r="DX29" s="671"/>
      <c r="DY29" s="671"/>
      <c r="DZ29" s="671"/>
      <c r="EA29" s="671"/>
      <c r="EB29" s="671"/>
      <c r="EC29" s="690"/>
    </row>
    <row r="30" spans="2:133" ht="11.25" customHeight="1" x14ac:dyDescent="0.15">
      <c r="B30" s="656" t="s">
        <v>307</v>
      </c>
      <c r="C30" s="657"/>
      <c r="D30" s="657"/>
      <c r="E30" s="657"/>
      <c r="F30" s="657"/>
      <c r="G30" s="657"/>
      <c r="H30" s="657"/>
      <c r="I30" s="657"/>
      <c r="J30" s="657"/>
      <c r="K30" s="657"/>
      <c r="L30" s="657"/>
      <c r="M30" s="657"/>
      <c r="N30" s="657"/>
      <c r="O30" s="657"/>
      <c r="P30" s="657"/>
      <c r="Q30" s="658"/>
      <c r="R30" s="659">
        <v>76245</v>
      </c>
      <c r="S30" s="660"/>
      <c r="T30" s="660"/>
      <c r="U30" s="660"/>
      <c r="V30" s="660"/>
      <c r="W30" s="660"/>
      <c r="X30" s="660"/>
      <c r="Y30" s="661"/>
      <c r="Z30" s="685">
        <v>0.8</v>
      </c>
      <c r="AA30" s="685"/>
      <c r="AB30" s="685"/>
      <c r="AC30" s="685"/>
      <c r="AD30" s="686">
        <v>11789</v>
      </c>
      <c r="AE30" s="686"/>
      <c r="AF30" s="686"/>
      <c r="AG30" s="686"/>
      <c r="AH30" s="686"/>
      <c r="AI30" s="686"/>
      <c r="AJ30" s="686"/>
      <c r="AK30" s="686"/>
      <c r="AL30" s="662">
        <v>0.2</v>
      </c>
      <c r="AM30" s="663"/>
      <c r="AN30" s="663"/>
      <c r="AO30" s="687"/>
      <c r="AP30" s="712" t="s">
        <v>225</v>
      </c>
      <c r="AQ30" s="713"/>
      <c r="AR30" s="713"/>
      <c r="AS30" s="713"/>
      <c r="AT30" s="713"/>
      <c r="AU30" s="713"/>
      <c r="AV30" s="713"/>
      <c r="AW30" s="713"/>
      <c r="AX30" s="713"/>
      <c r="AY30" s="713"/>
      <c r="AZ30" s="713"/>
      <c r="BA30" s="713"/>
      <c r="BB30" s="713"/>
      <c r="BC30" s="713"/>
      <c r="BD30" s="713"/>
      <c r="BE30" s="713"/>
      <c r="BF30" s="714"/>
      <c r="BG30" s="712" t="s">
        <v>308</v>
      </c>
      <c r="BH30" s="729"/>
      <c r="BI30" s="729"/>
      <c r="BJ30" s="729"/>
      <c r="BK30" s="729"/>
      <c r="BL30" s="729"/>
      <c r="BM30" s="729"/>
      <c r="BN30" s="729"/>
      <c r="BO30" s="729"/>
      <c r="BP30" s="729"/>
      <c r="BQ30" s="730"/>
      <c r="BR30" s="712" t="s">
        <v>309</v>
      </c>
      <c r="BS30" s="729"/>
      <c r="BT30" s="729"/>
      <c r="BU30" s="729"/>
      <c r="BV30" s="729"/>
      <c r="BW30" s="729"/>
      <c r="BX30" s="729"/>
      <c r="BY30" s="729"/>
      <c r="BZ30" s="729"/>
      <c r="CA30" s="729"/>
      <c r="CB30" s="730"/>
      <c r="CD30" s="681"/>
      <c r="CE30" s="682"/>
      <c r="CF30" s="656" t="s">
        <v>310</v>
      </c>
      <c r="CG30" s="657"/>
      <c r="CH30" s="657"/>
      <c r="CI30" s="657"/>
      <c r="CJ30" s="657"/>
      <c r="CK30" s="657"/>
      <c r="CL30" s="657"/>
      <c r="CM30" s="657"/>
      <c r="CN30" s="657"/>
      <c r="CO30" s="657"/>
      <c r="CP30" s="657"/>
      <c r="CQ30" s="658"/>
      <c r="CR30" s="659">
        <v>481551</v>
      </c>
      <c r="CS30" s="660"/>
      <c r="CT30" s="660"/>
      <c r="CU30" s="660"/>
      <c r="CV30" s="660"/>
      <c r="CW30" s="660"/>
      <c r="CX30" s="660"/>
      <c r="CY30" s="661"/>
      <c r="CZ30" s="662">
        <v>5.2</v>
      </c>
      <c r="DA30" s="671"/>
      <c r="DB30" s="671"/>
      <c r="DC30" s="672"/>
      <c r="DD30" s="665">
        <v>473040</v>
      </c>
      <c r="DE30" s="660"/>
      <c r="DF30" s="660"/>
      <c r="DG30" s="660"/>
      <c r="DH30" s="660"/>
      <c r="DI30" s="660"/>
      <c r="DJ30" s="660"/>
      <c r="DK30" s="661"/>
      <c r="DL30" s="665">
        <v>473040</v>
      </c>
      <c r="DM30" s="660"/>
      <c r="DN30" s="660"/>
      <c r="DO30" s="660"/>
      <c r="DP30" s="660"/>
      <c r="DQ30" s="660"/>
      <c r="DR30" s="660"/>
      <c r="DS30" s="660"/>
      <c r="DT30" s="660"/>
      <c r="DU30" s="660"/>
      <c r="DV30" s="661"/>
      <c r="DW30" s="662">
        <v>8.1999999999999993</v>
      </c>
      <c r="DX30" s="671"/>
      <c r="DY30" s="671"/>
      <c r="DZ30" s="671"/>
      <c r="EA30" s="671"/>
      <c r="EB30" s="671"/>
      <c r="EC30" s="690"/>
    </row>
    <row r="31" spans="2:133" ht="11.25" customHeight="1" x14ac:dyDescent="0.15">
      <c r="B31" s="656" t="s">
        <v>311</v>
      </c>
      <c r="C31" s="657"/>
      <c r="D31" s="657"/>
      <c r="E31" s="657"/>
      <c r="F31" s="657"/>
      <c r="G31" s="657"/>
      <c r="H31" s="657"/>
      <c r="I31" s="657"/>
      <c r="J31" s="657"/>
      <c r="K31" s="657"/>
      <c r="L31" s="657"/>
      <c r="M31" s="657"/>
      <c r="N31" s="657"/>
      <c r="O31" s="657"/>
      <c r="P31" s="657"/>
      <c r="Q31" s="658"/>
      <c r="R31" s="659">
        <v>47290</v>
      </c>
      <c r="S31" s="660"/>
      <c r="T31" s="660"/>
      <c r="U31" s="660"/>
      <c r="V31" s="660"/>
      <c r="W31" s="660"/>
      <c r="X31" s="660"/>
      <c r="Y31" s="661"/>
      <c r="Z31" s="685">
        <v>0.5</v>
      </c>
      <c r="AA31" s="685"/>
      <c r="AB31" s="685"/>
      <c r="AC31" s="685"/>
      <c r="AD31" s="686" t="s">
        <v>129</v>
      </c>
      <c r="AE31" s="686"/>
      <c r="AF31" s="686"/>
      <c r="AG31" s="686"/>
      <c r="AH31" s="686"/>
      <c r="AI31" s="686"/>
      <c r="AJ31" s="686"/>
      <c r="AK31" s="686"/>
      <c r="AL31" s="662" t="s">
        <v>129</v>
      </c>
      <c r="AM31" s="663"/>
      <c r="AN31" s="663"/>
      <c r="AO31" s="687"/>
      <c r="AP31" s="723" t="s">
        <v>312</v>
      </c>
      <c r="AQ31" s="724"/>
      <c r="AR31" s="724"/>
      <c r="AS31" s="724"/>
      <c r="AT31" s="725" t="s">
        <v>313</v>
      </c>
      <c r="AU31" s="353"/>
      <c r="AV31" s="353"/>
      <c r="AW31" s="353"/>
      <c r="AX31" s="709" t="s">
        <v>189</v>
      </c>
      <c r="AY31" s="710"/>
      <c r="AZ31" s="710"/>
      <c r="BA31" s="710"/>
      <c r="BB31" s="710"/>
      <c r="BC31" s="710"/>
      <c r="BD31" s="710"/>
      <c r="BE31" s="710"/>
      <c r="BF31" s="711"/>
      <c r="BG31" s="719">
        <v>99.5</v>
      </c>
      <c r="BH31" s="720"/>
      <c r="BI31" s="720"/>
      <c r="BJ31" s="720"/>
      <c r="BK31" s="720"/>
      <c r="BL31" s="720"/>
      <c r="BM31" s="721">
        <v>98.2</v>
      </c>
      <c r="BN31" s="720"/>
      <c r="BO31" s="720"/>
      <c r="BP31" s="720"/>
      <c r="BQ31" s="722"/>
      <c r="BR31" s="719">
        <v>99.2</v>
      </c>
      <c r="BS31" s="720"/>
      <c r="BT31" s="720"/>
      <c r="BU31" s="720"/>
      <c r="BV31" s="720"/>
      <c r="BW31" s="720"/>
      <c r="BX31" s="721">
        <v>97.9</v>
      </c>
      <c r="BY31" s="720"/>
      <c r="BZ31" s="720"/>
      <c r="CA31" s="720"/>
      <c r="CB31" s="722"/>
      <c r="CD31" s="681"/>
      <c r="CE31" s="682"/>
      <c r="CF31" s="656" t="s">
        <v>314</v>
      </c>
      <c r="CG31" s="657"/>
      <c r="CH31" s="657"/>
      <c r="CI31" s="657"/>
      <c r="CJ31" s="657"/>
      <c r="CK31" s="657"/>
      <c r="CL31" s="657"/>
      <c r="CM31" s="657"/>
      <c r="CN31" s="657"/>
      <c r="CO31" s="657"/>
      <c r="CP31" s="657"/>
      <c r="CQ31" s="658"/>
      <c r="CR31" s="659">
        <v>20331</v>
      </c>
      <c r="CS31" s="669"/>
      <c r="CT31" s="669"/>
      <c r="CU31" s="669"/>
      <c r="CV31" s="669"/>
      <c r="CW31" s="669"/>
      <c r="CX31" s="669"/>
      <c r="CY31" s="670"/>
      <c r="CZ31" s="662">
        <v>0.2</v>
      </c>
      <c r="DA31" s="671"/>
      <c r="DB31" s="671"/>
      <c r="DC31" s="672"/>
      <c r="DD31" s="665">
        <v>20326</v>
      </c>
      <c r="DE31" s="669"/>
      <c r="DF31" s="669"/>
      <c r="DG31" s="669"/>
      <c r="DH31" s="669"/>
      <c r="DI31" s="669"/>
      <c r="DJ31" s="669"/>
      <c r="DK31" s="670"/>
      <c r="DL31" s="665">
        <v>20326</v>
      </c>
      <c r="DM31" s="669"/>
      <c r="DN31" s="669"/>
      <c r="DO31" s="669"/>
      <c r="DP31" s="669"/>
      <c r="DQ31" s="669"/>
      <c r="DR31" s="669"/>
      <c r="DS31" s="669"/>
      <c r="DT31" s="669"/>
      <c r="DU31" s="669"/>
      <c r="DV31" s="670"/>
      <c r="DW31" s="662">
        <v>0.4</v>
      </c>
      <c r="DX31" s="671"/>
      <c r="DY31" s="671"/>
      <c r="DZ31" s="671"/>
      <c r="EA31" s="671"/>
      <c r="EB31" s="671"/>
      <c r="EC31" s="690"/>
    </row>
    <row r="32" spans="2:133" ht="11.25" customHeight="1" x14ac:dyDescent="0.15">
      <c r="B32" s="656" t="s">
        <v>315</v>
      </c>
      <c r="C32" s="657"/>
      <c r="D32" s="657"/>
      <c r="E32" s="657"/>
      <c r="F32" s="657"/>
      <c r="G32" s="657"/>
      <c r="H32" s="657"/>
      <c r="I32" s="657"/>
      <c r="J32" s="657"/>
      <c r="K32" s="657"/>
      <c r="L32" s="657"/>
      <c r="M32" s="657"/>
      <c r="N32" s="657"/>
      <c r="O32" s="657"/>
      <c r="P32" s="657"/>
      <c r="Q32" s="658"/>
      <c r="R32" s="659">
        <v>1557073</v>
      </c>
      <c r="S32" s="660"/>
      <c r="T32" s="660"/>
      <c r="U32" s="660"/>
      <c r="V32" s="660"/>
      <c r="W32" s="660"/>
      <c r="X32" s="660"/>
      <c r="Y32" s="661"/>
      <c r="Z32" s="685">
        <v>16.100000000000001</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6"/>
      <c r="AU32" s="349" t="s">
        <v>316</v>
      </c>
      <c r="AX32" s="656" t="s">
        <v>317</v>
      </c>
      <c r="AY32" s="657"/>
      <c r="AZ32" s="657"/>
      <c r="BA32" s="657"/>
      <c r="BB32" s="657"/>
      <c r="BC32" s="657"/>
      <c r="BD32" s="657"/>
      <c r="BE32" s="657"/>
      <c r="BF32" s="658"/>
      <c r="BG32" s="728">
        <v>99.4</v>
      </c>
      <c r="BH32" s="669"/>
      <c r="BI32" s="669"/>
      <c r="BJ32" s="669"/>
      <c r="BK32" s="669"/>
      <c r="BL32" s="669"/>
      <c r="BM32" s="663">
        <v>98.4</v>
      </c>
      <c r="BN32" s="669"/>
      <c r="BO32" s="669"/>
      <c r="BP32" s="669"/>
      <c r="BQ32" s="694"/>
      <c r="BR32" s="728">
        <v>99.3</v>
      </c>
      <c r="BS32" s="669"/>
      <c r="BT32" s="669"/>
      <c r="BU32" s="669"/>
      <c r="BV32" s="669"/>
      <c r="BW32" s="669"/>
      <c r="BX32" s="663">
        <v>98.4</v>
      </c>
      <c r="BY32" s="669"/>
      <c r="BZ32" s="669"/>
      <c r="CA32" s="669"/>
      <c r="CB32" s="694"/>
      <c r="CD32" s="683"/>
      <c r="CE32" s="684"/>
      <c r="CF32" s="656" t="s">
        <v>318</v>
      </c>
      <c r="CG32" s="657"/>
      <c r="CH32" s="657"/>
      <c r="CI32" s="657"/>
      <c r="CJ32" s="657"/>
      <c r="CK32" s="657"/>
      <c r="CL32" s="657"/>
      <c r="CM32" s="657"/>
      <c r="CN32" s="657"/>
      <c r="CO32" s="657"/>
      <c r="CP32" s="657"/>
      <c r="CQ32" s="658"/>
      <c r="CR32" s="659" t="s">
        <v>129</v>
      </c>
      <c r="CS32" s="660"/>
      <c r="CT32" s="660"/>
      <c r="CU32" s="660"/>
      <c r="CV32" s="660"/>
      <c r="CW32" s="660"/>
      <c r="CX32" s="660"/>
      <c r="CY32" s="661"/>
      <c r="CZ32" s="662" t="s">
        <v>129</v>
      </c>
      <c r="DA32" s="671"/>
      <c r="DB32" s="671"/>
      <c r="DC32" s="672"/>
      <c r="DD32" s="665" t="s">
        <v>129</v>
      </c>
      <c r="DE32" s="660"/>
      <c r="DF32" s="660"/>
      <c r="DG32" s="660"/>
      <c r="DH32" s="660"/>
      <c r="DI32" s="660"/>
      <c r="DJ32" s="660"/>
      <c r="DK32" s="661"/>
      <c r="DL32" s="665" t="s">
        <v>129</v>
      </c>
      <c r="DM32" s="660"/>
      <c r="DN32" s="660"/>
      <c r="DO32" s="660"/>
      <c r="DP32" s="660"/>
      <c r="DQ32" s="660"/>
      <c r="DR32" s="660"/>
      <c r="DS32" s="660"/>
      <c r="DT32" s="660"/>
      <c r="DU32" s="660"/>
      <c r="DV32" s="661"/>
      <c r="DW32" s="662" t="s">
        <v>129</v>
      </c>
      <c r="DX32" s="671"/>
      <c r="DY32" s="671"/>
      <c r="DZ32" s="671"/>
      <c r="EA32" s="671"/>
      <c r="EB32" s="671"/>
      <c r="EC32" s="690"/>
    </row>
    <row r="33" spans="2:133" ht="11.25" customHeight="1" x14ac:dyDescent="0.15">
      <c r="B33" s="716" t="s">
        <v>319</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7"/>
      <c r="AU33" s="354"/>
      <c r="AV33" s="354"/>
      <c r="AW33" s="354"/>
      <c r="AX33" s="636" t="s">
        <v>320</v>
      </c>
      <c r="AY33" s="637"/>
      <c r="AZ33" s="637"/>
      <c r="BA33" s="637"/>
      <c r="BB33" s="637"/>
      <c r="BC33" s="637"/>
      <c r="BD33" s="637"/>
      <c r="BE33" s="637"/>
      <c r="BF33" s="638"/>
      <c r="BG33" s="715">
        <v>99.5</v>
      </c>
      <c r="BH33" s="640"/>
      <c r="BI33" s="640"/>
      <c r="BJ33" s="640"/>
      <c r="BK33" s="640"/>
      <c r="BL33" s="640"/>
      <c r="BM33" s="677">
        <v>97.9</v>
      </c>
      <c r="BN33" s="640"/>
      <c r="BO33" s="640"/>
      <c r="BP33" s="640"/>
      <c r="BQ33" s="688"/>
      <c r="BR33" s="715">
        <v>99.1</v>
      </c>
      <c r="BS33" s="640"/>
      <c r="BT33" s="640"/>
      <c r="BU33" s="640"/>
      <c r="BV33" s="640"/>
      <c r="BW33" s="640"/>
      <c r="BX33" s="677">
        <v>97.5</v>
      </c>
      <c r="BY33" s="640"/>
      <c r="BZ33" s="640"/>
      <c r="CA33" s="640"/>
      <c r="CB33" s="688"/>
      <c r="CD33" s="656" t="s">
        <v>321</v>
      </c>
      <c r="CE33" s="657"/>
      <c r="CF33" s="657"/>
      <c r="CG33" s="657"/>
      <c r="CH33" s="657"/>
      <c r="CI33" s="657"/>
      <c r="CJ33" s="657"/>
      <c r="CK33" s="657"/>
      <c r="CL33" s="657"/>
      <c r="CM33" s="657"/>
      <c r="CN33" s="657"/>
      <c r="CO33" s="657"/>
      <c r="CP33" s="657"/>
      <c r="CQ33" s="658"/>
      <c r="CR33" s="659">
        <v>4634476</v>
      </c>
      <c r="CS33" s="669"/>
      <c r="CT33" s="669"/>
      <c r="CU33" s="669"/>
      <c r="CV33" s="669"/>
      <c r="CW33" s="669"/>
      <c r="CX33" s="669"/>
      <c r="CY33" s="670"/>
      <c r="CZ33" s="662">
        <v>49.9</v>
      </c>
      <c r="DA33" s="671"/>
      <c r="DB33" s="671"/>
      <c r="DC33" s="672"/>
      <c r="DD33" s="665">
        <v>3751603</v>
      </c>
      <c r="DE33" s="669"/>
      <c r="DF33" s="669"/>
      <c r="DG33" s="669"/>
      <c r="DH33" s="669"/>
      <c r="DI33" s="669"/>
      <c r="DJ33" s="669"/>
      <c r="DK33" s="670"/>
      <c r="DL33" s="665">
        <v>2520066</v>
      </c>
      <c r="DM33" s="669"/>
      <c r="DN33" s="669"/>
      <c r="DO33" s="669"/>
      <c r="DP33" s="669"/>
      <c r="DQ33" s="669"/>
      <c r="DR33" s="669"/>
      <c r="DS33" s="669"/>
      <c r="DT33" s="669"/>
      <c r="DU33" s="669"/>
      <c r="DV33" s="670"/>
      <c r="DW33" s="662">
        <v>43.7</v>
      </c>
      <c r="DX33" s="671"/>
      <c r="DY33" s="671"/>
      <c r="DZ33" s="671"/>
      <c r="EA33" s="671"/>
      <c r="EB33" s="671"/>
      <c r="EC33" s="690"/>
    </row>
    <row r="34" spans="2:133" ht="11.25" customHeight="1" x14ac:dyDescent="0.15">
      <c r="B34" s="656" t="s">
        <v>322</v>
      </c>
      <c r="C34" s="657"/>
      <c r="D34" s="657"/>
      <c r="E34" s="657"/>
      <c r="F34" s="657"/>
      <c r="G34" s="657"/>
      <c r="H34" s="657"/>
      <c r="I34" s="657"/>
      <c r="J34" s="657"/>
      <c r="K34" s="657"/>
      <c r="L34" s="657"/>
      <c r="M34" s="657"/>
      <c r="N34" s="657"/>
      <c r="O34" s="657"/>
      <c r="P34" s="657"/>
      <c r="Q34" s="658"/>
      <c r="R34" s="659">
        <v>516754</v>
      </c>
      <c r="S34" s="660"/>
      <c r="T34" s="660"/>
      <c r="U34" s="660"/>
      <c r="V34" s="660"/>
      <c r="W34" s="660"/>
      <c r="X34" s="660"/>
      <c r="Y34" s="661"/>
      <c r="Z34" s="685">
        <v>5.3</v>
      </c>
      <c r="AA34" s="685"/>
      <c r="AB34" s="685"/>
      <c r="AC34" s="685"/>
      <c r="AD34" s="686" t="s">
        <v>129</v>
      </c>
      <c r="AE34" s="686"/>
      <c r="AF34" s="686"/>
      <c r="AG34" s="686"/>
      <c r="AH34" s="686"/>
      <c r="AI34" s="686"/>
      <c r="AJ34" s="686"/>
      <c r="AK34" s="686"/>
      <c r="AL34" s="662" t="s">
        <v>129</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323</v>
      </c>
      <c r="CE34" s="657"/>
      <c r="CF34" s="657"/>
      <c r="CG34" s="657"/>
      <c r="CH34" s="657"/>
      <c r="CI34" s="657"/>
      <c r="CJ34" s="657"/>
      <c r="CK34" s="657"/>
      <c r="CL34" s="657"/>
      <c r="CM34" s="657"/>
      <c r="CN34" s="657"/>
      <c r="CO34" s="657"/>
      <c r="CP34" s="657"/>
      <c r="CQ34" s="658"/>
      <c r="CR34" s="659">
        <v>1143986</v>
      </c>
      <c r="CS34" s="660"/>
      <c r="CT34" s="660"/>
      <c r="CU34" s="660"/>
      <c r="CV34" s="660"/>
      <c r="CW34" s="660"/>
      <c r="CX34" s="660"/>
      <c r="CY34" s="661"/>
      <c r="CZ34" s="662">
        <v>12.3</v>
      </c>
      <c r="DA34" s="671"/>
      <c r="DB34" s="671"/>
      <c r="DC34" s="672"/>
      <c r="DD34" s="665">
        <v>842532</v>
      </c>
      <c r="DE34" s="660"/>
      <c r="DF34" s="660"/>
      <c r="DG34" s="660"/>
      <c r="DH34" s="660"/>
      <c r="DI34" s="660"/>
      <c r="DJ34" s="660"/>
      <c r="DK34" s="661"/>
      <c r="DL34" s="665">
        <v>706004</v>
      </c>
      <c r="DM34" s="660"/>
      <c r="DN34" s="660"/>
      <c r="DO34" s="660"/>
      <c r="DP34" s="660"/>
      <c r="DQ34" s="660"/>
      <c r="DR34" s="660"/>
      <c r="DS34" s="660"/>
      <c r="DT34" s="660"/>
      <c r="DU34" s="660"/>
      <c r="DV34" s="661"/>
      <c r="DW34" s="662">
        <v>12.2</v>
      </c>
      <c r="DX34" s="671"/>
      <c r="DY34" s="671"/>
      <c r="DZ34" s="671"/>
      <c r="EA34" s="671"/>
      <c r="EB34" s="671"/>
      <c r="EC34" s="690"/>
    </row>
    <row r="35" spans="2:133" ht="11.25" customHeight="1" x14ac:dyDescent="0.15">
      <c r="B35" s="656" t="s">
        <v>324</v>
      </c>
      <c r="C35" s="657"/>
      <c r="D35" s="657"/>
      <c r="E35" s="657"/>
      <c r="F35" s="657"/>
      <c r="G35" s="657"/>
      <c r="H35" s="657"/>
      <c r="I35" s="657"/>
      <c r="J35" s="657"/>
      <c r="K35" s="657"/>
      <c r="L35" s="657"/>
      <c r="M35" s="657"/>
      <c r="N35" s="657"/>
      <c r="O35" s="657"/>
      <c r="P35" s="657"/>
      <c r="Q35" s="658"/>
      <c r="R35" s="659">
        <v>28893</v>
      </c>
      <c r="S35" s="660"/>
      <c r="T35" s="660"/>
      <c r="U35" s="660"/>
      <c r="V35" s="660"/>
      <c r="W35" s="660"/>
      <c r="X35" s="660"/>
      <c r="Y35" s="661"/>
      <c r="Z35" s="685">
        <v>0.3</v>
      </c>
      <c r="AA35" s="685"/>
      <c r="AB35" s="685"/>
      <c r="AC35" s="685"/>
      <c r="AD35" s="686" t="s">
        <v>129</v>
      </c>
      <c r="AE35" s="686"/>
      <c r="AF35" s="686"/>
      <c r="AG35" s="686"/>
      <c r="AH35" s="686"/>
      <c r="AI35" s="686"/>
      <c r="AJ35" s="686"/>
      <c r="AK35" s="686"/>
      <c r="AL35" s="662" t="s">
        <v>129</v>
      </c>
      <c r="AM35" s="663"/>
      <c r="AN35" s="663"/>
      <c r="AO35" s="687"/>
      <c r="AP35" s="357"/>
      <c r="AQ35" s="712" t="s">
        <v>325</v>
      </c>
      <c r="AR35" s="713"/>
      <c r="AS35" s="713"/>
      <c r="AT35" s="713"/>
      <c r="AU35" s="713"/>
      <c r="AV35" s="713"/>
      <c r="AW35" s="713"/>
      <c r="AX35" s="713"/>
      <c r="AY35" s="713"/>
      <c r="AZ35" s="713"/>
      <c r="BA35" s="713"/>
      <c r="BB35" s="713"/>
      <c r="BC35" s="713"/>
      <c r="BD35" s="713"/>
      <c r="BE35" s="713"/>
      <c r="BF35" s="714"/>
      <c r="BG35" s="712" t="s">
        <v>326</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327</v>
      </c>
      <c r="CE35" s="657"/>
      <c r="CF35" s="657"/>
      <c r="CG35" s="657"/>
      <c r="CH35" s="657"/>
      <c r="CI35" s="657"/>
      <c r="CJ35" s="657"/>
      <c r="CK35" s="657"/>
      <c r="CL35" s="657"/>
      <c r="CM35" s="657"/>
      <c r="CN35" s="657"/>
      <c r="CO35" s="657"/>
      <c r="CP35" s="657"/>
      <c r="CQ35" s="658"/>
      <c r="CR35" s="659">
        <v>54069</v>
      </c>
      <c r="CS35" s="669"/>
      <c r="CT35" s="669"/>
      <c r="CU35" s="669"/>
      <c r="CV35" s="669"/>
      <c r="CW35" s="669"/>
      <c r="CX35" s="669"/>
      <c r="CY35" s="670"/>
      <c r="CZ35" s="662">
        <v>0.6</v>
      </c>
      <c r="DA35" s="671"/>
      <c r="DB35" s="671"/>
      <c r="DC35" s="672"/>
      <c r="DD35" s="665">
        <v>49141</v>
      </c>
      <c r="DE35" s="669"/>
      <c r="DF35" s="669"/>
      <c r="DG35" s="669"/>
      <c r="DH35" s="669"/>
      <c r="DI35" s="669"/>
      <c r="DJ35" s="669"/>
      <c r="DK35" s="670"/>
      <c r="DL35" s="665">
        <v>45899</v>
      </c>
      <c r="DM35" s="669"/>
      <c r="DN35" s="669"/>
      <c r="DO35" s="669"/>
      <c r="DP35" s="669"/>
      <c r="DQ35" s="669"/>
      <c r="DR35" s="669"/>
      <c r="DS35" s="669"/>
      <c r="DT35" s="669"/>
      <c r="DU35" s="669"/>
      <c r="DV35" s="670"/>
      <c r="DW35" s="662">
        <v>0.8</v>
      </c>
      <c r="DX35" s="671"/>
      <c r="DY35" s="671"/>
      <c r="DZ35" s="671"/>
      <c r="EA35" s="671"/>
      <c r="EB35" s="671"/>
      <c r="EC35" s="690"/>
    </row>
    <row r="36" spans="2:133" ht="11.25" customHeight="1" x14ac:dyDescent="0.15">
      <c r="B36" s="656" t="s">
        <v>328</v>
      </c>
      <c r="C36" s="657"/>
      <c r="D36" s="657"/>
      <c r="E36" s="657"/>
      <c r="F36" s="657"/>
      <c r="G36" s="657"/>
      <c r="H36" s="657"/>
      <c r="I36" s="657"/>
      <c r="J36" s="657"/>
      <c r="K36" s="657"/>
      <c r="L36" s="657"/>
      <c r="M36" s="657"/>
      <c r="N36" s="657"/>
      <c r="O36" s="657"/>
      <c r="P36" s="657"/>
      <c r="Q36" s="658"/>
      <c r="R36" s="659">
        <v>122420</v>
      </c>
      <c r="S36" s="660"/>
      <c r="T36" s="660"/>
      <c r="U36" s="660"/>
      <c r="V36" s="660"/>
      <c r="W36" s="660"/>
      <c r="X36" s="660"/>
      <c r="Y36" s="661"/>
      <c r="Z36" s="685">
        <v>1.3</v>
      </c>
      <c r="AA36" s="685"/>
      <c r="AB36" s="685"/>
      <c r="AC36" s="685"/>
      <c r="AD36" s="686" t="s">
        <v>129</v>
      </c>
      <c r="AE36" s="686"/>
      <c r="AF36" s="686"/>
      <c r="AG36" s="686"/>
      <c r="AH36" s="686"/>
      <c r="AI36" s="686"/>
      <c r="AJ36" s="686"/>
      <c r="AK36" s="686"/>
      <c r="AL36" s="662" t="s">
        <v>129</v>
      </c>
      <c r="AM36" s="663"/>
      <c r="AN36" s="663"/>
      <c r="AO36" s="687"/>
      <c r="AP36" s="357"/>
      <c r="AQ36" s="703" t="s">
        <v>329</v>
      </c>
      <c r="AR36" s="704"/>
      <c r="AS36" s="704"/>
      <c r="AT36" s="704"/>
      <c r="AU36" s="704"/>
      <c r="AV36" s="704"/>
      <c r="AW36" s="704"/>
      <c r="AX36" s="704"/>
      <c r="AY36" s="705"/>
      <c r="AZ36" s="706">
        <v>842360</v>
      </c>
      <c r="BA36" s="707"/>
      <c r="BB36" s="707"/>
      <c r="BC36" s="707"/>
      <c r="BD36" s="707"/>
      <c r="BE36" s="707"/>
      <c r="BF36" s="708"/>
      <c r="BG36" s="709" t="s">
        <v>330</v>
      </c>
      <c r="BH36" s="710"/>
      <c r="BI36" s="710"/>
      <c r="BJ36" s="710"/>
      <c r="BK36" s="710"/>
      <c r="BL36" s="710"/>
      <c r="BM36" s="710"/>
      <c r="BN36" s="710"/>
      <c r="BO36" s="710"/>
      <c r="BP36" s="710"/>
      <c r="BQ36" s="710"/>
      <c r="BR36" s="710"/>
      <c r="BS36" s="710"/>
      <c r="BT36" s="710"/>
      <c r="BU36" s="711"/>
      <c r="BV36" s="706">
        <v>71099</v>
      </c>
      <c r="BW36" s="707"/>
      <c r="BX36" s="707"/>
      <c r="BY36" s="707"/>
      <c r="BZ36" s="707"/>
      <c r="CA36" s="707"/>
      <c r="CB36" s="708"/>
      <c r="CD36" s="656" t="s">
        <v>331</v>
      </c>
      <c r="CE36" s="657"/>
      <c r="CF36" s="657"/>
      <c r="CG36" s="657"/>
      <c r="CH36" s="657"/>
      <c r="CI36" s="657"/>
      <c r="CJ36" s="657"/>
      <c r="CK36" s="657"/>
      <c r="CL36" s="657"/>
      <c r="CM36" s="657"/>
      <c r="CN36" s="657"/>
      <c r="CO36" s="657"/>
      <c r="CP36" s="657"/>
      <c r="CQ36" s="658"/>
      <c r="CR36" s="659">
        <v>1909569</v>
      </c>
      <c r="CS36" s="660"/>
      <c r="CT36" s="660"/>
      <c r="CU36" s="660"/>
      <c r="CV36" s="660"/>
      <c r="CW36" s="660"/>
      <c r="CX36" s="660"/>
      <c r="CY36" s="661"/>
      <c r="CZ36" s="662">
        <v>20.5</v>
      </c>
      <c r="DA36" s="671"/>
      <c r="DB36" s="671"/>
      <c r="DC36" s="672"/>
      <c r="DD36" s="665">
        <v>1498540</v>
      </c>
      <c r="DE36" s="660"/>
      <c r="DF36" s="660"/>
      <c r="DG36" s="660"/>
      <c r="DH36" s="660"/>
      <c r="DI36" s="660"/>
      <c r="DJ36" s="660"/>
      <c r="DK36" s="661"/>
      <c r="DL36" s="665">
        <v>1073862</v>
      </c>
      <c r="DM36" s="660"/>
      <c r="DN36" s="660"/>
      <c r="DO36" s="660"/>
      <c r="DP36" s="660"/>
      <c r="DQ36" s="660"/>
      <c r="DR36" s="660"/>
      <c r="DS36" s="660"/>
      <c r="DT36" s="660"/>
      <c r="DU36" s="660"/>
      <c r="DV36" s="661"/>
      <c r="DW36" s="662">
        <v>18.600000000000001</v>
      </c>
      <c r="DX36" s="671"/>
      <c r="DY36" s="671"/>
      <c r="DZ36" s="671"/>
      <c r="EA36" s="671"/>
      <c r="EB36" s="671"/>
      <c r="EC36" s="690"/>
    </row>
    <row r="37" spans="2:133" ht="11.25" customHeight="1" x14ac:dyDescent="0.15">
      <c r="B37" s="656" t="s">
        <v>332</v>
      </c>
      <c r="C37" s="657"/>
      <c r="D37" s="657"/>
      <c r="E37" s="657"/>
      <c r="F37" s="657"/>
      <c r="G37" s="657"/>
      <c r="H37" s="657"/>
      <c r="I37" s="657"/>
      <c r="J37" s="657"/>
      <c r="K37" s="657"/>
      <c r="L37" s="657"/>
      <c r="M37" s="657"/>
      <c r="N37" s="657"/>
      <c r="O37" s="657"/>
      <c r="P37" s="657"/>
      <c r="Q37" s="658"/>
      <c r="R37" s="659">
        <v>370001</v>
      </c>
      <c r="S37" s="660"/>
      <c r="T37" s="660"/>
      <c r="U37" s="660"/>
      <c r="V37" s="660"/>
      <c r="W37" s="660"/>
      <c r="X37" s="660"/>
      <c r="Y37" s="661"/>
      <c r="Z37" s="685">
        <v>3.8</v>
      </c>
      <c r="AA37" s="685"/>
      <c r="AB37" s="685"/>
      <c r="AC37" s="685"/>
      <c r="AD37" s="686" t="s">
        <v>129</v>
      </c>
      <c r="AE37" s="686"/>
      <c r="AF37" s="686"/>
      <c r="AG37" s="686"/>
      <c r="AH37" s="686"/>
      <c r="AI37" s="686"/>
      <c r="AJ37" s="686"/>
      <c r="AK37" s="686"/>
      <c r="AL37" s="662" t="s">
        <v>129</v>
      </c>
      <c r="AM37" s="663"/>
      <c r="AN37" s="663"/>
      <c r="AO37" s="687"/>
      <c r="AQ37" s="691" t="s">
        <v>333</v>
      </c>
      <c r="AR37" s="692"/>
      <c r="AS37" s="692"/>
      <c r="AT37" s="692"/>
      <c r="AU37" s="692"/>
      <c r="AV37" s="692"/>
      <c r="AW37" s="692"/>
      <c r="AX37" s="692"/>
      <c r="AY37" s="693"/>
      <c r="AZ37" s="659">
        <v>22010</v>
      </c>
      <c r="BA37" s="660"/>
      <c r="BB37" s="660"/>
      <c r="BC37" s="660"/>
      <c r="BD37" s="669"/>
      <c r="BE37" s="669"/>
      <c r="BF37" s="694"/>
      <c r="BG37" s="656" t="s">
        <v>334</v>
      </c>
      <c r="BH37" s="657"/>
      <c r="BI37" s="657"/>
      <c r="BJ37" s="657"/>
      <c r="BK37" s="657"/>
      <c r="BL37" s="657"/>
      <c r="BM37" s="657"/>
      <c r="BN37" s="657"/>
      <c r="BO37" s="657"/>
      <c r="BP37" s="657"/>
      <c r="BQ37" s="657"/>
      <c r="BR37" s="657"/>
      <c r="BS37" s="657"/>
      <c r="BT37" s="657"/>
      <c r="BU37" s="658"/>
      <c r="BV37" s="659">
        <v>63453</v>
      </c>
      <c r="BW37" s="660"/>
      <c r="BX37" s="660"/>
      <c r="BY37" s="660"/>
      <c r="BZ37" s="660"/>
      <c r="CA37" s="660"/>
      <c r="CB37" s="695"/>
      <c r="CD37" s="656" t="s">
        <v>335</v>
      </c>
      <c r="CE37" s="657"/>
      <c r="CF37" s="657"/>
      <c r="CG37" s="657"/>
      <c r="CH37" s="657"/>
      <c r="CI37" s="657"/>
      <c r="CJ37" s="657"/>
      <c r="CK37" s="657"/>
      <c r="CL37" s="657"/>
      <c r="CM37" s="657"/>
      <c r="CN37" s="657"/>
      <c r="CO37" s="657"/>
      <c r="CP37" s="657"/>
      <c r="CQ37" s="658"/>
      <c r="CR37" s="659">
        <v>1151970</v>
      </c>
      <c r="CS37" s="669"/>
      <c r="CT37" s="669"/>
      <c r="CU37" s="669"/>
      <c r="CV37" s="669"/>
      <c r="CW37" s="669"/>
      <c r="CX37" s="669"/>
      <c r="CY37" s="670"/>
      <c r="CZ37" s="662">
        <v>12.4</v>
      </c>
      <c r="DA37" s="671"/>
      <c r="DB37" s="671"/>
      <c r="DC37" s="672"/>
      <c r="DD37" s="665">
        <v>875549</v>
      </c>
      <c r="DE37" s="669"/>
      <c r="DF37" s="669"/>
      <c r="DG37" s="669"/>
      <c r="DH37" s="669"/>
      <c r="DI37" s="669"/>
      <c r="DJ37" s="669"/>
      <c r="DK37" s="670"/>
      <c r="DL37" s="665">
        <v>815809</v>
      </c>
      <c r="DM37" s="669"/>
      <c r="DN37" s="669"/>
      <c r="DO37" s="669"/>
      <c r="DP37" s="669"/>
      <c r="DQ37" s="669"/>
      <c r="DR37" s="669"/>
      <c r="DS37" s="669"/>
      <c r="DT37" s="669"/>
      <c r="DU37" s="669"/>
      <c r="DV37" s="670"/>
      <c r="DW37" s="662">
        <v>14.1</v>
      </c>
      <c r="DX37" s="671"/>
      <c r="DY37" s="671"/>
      <c r="DZ37" s="671"/>
      <c r="EA37" s="671"/>
      <c r="EB37" s="671"/>
      <c r="EC37" s="690"/>
    </row>
    <row r="38" spans="2:133" ht="11.25" customHeight="1" x14ac:dyDescent="0.15">
      <c r="B38" s="656" t="s">
        <v>336</v>
      </c>
      <c r="C38" s="657"/>
      <c r="D38" s="657"/>
      <c r="E38" s="657"/>
      <c r="F38" s="657"/>
      <c r="G38" s="657"/>
      <c r="H38" s="657"/>
      <c r="I38" s="657"/>
      <c r="J38" s="657"/>
      <c r="K38" s="657"/>
      <c r="L38" s="657"/>
      <c r="M38" s="657"/>
      <c r="N38" s="657"/>
      <c r="O38" s="657"/>
      <c r="P38" s="657"/>
      <c r="Q38" s="658"/>
      <c r="R38" s="659">
        <v>359739</v>
      </c>
      <c r="S38" s="660"/>
      <c r="T38" s="660"/>
      <c r="U38" s="660"/>
      <c r="V38" s="660"/>
      <c r="W38" s="660"/>
      <c r="X38" s="660"/>
      <c r="Y38" s="661"/>
      <c r="Z38" s="685">
        <v>3.7</v>
      </c>
      <c r="AA38" s="685"/>
      <c r="AB38" s="685"/>
      <c r="AC38" s="685"/>
      <c r="AD38" s="686" t="s">
        <v>129</v>
      </c>
      <c r="AE38" s="686"/>
      <c r="AF38" s="686"/>
      <c r="AG38" s="686"/>
      <c r="AH38" s="686"/>
      <c r="AI38" s="686"/>
      <c r="AJ38" s="686"/>
      <c r="AK38" s="686"/>
      <c r="AL38" s="662" t="s">
        <v>129</v>
      </c>
      <c r="AM38" s="663"/>
      <c r="AN38" s="663"/>
      <c r="AO38" s="687"/>
      <c r="AQ38" s="691" t="s">
        <v>337</v>
      </c>
      <c r="AR38" s="692"/>
      <c r="AS38" s="692"/>
      <c r="AT38" s="692"/>
      <c r="AU38" s="692"/>
      <c r="AV38" s="692"/>
      <c r="AW38" s="692"/>
      <c r="AX38" s="692"/>
      <c r="AY38" s="693"/>
      <c r="AZ38" s="659">
        <v>1968</v>
      </c>
      <c r="BA38" s="660"/>
      <c r="BB38" s="660"/>
      <c r="BC38" s="660"/>
      <c r="BD38" s="669"/>
      <c r="BE38" s="669"/>
      <c r="BF38" s="694"/>
      <c r="BG38" s="656" t="s">
        <v>338</v>
      </c>
      <c r="BH38" s="657"/>
      <c r="BI38" s="657"/>
      <c r="BJ38" s="657"/>
      <c r="BK38" s="657"/>
      <c r="BL38" s="657"/>
      <c r="BM38" s="657"/>
      <c r="BN38" s="657"/>
      <c r="BO38" s="657"/>
      <c r="BP38" s="657"/>
      <c r="BQ38" s="657"/>
      <c r="BR38" s="657"/>
      <c r="BS38" s="657"/>
      <c r="BT38" s="657"/>
      <c r="BU38" s="658"/>
      <c r="BV38" s="659">
        <v>2979</v>
      </c>
      <c r="BW38" s="660"/>
      <c r="BX38" s="660"/>
      <c r="BY38" s="660"/>
      <c r="BZ38" s="660"/>
      <c r="CA38" s="660"/>
      <c r="CB38" s="695"/>
      <c r="CD38" s="656" t="s">
        <v>339</v>
      </c>
      <c r="CE38" s="657"/>
      <c r="CF38" s="657"/>
      <c r="CG38" s="657"/>
      <c r="CH38" s="657"/>
      <c r="CI38" s="657"/>
      <c r="CJ38" s="657"/>
      <c r="CK38" s="657"/>
      <c r="CL38" s="657"/>
      <c r="CM38" s="657"/>
      <c r="CN38" s="657"/>
      <c r="CO38" s="657"/>
      <c r="CP38" s="657"/>
      <c r="CQ38" s="658"/>
      <c r="CR38" s="659">
        <v>840392</v>
      </c>
      <c r="CS38" s="660"/>
      <c r="CT38" s="660"/>
      <c r="CU38" s="660"/>
      <c r="CV38" s="660"/>
      <c r="CW38" s="660"/>
      <c r="CX38" s="660"/>
      <c r="CY38" s="661"/>
      <c r="CZ38" s="662">
        <v>9</v>
      </c>
      <c r="DA38" s="671"/>
      <c r="DB38" s="671"/>
      <c r="DC38" s="672"/>
      <c r="DD38" s="665">
        <v>695275</v>
      </c>
      <c r="DE38" s="660"/>
      <c r="DF38" s="660"/>
      <c r="DG38" s="660"/>
      <c r="DH38" s="660"/>
      <c r="DI38" s="660"/>
      <c r="DJ38" s="660"/>
      <c r="DK38" s="661"/>
      <c r="DL38" s="665">
        <v>694301</v>
      </c>
      <c r="DM38" s="660"/>
      <c r="DN38" s="660"/>
      <c r="DO38" s="660"/>
      <c r="DP38" s="660"/>
      <c r="DQ38" s="660"/>
      <c r="DR38" s="660"/>
      <c r="DS38" s="660"/>
      <c r="DT38" s="660"/>
      <c r="DU38" s="660"/>
      <c r="DV38" s="661"/>
      <c r="DW38" s="662">
        <v>12</v>
      </c>
      <c r="DX38" s="671"/>
      <c r="DY38" s="671"/>
      <c r="DZ38" s="671"/>
      <c r="EA38" s="671"/>
      <c r="EB38" s="671"/>
      <c r="EC38" s="690"/>
    </row>
    <row r="39" spans="2:133" ht="11.25" customHeight="1" x14ac:dyDescent="0.15">
      <c r="B39" s="656" t="s">
        <v>340</v>
      </c>
      <c r="C39" s="657"/>
      <c r="D39" s="657"/>
      <c r="E39" s="657"/>
      <c r="F39" s="657"/>
      <c r="G39" s="657"/>
      <c r="H39" s="657"/>
      <c r="I39" s="657"/>
      <c r="J39" s="657"/>
      <c r="K39" s="657"/>
      <c r="L39" s="657"/>
      <c r="M39" s="657"/>
      <c r="N39" s="657"/>
      <c r="O39" s="657"/>
      <c r="P39" s="657"/>
      <c r="Q39" s="658"/>
      <c r="R39" s="659">
        <v>263715</v>
      </c>
      <c r="S39" s="660"/>
      <c r="T39" s="660"/>
      <c r="U39" s="660"/>
      <c r="V39" s="660"/>
      <c r="W39" s="660"/>
      <c r="X39" s="660"/>
      <c r="Y39" s="661"/>
      <c r="Z39" s="685">
        <v>2.7</v>
      </c>
      <c r="AA39" s="685"/>
      <c r="AB39" s="685"/>
      <c r="AC39" s="685"/>
      <c r="AD39" s="686">
        <v>1069</v>
      </c>
      <c r="AE39" s="686"/>
      <c r="AF39" s="686"/>
      <c r="AG39" s="686"/>
      <c r="AH39" s="686"/>
      <c r="AI39" s="686"/>
      <c r="AJ39" s="686"/>
      <c r="AK39" s="686"/>
      <c r="AL39" s="662">
        <v>0</v>
      </c>
      <c r="AM39" s="663"/>
      <c r="AN39" s="663"/>
      <c r="AO39" s="687"/>
      <c r="AQ39" s="691" t="s">
        <v>341</v>
      </c>
      <c r="AR39" s="692"/>
      <c r="AS39" s="692"/>
      <c r="AT39" s="692"/>
      <c r="AU39" s="692"/>
      <c r="AV39" s="692"/>
      <c r="AW39" s="692"/>
      <c r="AX39" s="692"/>
      <c r="AY39" s="693"/>
      <c r="AZ39" s="659" t="s">
        <v>129</v>
      </c>
      <c r="BA39" s="660"/>
      <c r="BB39" s="660"/>
      <c r="BC39" s="660"/>
      <c r="BD39" s="669"/>
      <c r="BE39" s="669"/>
      <c r="BF39" s="694"/>
      <c r="BG39" s="656" t="s">
        <v>342</v>
      </c>
      <c r="BH39" s="657"/>
      <c r="BI39" s="657"/>
      <c r="BJ39" s="657"/>
      <c r="BK39" s="657"/>
      <c r="BL39" s="657"/>
      <c r="BM39" s="657"/>
      <c r="BN39" s="657"/>
      <c r="BO39" s="657"/>
      <c r="BP39" s="657"/>
      <c r="BQ39" s="657"/>
      <c r="BR39" s="657"/>
      <c r="BS39" s="657"/>
      <c r="BT39" s="657"/>
      <c r="BU39" s="658"/>
      <c r="BV39" s="659">
        <v>4821</v>
      </c>
      <c r="BW39" s="660"/>
      <c r="BX39" s="660"/>
      <c r="BY39" s="660"/>
      <c r="BZ39" s="660"/>
      <c r="CA39" s="660"/>
      <c r="CB39" s="695"/>
      <c r="CD39" s="656" t="s">
        <v>343</v>
      </c>
      <c r="CE39" s="657"/>
      <c r="CF39" s="657"/>
      <c r="CG39" s="657"/>
      <c r="CH39" s="657"/>
      <c r="CI39" s="657"/>
      <c r="CJ39" s="657"/>
      <c r="CK39" s="657"/>
      <c r="CL39" s="657"/>
      <c r="CM39" s="657"/>
      <c r="CN39" s="657"/>
      <c r="CO39" s="657"/>
      <c r="CP39" s="657"/>
      <c r="CQ39" s="658"/>
      <c r="CR39" s="659">
        <v>666460</v>
      </c>
      <c r="CS39" s="669"/>
      <c r="CT39" s="669"/>
      <c r="CU39" s="669"/>
      <c r="CV39" s="669"/>
      <c r="CW39" s="669"/>
      <c r="CX39" s="669"/>
      <c r="CY39" s="670"/>
      <c r="CZ39" s="662">
        <v>7.2</v>
      </c>
      <c r="DA39" s="671"/>
      <c r="DB39" s="671"/>
      <c r="DC39" s="672"/>
      <c r="DD39" s="665">
        <v>666115</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15">
      <c r="B40" s="656" t="s">
        <v>344</v>
      </c>
      <c r="C40" s="657"/>
      <c r="D40" s="657"/>
      <c r="E40" s="657"/>
      <c r="F40" s="657"/>
      <c r="G40" s="657"/>
      <c r="H40" s="657"/>
      <c r="I40" s="657"/>
      <c r="J40" s="657"/>
      <c r="K40" s="657"/>
      <c r="L40" s="657"/>
      <c r="M40" s="657"/>
      <c r="N40" s="657"/>
      <c r="O40" s="657"/>
      <c r="P40" s="657"/>
      <c r="Q40" s="658"/>
      <c r="R40" s="659">
        <v>784400</v>
      </c>
      <c r="S40" s="660"/>
      <c r="T40" s="660"/>
      <c r="U40" s="660"/>
      <c r="V40" s="660"/>
      <c r="W40" s="660"/>
      <c r="X40" s="660"/>
      <c r="Y40" s="661"/>
      <c r="Z40" s="685">
        <v>8.1</v>
      </c>
      <c r="AA40" s="685"/>
      <c r="AB40" s="685"/>
      <c r="AC40" s="685"/>
      <c r="AD40" s="686" t="s">
        <v>129</v>
      </c>
      <c r="AE40" s="686"/>
      <c r="AF40" s="686"/>
      <c r="AG40" s="686"/>
      <c r="AH40" s="686"/>
      <c r="AI40" s="686"/>
      <c r="AJ40" s="686"/>
      <c r="AK40" s="686"/>
      <c r="AL40" s="662" t="s">
        <v>129</v>
      </c>
      <c r="AM40" s="663"/>
      <c r="AN40" s="663"/>
      <c r="AO40" s="687"/>
      <c r="AQ40" s="691" t="s">
        <v>345</v>
      </c>
      <c r="AR40" s="692"/>
      <c r="AS40" s="692"/>
      <c r="AT40" s="692"/>
      <c r="AU40" s="692"/>
      <c r="AV40" s="692"/>
      <c r="AW40" s="692"/>
      <c r="AX40" s="692"/>
      <c r="AY40" s="693"/>
      <c r="AZ40" s="659" t="s">
        <v>129</v>
      </c>
      <c r="BA40" s="660"/>
      <c r="BB40" s="660"/>
      <c r="BC40" s="660"/>
      <c r="BD40" s="669"/>
      <c r="BE40" s="669"/>
      <c r="BF40" s="694"/>
      <c r="BG40" s="696" t="s">
        <v>346</v>
      </c>
      <c r="BH40" s="697"/>
      <c r="BI40" s="697"/>
      <c r="BJ40" s="697"/>
      <c r="BK40" s="697"/>
      <c r="BL40" s="358"/>
      <c r="BM40" s="657" t="s">
        <v>347</v>
      </c>
      <c r="BN40" s="657"/>
      <c r="BO40" s="657"/>
      <c r="BP40" s="657"/>
      <c r="BQ40" s="657"/>
      <c r="BR40" s="657"/>
      <c r="BS40" s="657"/>
      <c r="BT40" s="657"/>
      <c r="BU40" s="658"/>
      <c r="BV40" s="659">
        <v>105</v>
      </c>
      <c r="BW40" s="660"/>
      <c r="BX40" s="660"/>
      <c r="BY40" s="660"/>
      <c r="BZ40" s="660"/>
      <c r="CA40" s="660"/>
      <c r="CB40" s="695"/>
      <c r="CD40" s="656" t="s">
        <v>348</v>
      </c>
      <c r="CE40" s="657"/>
      <c r="CF40" s="657"/>
      <c r="CG40" s="657"/>
      <c r="CH40" s="657"/>
      <c r="CI40" s="657"/>
      <c r="CJ40" s="657"/>
      <c r="CK40" s="657"/>
      <c r="CL40" s="657"/>
      <c r="CM40" s="657"/>
      <c r="CN40" s="657"/>
      <c r="CO40" s="657"/>
      <c r="CP40" s="657"/>
      <c r="CQ40" s="658"/>
      <c r="CR40" s="659">
        <v>20000</v>
      </c>
      <c r="CS40" s="660"/>
      <c r="CT40" s="660"/>
      <c r="CU40" s="660"/>
      <c r="CV40" s="660"/>
      <c r="CW40" s="660"/>
      <c r="CX40" s="660"/>
      <c r="CY40" s="661"/>
      <c r="CZ40" s="662">
        <v>0.2</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0"/>
    </row>
    <row r="41" spans="2:133" ht="11.25" customHeight="1" x14ac:dyDescent="0.15">
      <c r="B41" s="656" t="s">
        <v>349</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350</v>
      </c>
      <c r="AR41" s="692"/>
      <c r="AS41" s="692"/>
      <c r="AT41" s="692"/>
      <c r="AU41" s="692"/>
      <c r="AV41" s="692"/>
      <c r="AW41" s="692"/>
      <c r="AX41" s="692"/>
      <c r="AY41" s="693"/>
      <c r="AZ41" s="659">
        <v>177110</v>
      </c>
      <c r="BA41" s="660"/>
      <c r="BB41" s="660"/>
      <c r="BC41" s="660"/>
      <c r="BD41" s="669"/>
      <c r="BE41" s="669"/>
      <c r="BF41" s="694"/>
      <c r="BG41" s="696"/>
      <c r="BH41" s="697"/>
      <c r="BI41" s="697"/>
      <c r="BJ41" s="697"/>
      <c r="BK41" s="697"/>
      <c r="BL41" s="358"/>
      <c r="BM41" s="657" t="s">
        <v>351</v>
      </c>
      <c r="BN41" s="657"/>
      <c r="BO41" s="657"/>
      <c r="BP41" s="657"/>
      <c r="BQ41" s="657"/>
      <c r="BR41" s="657"/>
      <c r="BS41" s="657"/>
      <c r="BT41" s="657"/>
      <c r="BU41" s="658"/>
      <c r="BV41" s="659" t="s">
        <v>129</v>
      </c>
      <c r="BW41" s="660"/>
      <c r="BX41" s="660"/>
      <c r="BY41" s="660"/>
      <c r="BZ41" s="660"/>
      <c r="CA41" s="660"/>
      <c r="CB41" s="695"/>
      <c r="CD41" s="656" t="s">
        <v>352</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353</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354</v>
      </c>
      <c r="AR42" s="701"/>
      <c r="AS42" s="701"/>
      <c r="AT42" s="701"/>
      <c r="AU42" s="701"/>
      <c r="AV42" s="701"/>
      <c r="AW42" s="701"/>
      <c r="AX42" s="701"/>
      <c r="AY42" s="702"/>
      <c r="AZ42" s="639">
        <v>641272</v>
      </c>
      <c r="BA42" s="673"/>
      <c r="BB42" s="673"/>
      <c r="BC42" s="673"/>
      <c r="BD42" s="640"/>
      <c r="BE42" s="640"/>
      <c r="BF42" s="688"/>
      <c r="BG42" s="698"/>
      <c r="BH42" s="699"/>
      <c r="BI42" s="699"/>
      <c r="BJ42" s="699"/>
      <c r="BK42" s="699"/>
      <c r="BL42" s="359"/>
      <c r="BM42" s="637" t="s">
        <v>355</v>
      </c>
      <c r="BN42" s="637"/>
      <c r="BO42" s="637"/>
      <c r="BP42" s="637"/>
      <c r="BQ42" s="637"/>
      <c r="BR42" s="637"/>
      <c r="BS42" s="637"/>
      <c r="BT42" s="637"/>
      <c r="BU42" s="638"/>
      <c r="BV42" s="639">
        <v>310</v>
      </c>
      <c r="BW42" s="673"/>
      <c r="BX42" s="673"/>
      <c r="BY42" s="673"/>
      <c r="BZ42" s="673"/>
      <c r="CA42" s="673"/>
      <c r="CB42" s="689"/>
      <c r="CD42" s="656" t="s">
        <v>356</v>
      </c>
      <c r="CE42" s="657"/>
      <c r="CF42" s="657"/>
      <c r="CG42" s="657"/>
      <c r="CH42" s="657"/>
      <c r="CI42" s="657"/>
      <c r="CJ42" s="657"/>
      <c r="CK42" s="657"/>
      <c r="CL42" s="657"/>
      <c r="CM42" s="657"/>
      <c r="CN42" s="657"/>
      <c r="CO42" s="657"/>
      <c r="CP42" s="657"/>
      <c r="CQ42" s="658"/>
      <c r="CR42" s="659">
        <v>966572</v>
      </c>
      <c r="CS42" s="669"/>
      <c r="CT42" s="669"/>
      <c r="CU42" s="669"/>
      <c r="CV42" s="669"/>
      <c r="CW42" s="669"/>
      <c r="CX42" s="669"/>
      <c r="CY42" s="670"/>
      <c r="CZ42" s="662">
        <v>10.4</v>
      </c>
      <c r="DA42" s="671"/>
      <c r="DB42" s="671"/>
      <c r="DC42" s="672"/>
      <c r="DD42" s="665">
        <v>272627</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357</v>
      </c>
      <c r="C43" s="657"/>
      <c r="D43" s="657"/>
      <c r="E43" s="657"/>
      <c r="F43" s="657"/>
      <c r="G43" s="657"/>
      <c r="H43" s="657"/>
      <c r="I43" s="657"/>
      <c r="J43" s="657"/>
      <c r="K43" s="657"/>
      <c r="L43" s="657"/>
      <c r="M43" s="657"/>
      <c r="N43" s="657"/>
      <c r="O43" s="657"/>
      <c r="P43" s="657"/>
      <c r="Q43" s="658"/>
      <c r="R43" s="659">
        <v>486400</v>
      </c>
      <c r="S43" s="660"/>
      <c r="T43" s="660"/>
      <c r="U43" s="660"/>
      <c r="V43" s="660"/>
      <c r="W43" s="660"/>
      <c r="X43" s="660"/>
      <c r="Y43" s="661"/>
      <c r="Z43" s="685">
        <v>5</v>
      </c>
      <c r="AA43" s="685"/>
      <c r="AB43" s="685"/>
      <c r="AC43" s="685"/>
      <c r="AD43" s="686" t="s">
        <v>129</v>
      </c>
      <c r="AE43" s="686"/>
      <c r="AF43" s="686"/>
      <c r="AG43" s="686"/>
      <c r="AH43" s="686"/>
      <c r="AI43" s="686"/>
      <c r="AJ43" s="686"/>
      <c r="AK43" s="686"/>
      <c r="AL43" s="662" t="s">
        <v>129</v>
      </c>
      <c r="AM43" s="663"/>
      <c r="AN43" s="663"/>
      <c r="AO43" s="687"/>
      <c r="CD43" s="656" t="s">
        <v>358</v>
      </c>
      <c r="CE43" s="657"/>
      <c r="CF43" s="657"/>
      <c r="CG43" s="657"/>
      <c r="CH43" s="657"/>
      <c r="CI43" s="657"/>
      <c r="CJ43" s="657"/>
      <c r="CK43" s="657"/>
      <c r="CL43" s="657"/>
      <c r="CM43" s="657"/>
      <c r="CN43" s="657"/>
      <c r="CO43" s="657"/>
      <c r="CP43" s="657"/>
      <c r="CQ43" s="658"/>
      <c r="CR43" s="659">
        <v>5390</v>
      </c>
      <c r="CS43" s="669"/>
      <c r="CT43" s="669"/>
      <c r="CU43" s="669"/>
      <c r="CV43" s="669"/>
      <c r="CW43" s="669"/>
      <c r="CX43" s="669"/>
      <c r="CY43" s="670"/>
      <c r="CZ43" s="662">
        <v>0.1</v>
      </c>
      <c r="DA43" s="671"/>
      <c r="DB43" s="671"/>
      <c r="DC43" s="672"/>
      <c r="DD43" s="665">
        <v>5390</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359</v>
      </c>
      <c r="C44" s="637"/>
      <c r="D44" s="637"/>
      <c r="E44" s="637"/>
      <c r="F44" s="637"/>
      <c r="G44" s="637"/>
      <c r="H44" s="637"/>
      <c r="I44" s="637"/>
      <c r="J44" s="637"/>
      <c r="K44" s="637"/>
      <c r="L44" s="637"/>
      <c r="M44" s="637"/>
      <c r="N44" s="637"/>
      <c r="O44" s="637"/>
      <c r="P44" s="637"/>
      <c r="Q44" s="638"/>
      <c r="R44" s="639">
        <v>9670542</v>
      </c>
      <c r="S44" s="673"/>
      <c r="T44" s="673"/>
      <c r="U44" s="673"/>
      <c r="V44" s="673"/>
      <c r="W44" s="673"/>
      <c r="X44" s="673"/>
      <c r="Y44" s="674"/>
      <c r="Z44" s="675">
        <v>100</v>
      </c>
      <c r="AA44" s="675"/>
      <c r="AB44" s="675"/>
      <c r="AC44" s="675"/>
      <c r="AD44" s="676">
        <v>5286129</v>
      </c>
      <c r="AE44" s="676"/>
      <c r="AF44" s="676"/>
      <c r="AG44" s="676"/>
      <c r="AH44" s="676"/>
      <c r="AI44" s="676"/>
      <c r="AJ44" s="676"/>
      <c r="AK44" s="676"/>
      <c r="AL44" s="642">
        <v>100</v>
      </c>
      <c r="AM44" s="677"/>
      <c r="AN44" s="677"/>
      <c r="AO44" s="678"/>
      <c r="CD44" s="679" t="s">
        <v>306</v>
      </c>
      <c r="CE44" s="680"/>
      <c r="CF44" s="656" t="s">
        <v>360</v>
      </c>
      <c r="CG44" s="657"/>
      <c r="CH44" s="657"/>
      <c r="CI44" s="657"/>
      <c r="CJ44" s="657"/>
      <c r="CK44" s="657"/>
      <c r="CL44" s="657"/>
      <c r="CM44" s="657"/>
      <c r="CN44" s="657"/>
      <c r="CO44" s="657"/>
      <c r="CP44" s="657"/>
      <c r="CQ44" s="658"/>
      <c r="CR44" s="659">
        <v>959048</v>
      </c>
      <c r="CS44" s="660"/>
      <c r="CT44" s="660"/>
      <c r="CU44" s="660"/>
      <c r="CV44" s="660"/>
      <c r="CW44" s="660"/>
      <c r="CX44" s="660"/>
      <c r="CY44" s="661"/>
      <c r="CZ44" s="662">
        <v>10.3</v>
      </c>
      <c r="DA44" s="663"/>
      <c r="DB44" s="663"/>
      <c r="DC44" s="664"/>
      <c r="DD44" s="665">
        <v>268865</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361</v>
      </c>
      <c r="CG45" s="657"/>
      <c r="CH45" s="657"/>
      <c r="CI45" s="657"/>
      <c r="CJ45" s="657"/>
      <c r="CK45" s="657"/>
      <c r="CL45" s="657"/>
      <c r="CM45" s="657"/>
      <c r="CN45" s="657"/>
      <c r="CO45" s="657"/>
      <c r="CP45" s="657"/>
      <c r="CQ45" s="658"/>
      <c r="CR45" s="659">
        <v>500720</v>
      </c>
      <c r="CS45" s="669"/>
      <c r="CT45" s="669"/>
      <c r="CU45" s="669"/>
      <c r="CV45" s="669"/>
      <c r="CW45" s="669"/>
      <c r="CX45" s="669"/>
      <c r="CY45" s="670"/>
      <c r="CZ45" s="662">
        <v>5.4</v>
      </c>
      <c r="DA45" s="671"/>
      <c r="DB45" s="671"/>
      <c r="DC45" s="672"/>
      <c r="DD45" s="665">
        <v>18592</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362</v>
      </c>
      <c r="CD46" s="681"/>
      <c r="CE46" s="682"/>
      <c r="CF46" s="656" t="s">
        <v>363</v>
      </c>
      <c r="CG46" s="657"/>
      <c r="CH46" s="657"/>
      <c r="CI46" s="657"/>
      <c r="CJ46" s="657"/>
      <c r="CK46" s="657"/>
      <c r="CL46" s="657"/>
      <c r="CM46" s="657"/>
      <c r="CN46" s="657"/>
      <c r="CO46" s="657"/>
      <c r="CP46" s="657"/>
      <c r="CQ46" s="658"/>
      <c r="CR46" s="659">
        <v>454664</v>
      </c>
      <c r="CS46" s="660"/>
      <c r="CT46" s="660"/>
      <c r="CU46" s="660"/>
      <c r="CV46" s="660"/>
      <c r="CW46" s="660"/>
      <c r="CX46" s="660"/>
      <c r="CY46" s="661"/>
      <c r="CZ46" s="662">
        <v>4.9000000000000004</v>
      </c>
      <c r="DA46" s="663"/>
      <c r="DB46" s="663"/>
      <c r="DC46" s="664"/>
      <c r="DD46" s="665">
        <v>249809</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364</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365</v>
      </c>
      <c r="CG47" s="657"/>
      <c r="CH47" s="657"/>
      <c r="CI47" s="657"/>
      <c r="CJ47" s="657"/>
      <c r="CK47" s="657"/>
      <c r="CL47" s="657"/>
      <c r="CM47" s="657"/>
      <c r="CN47" s="657"/>
      <c r="CO47" s="657"/>
      <c r="CP47" s="657"/>
      <c r="CQ47" s="658"/>
      <c r="CR47" s="659">
        <v>7524</v>
      </c>
      <c r="CS47" s="669"/>
      <c r="CT47" s="669"/>
      <c r="CU47" s="669"/>
      <c r="CV47" s="669"/>
      <c r="CW47" s="669"/>
      <c r="CX47" s="669"/>
      <c r="CY47" s="670"/>
      <c r="CZ47" s="662">
        <v>0.1</v>
      </c>
      <c r="DA47" s="671"/>
      <c r="DB47" s="671"/>
      <c r="DC47" s="672"/>
      <c r="DD47" s="665">
        <v>3762</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366</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367</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368</v>
      </c>
      <c r="CE49" s="637"/>
      <c r="CF49" s="637"/>
      <c r="CG49" s="637"/>
      <c r="CH49" s="637"/>
      <c r="CI49" s="637"/>
      <c r="CJ49" s="637"/>
      <c r="CK49" s="637"/>
      <c r="CL49" s="637"/>
      <c r="CM49" s="637"/>
      <c r="CN49" s="637"/>
      <c r="CO49" s="637"/>
      <c r="CP49" s="637"/>
      <c r="CQ49" s="638"/>
      <c r="CR49" s="639">
        <v>9296793</v>
      </c>
      <c r="CS49" s="640"/>
      <c r="CT49" s="640"/>
      <c r="CU49" s="640"/>
      <c r="CV49" s="640"/>
      <c r="CW49" s="640"/>
      <c r="CX49" s="640"/>
      <c r="CY49" s="641"/>
      <c r="CZ49" s="642">
        <v>100</v>
      </c>
      <c r="DA49" s="643"/>
      <c r="DB49" s="643"/>
      <c r="DC49" s="644"/>
      <c r="DD49" s="645">
        <v>6435564</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370</v>
      </c>
      <c r="DK2" s="756"/>
      <c r="DL2" s="756"/>
      <c r="DM2" s="756"/>
      <c r="DN2" s="756"/>
      <c r="DO2" s="757"/>
      <c r="DP2" s="210"/>
      <c r="DQ2" s="755" t="s">
        <v>371</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372</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374</v>
      </c>
      <c r="B5" s="761"/>
      <c r="C5" s="761"/>
      <c r="D5" s="761"/>
      <c r="E5" s="761"/>
      <c r="F5" s="761"/>
      <c r="G5" s="761"/>
      <c r="H5" s="761"/>
      <c r="I5" s="761"/>
      <c r="J5" s="761"/>
      <c r="K5" s="761"/>
      <c r="L5" s="761"/>
      <c r="M5" s="761"/>
      <c r="N5" s="761"/>
      <c r="O5" s="761"/>
      <c r="P5" s="762"/>
      <c r="Q5" s="766" t="s">
        <v>375</v>
      </c>
      <c r="R5" s="767"/>
      <c r="S5" s="767"/>
      <c r="T5" s="767"/>
      <c r="U5" s="768"/>
      <c r="V5" s="766" t="s">
        <v>376</v>
      </c>
      <c r="W5" s="767"/>
      <c r="X5" s="767"/>
      <c r="Y5" s="767"/>
      <c r="Z5" s="768"/>
      <c r="AA5" s="766" t="s">
        <v>377</v>
      </c>
      <c r="AB5" s="767"/>
      <c r="AC5" s="767"/>
      <c r="AD5" s="767"/>
      <c r="AE5" s="767"/>
      <c r="AF5" s="772" t="s">
        <v>378</v>
      </c>
      <c r="AG5" s="767"/>
      <c r="AH5" s="767"/>
      <c r="AI5" s="767"/>
      <c r="AJ5" s="773"/>
      <c r="AK5" s="767" t="s">
        <v>379</v>
      </c>
      <c r="AL5" s="767"/>
      <c r="AM5" s="767"/>
      <c r="AN5" s="767"/>
      <c r="AO5" s="768"/>
      <c r="AP5" s="766" t="s">
        <v>380</v>
      </c>
      <c r="AQ5" s="767"/>
      <c r="AR5" s="767"/>
      <c r="AS5" s="767"/>
      <c r="AT5" s="768"/>
      <c r="AU5" s="766" t="s">
        <v>381</v>
      </c>
      <c r="AV5" s="767"/>
      <c r="AW5" s="767"/>
      <c r="AX5" s="767"/>
      <c r="AY5" s="773"/>
      <c r="AZ5" s="214"/>
      <c r="BA5" s="214"/>
      <c r="BB5" s="214"/>
      <c r="BC5" s="214"/>
      <c r="BD5" s="214"/>
      <c r="BE5" s="215"/>
      <c r="BF5" s="215"/>
      <c r="BG5" s="215"/>
      <c r="BH5" s="215"/>
      <c r="BI5" s="215"/>
      <c r="BJ5" s="215"/>
      <c r="BK5" s="215"/>
      <c r="BL5" s="215"/>
      <c r="BM5" s="215"/>
      <c r="BN5" s="215"/>
      <c r="BO5" s="215"/>
      <c r="BP5" s="215"/>
      <c r="BQ5" s="760" t="s">
        <v>382</v>
      </c>
      <c r="BR5" s="761"/>
      <c r="BS5" s="761"/>
      <c r="BT5" s="761"/>
      <c r="BU5" s="761"/>
      <c r="BV5" s="761"/>
      <c r="BW5" s="761"/>
      <c r="BX5" s="761"/>
      <c r="BY5" s="761"/>
      <c r="BZ5" s="761"/>
      <c r="CA5" s="761"/>
      <c r="CB5" s="761"/>
      <c r="CC5" s="761"/>
      <c r="CD5" s="761"/>
      <c r="CE5" s="761"/>
      <c r="CF5" s="761"/>
      <c r="CG5" s="762"/>
      <c r="CH5" s="766" t="s">
        <v>383</v>
      </c>
      <c r="CI5" s="767"/>
      <c r="CJ5" s="767"/>
      <c r="CK5" s="767"/>
      <c r="CL5" s="768"/>
      <c r="CM5" s="766" t="s">
        <v>384</v>
      </c>
      <c r="CN5" s="767"/>
      <c r="CO5" s="767"/>
      <c r="CP5" s="767"/>
      <c r="CQ5" s="768"/>
      <c r="CR5" s="766" t="s">
        <v>385</v>
      </c>
      <c r="CS5" s="767"/>
      <c r="CT5" s="767"/>
      <c r="CU5" s="767"/>
      <c r="CV5" s="768"/>
      <c r="CW5" s="766" t="s">
        <v>386</v>
      </c>
      <c r="CX5" s="767"/>
      <c r="CY5" s="767"/>
      <c r="CZ5" s="767"/>
      <c r="DA5" s="768"/>
      <c r="DB5" s="766" t="s">
        <v>387</v>
      </c>
      <c r="DC5" s="767"/>
      <c r="DD5" s="767"/>
      <c r="DE5" s="767"/>
      <c r="DF5" s="768"/>
      <c r="DG5" s="796" t="s">
        <v>388</v>
      </c>
      <c r="DH5" s="797"/>
      <c r="DI5" s="797"/>
      <c r="DJ5" s="797"/>
      <c r="DK5" s="798"/>
      <c r="DL5" s="796" t="s">
        <v>389</v>
      </c>
      <c r="DM5" s="797"/>
      <c r="DN5" s="797"/>
      <c r="DO5" s="797"/>
      <c r="DP5" s="798"/>
      <c r="DQ5" s="766" t="s">
        <v>390</v>
      </c>
      <c r="DR5" s="767"/>
      <c r="DS5" s="767"/>
      <c r="DT5" s="767"/>
      <c r="DU5" s="768"/>
      <c r="DV5" s="766" t="s">
        <v>381</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391</v>
      </c>
      <c r="C7" s="783"/>
      <c r="D7" s="783"/>
      <c r="E7" s="783"/>
      <c r="F7" s="783"/>
      <c r="G7" s="783"/>
      <c r="H7" s="783"/>
      <c r="I7" s="783"/>
      <c r="J7" s="783"/>
      <c r="K7" s="783"/>
      <c r="L7" s="783"/>
      <c r="M7" s="783"/>
      <c r="N7" s="783"/>
      <c r="O7" s="783"/>
      <c r="P7" s="784"/>
      <c r="Q7" s="785">
        <v>9671</v>
      </c>
      <c r="R7" s="786"/>
      <c r="S7" s="786"/>
      <c r="T7" s="786"/>
      <c r="U7" s="786"/>
      <c r="V7" s="786">
        <v>9297</v>
      </c>
      <c r="W7" s="786"/>
      <c r="X7" s="786"/>
      <c r="Y7" s="786"/>
      <c r="Z7" s="786"/>
      <c r="AA7" s="786">
        <v>374</v>
      </c>
      <c r="AB7" s="786"/>
      <c r="AC7" s="786"/>
      <c r="AD7" s="786"/>
      <c r="AE7" s="787"/>
      <c r="AF7" s="788">
        <v>372</v>
      </c>
      <c r="AG7" s="789"/>
      <c r="AH7" s="789"/>
      <c r="AI7" s="789"/>
      <c r="AJ7" s="790"/>
      <c r="AK7" s="791">
        <v>370</v>
      </c>
      <c r="AL7" s="792"/>
      <c r="AM7" s="792"/>
      <c r="AN7" s="792"/>
      <c r="AO7" s="792"/>
      <c r="AP7" s="792">
        <v>6789</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392</v>
      </c>
      <c r="C8" s="814"/>
      <c r="D8" s="814"/>
      <c r="E8" s="814"/>
      <c r="F8" s="814"/>
      <c r="G8" s="814"/>
      <c r="H8" s="814"/>
      <c r="I8" s="814"/>
      <c r="J8" s="814"/>
      <c r="K8" s="814"/>
      <c r="L8" s="814"/>
      <c r="M8" s="814"/>
      <c r="N8" s="814"/>
      <c r="O8" s="814"/>
      <c r="P8" s="815"/>
      <c r="Q8" s="816">
        <v>301</v>
      </c>
      <c r="R8" s="817"/>
      <c r="S8" s="817"/>
      <c r="T8" s="817"/>
      <c r="U8" s="817"/>
      <c r="V8" s="817">
        <v>301</v>
      </c>
      <c r="W8" s="817"/>
      <c r="X8" s="817"/>
      <c r="Y8" s="817"/>
      <c r="Z8" s="817"/>
      <c r="AA8" s="817" t="s">
        <v>574</v>
      </c>
      <c r="AB8" s="817"/>
      <c r="AC8" s="817"/>
      <c r="AD8" s="817"/>
      <c r="AE8" s="818"/>
      <c r="AF8" s="819" t="s">
        <v>393</v>
      </c>
      <c r="AG8" s="820"/>
      <c r="AH8" s="820"/>
      <c r="AI8" s="820"/>
      <c r="AJ8" s="821"/>
      <c r="AK8" s="802" t="s">
        <v>574</v>
      </c>
      <c r="AL8" s="803"/>
      <c r="AM8" s="803"/>
      <c r="AN8" s="803"/>
      <c r="AO8" s="803"/>
      <c r="AP8" s="803" t="s">
        <v>574</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394</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395</v>
      </c>
      <c r="B23" s="822" t="s">
        <v>396</v>
      </c>
      <c r="C23" s="823"/>
      <c r="D23" s="823"/>
      <c r="E23" s="823"/>
      <c r="F23" s="823"/>
      <c r="G23" s="823"/>
      <c r="H23" s="823"/>
      <c r="I23" s="823"/>
      <c r="J23" s="823"/>
      <c r="K23" s="823"/>
      <c r="L23" s="823"/>
      <c r="M23" s="823"/>
      <c r="N23" s="823"/>
      <c r="O23" s="823"/>
      <c r="P23" s="824"/>
      <c r="Q23" s="825">
        <v>9671</v>
      </c>
      <c r="R23" s="826"/>
      <c r="S23" s="826"/>
      <c r="T23" s="826"/>
      <c r="U23" s="826"/>
      <c r="V23" s="826">
        <v>9297</v>
      </c>
      <c r="W23" s="826"/>
      <c r="X23" s="826"/>
      <c r="Y23" s="826"/>
      <c r="Z23" s="826"/>
      <c r="AA23" s="826">
        <v>374</v>
      </c>
      <c r="AB23" s="826"/>
      <c r="AC23" s="826"/>
      <c r="AD23" s="826"/>
      <c r="AE23" s="827"/>
      <c r="AF23" s="828">
        <v>372</v>
      </c>
      <c r="AG23" s="826"/>
      <c r="AH23" s="826"/>
      <c r="AI23" s="826"/>
      <c r="AJ23" s="829"/>
      <c r="AK23" s="830"/>
      <c r="AL23" s="831"/>
      <c r="AM23" s="831"/>
      <c r="AN23" s="831"/>
      <c r="AO23" s="831"/>
      <c r="AP23" s="826">
        <v>6789</v>
      </c>
      <c r="AQ23" s="826"/>
      <c r="AR23" s="826"/>
      <c r="AS23" s="826"/>
      <c r="AT23" s="826"/>
      <c r="AU23" s="842"/>
      <c r="AV23" s="842"/>
      <c r="AW23" s="842"/>
      <c r="AX23" s="842"/>
      <c r="AY23" s="843"/>
      <c r="AZ23" s="844" t="s">
        <v>177</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398</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374</v>
      </c>
      <c r="B26" s="761"/>
      <c r="C26" s="761"/>
      <c r="D26" s="761"/>
      <c r="E26" s="761"/>
      <c r="F26" s="761"/>
      <c r="G26" s="761"/>
      <c r="H26" s="761"/>
      <c r="I26" s="761"/>
      <c r="J26" s="761"/>
      <c r="K26" s="761"/>
      <c r="L26" s="761"/>
      <c r="M26" s="761"/>
      <c r="N26" s="761"/>
      <c r="O26" s="761"/>
      <c r="P26" s="762"/>
      <c r="Q26" s="766" t="s">
        <v>399</v>
      </c>
      <c r="R26" s="767"/>
      <c r="S26" s="767"/>
      <c r="T26" s="767"/>
      <c r="U26" s="768"/>
      <c r="V26" s="766" t="s">
        <v>400</v>
      </c>
      <c r="W26" s="767"/>
      <c r="X26" s="767"/>
      <c r="Y26" s="767"/>
      <c r="Z26" s="768"/>
      <c r="AA26" s="766" t="s">
        <v>401</v>
      </c>
      <c r="AB26" s="767"/>
      <c r="AC26" s="767"/>
      <c r="AD26" s="767"/>
      <c r="AE26" s="767"/>
      <c r="AF26" s="847" t="s">
        <v>402</v>
      </c>
      <c r="AG26" s="848"/>
      <c r="AH26" s="848"/>
      <c r="AI26" s="848"/>
      <c r="AJ26" s="849"/>
      <c r="AK26" s="767" t="s">
        <v>403</v>
      </c>
      <c r="AL26" s="767"/>
      <c r="AM26" s="767"/>
      <c r="AN26" s="767"/>
      <c r="AO26" s="768"/>
      <c r="AP26" s="766" t="s">
        <v>404</v>
      </c>
      <c r="AQ26" s="767"/>
      <c r="AR26" s="767"/>
      <c r="AS26" s="767"/>
      <c r="AT26" s="768"/>
      <c r="AU26" s="766" t="s">
        <v>405</v>
      </c>
      <c r="AV26" s="767"/>
      <c r="AW26" s="767"/>
      <c r="AX26" s="767"/>
      <c r="AY26" s="768"/>
      <c r="AZ26" s="766" t="s">
        <v>406</v>
      </c>
      <c r="BA26" s="767"/>
      <c r="BB26" s="767"/>
      <c r="BC26" s="767"/>
      <c r="BD26" s="768"/>
      <c r="BE26" s="766" t="s">
        <v>381</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407</v>
      </c>
      <c r="C28" s="783"/>
      <c r="D28" s="783"/>
      <c r="E28" s="783"/>
      <c r="F28" s="783"/>
      <c r="G28" s="783"/>
      <c r="H28" s="783"/>
      <c r="I28" s="783"/>
      <c r="J28" s="783"/>
      <c r="K28" s="783"/>
      <c r="L28" s="783"/>
      <c r="M28" s="783"/>
      <c r="N28" s="783"/>
      <c r="O28" s="783"/>
      <c r="P28" s="784"/>
      <c r="Q28" s="855">
        <v>2253</v>
      </c>
      <c r="R28" s="856"/>
      <c r="S28" s="856"/>
      <c r="T28" s="856"/>
      <c r="U28" s="856"/>
      <c r="V28" s="856">
        <v>2182</v>
      </c>
      <c r="W28" s="856"/>
      <c r="X28" s="856"/>
      <c r="Y28" s="856"/>
      <c r="Z28" s="856"/>
      <c r="AA28" s="856">
        <v>71</v>
      </c>
      <c r="AB28" s="856"/>
      <c r="AC28" s="856"/>
      <c r="AD28" s="856"/>
      <c r="AE28" s="857"/>
      <c r="AF28" s="858">
        <v>71</v>
      </c>
      <c r="AG28" s="856"/>
      <c r="AH28" s="856"/>
      <c r="AI28" s="856"/>
      <c r="AJ28" s="859"/>
      <c r="AK28" s="860">
        <v>145</v>
      </c>
      <c r="AL28" s="861"/>
      <c r="AM28" s="861"/>
      <c r="AN28" s="861"/>
      <c r="AO28" s="861"/>
      <c r="AP28" s="861" t="s">
        <v>574</v>
      </c>
      <c r="AQ28" s="861"/>
      <c r="AR28" s="861"/>
      <c r="AS28" s="861"/>
      <c r="AT28" s="861"/>
      <c r="AU28" s="861" t="s">
        <v>574</v>
      </c>
      <c r="AV28" s="861"/>
      <c r="AW28" s="861"/>
      <c r="AX28" s="861"/>
      <c r="AY28" s="861"/>
      <c r="AZ28" s="862" t="s">
        <v>574</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408</v>
      </c>
      <c r="C29" s="814"/>
      <c r="D29" s="814"/>
      <c r="E29" s="814"/>
      <c r="F29" s="814"/>
      <c r="G29" s="814"/>
      <c r="H29" s="814"/>
      <c r="I29" s="814"/>
      <c r="J29" s="814"/>
      <c r="K29" s="814"/>
      <c r="L29" s="814"/>
      <c r="M29" s="814"/>
      <c r="N29" s="814"/>
      <c r="O29" s="814"/>
      <c r="P29" s="815"/>
      <c r="Q29" s="816">
        <v>1873</v>
      </c>
      <c r="R29" s="817"/>
      <c r="S29" s="817"/>
      <c r="T29" s="817"/>
      <c r="U29" s="817"/>
      <c r="V29" s="817">
        <v>1768</v>
      </c>
      <c r="W29" s="817"/>
      <c r="X29" s="817"/>
      <c r="Y29" s="817"/>
      <c r="Z29" s="817"/>
      <c r="AA29" s="817">
        <v>106</v>
      </c>
      <c r="AB29" s="817"/>
      <c r="AC29" s="817"/>
      <c r="AD29" s="817"/>
      <c r="AE29" s="818"/>
      <c r="AF29" s="819">
        <v>106</v>
      </c>
      <c r="AG29" s="820"/>
      <c r="AH29" s="820"/>
      <c r="AI29" s="820"/>
      <c r="AJ29" s="821"/>
      <c r="AK29" s="867">
        <v>283</v>
      </c>
      <c r="AL29" s="863"/>
      <c r="AM29" s="863"/>
      <c r="AN29" s="863"/>
      <c r="AO29" s="863"/>
      <c r="AP29" s="863" t="s">
        <v>574</v>
      </c>
      <c r="AQ29" s="863"/>
      <c r="AR29" s="863"/>
      <c r="AS29" s="863"/>
      <c r="AT29" s="863"/>
      <c r="AU29" s="863" t="s">
        <v>574</v>
      </c>
      <c r="AV29" s="863"/>
      <c r="AW29" s="863"/>
      <c r="AX29" s="863"/>
      <c r="AY29" s="863"/>
      <c r="AZ29" s="868" t="s">
        <v>574</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409</v>
      </c>
      <c r="C30" s="814"/>
      <c r="D30" s="814"/>
      <c r="E30" s="814"/>
      <c r="F30" s="814"/>
      <c r="G30" s="814"/>
      <c r="H30" s="814"/>
      <c r="I30" s="814"/>
      <c r="J30" s="814"/>
      <c r="K30" s="814"/>
      <c r="L30" s="814"/>
      <c r="M30" s="814"/>
      <c r="N30" s="814"/>
      <c r="O30" s="814"/>
      <c r="P30" s="815"/>
      <c r="Q30" s="816">
        <v>346</v>
      </c>
      <c r="R30" s="817"/>
      <c r="S30" s="817"/>
      <c r="T30" s="817"/>
      <c r="U30" s="817"/>
      <c r="V30" s="817">
        <v>344</v>
      </c>
      <c r="W30" s="817"/>
      <c r="X30" s="817"/>
      <c r="Y30" s="817"/>
      <c r="Z30" s="817"/>
      <c r="AA30" s="817">
        <v>2</v>
      </c>
      <c r="AB30" s="817"/>
      <c r="AC30" s="817"/>
      <c r="AD30" s="817"/>
      <c r="AE30" s="818"/>
      <c r="AF30" s="819">
        <v>2</v>
      </c>
      <c r="AG30" s="820"/>
      <c r="AH30" s="820"/>
      <c r="AI30" s="820"/>
      <c r="AJ30" s="821"/>
      <c r="AK30" s="867">
        <v>72</v>
      </c>
      <c r="AL30" s="863"/>
      <c r="AM30" s="863"/>
      <c r="AN30" s="863"/>
      <c r="AO30" s="863"/>
      <c r="AP30" s="863" t="s">
        <v>574</v>
      </c>
      <c r="AQ30" s="863"/>
      <c r="AR30" s="863"/>
      <c r="AS30" s="863"/>
      <c r="AT30" s="863"/>
      <c r="AU30" s="863" t="s">
        <v>574</v>
      </c>
      <c r="AV30" s="863"/>
      <c r="AW30" s="863"/>
      <c r="AX30" s="863"/>
      <c r="AY30" s="863"/>
      <c r="AZ30" s="864" t="s">
        <v>574</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410</v>
      </c>
      <c r="C31" s="814"/>
      <c r="D31" s="814"/>
      <c r="E31" s="814"/>
      <c r="F31" s="814"/>
      <c r="G31" s="814"/>
      <c r="H31" s="814"/>
      <c r="I31" s="814"/>
      <c r="J31" s="814"/>
      <c r="K31" s="814"/>
      <c r="L31" s="814"/>
      <c r="M31" s="814"/>
      <c r="N31" s="814"/>
      <c r="O31" s="814"/>
      <c r="P31" s="815"/>
      <c r="Q31" s="816">
        <v>470</v>
      </c>
      <c r="R31" s="817"/>
      <c r="S31" s="817"/>
      <c r="T31" s="817"/>
      <c r="U31" s="817"/>
      <c r="V31" s="817">
        <v>441</v>
      </c>
      <c r="W31" s="817"/>
      <c r="X31" s="817"/>
      <c r="Y31" s="817"/>
      <c r="Z31" s="817"/>
      <c r="AA31" s="817">
        <v>30</v>
      </c>
      <c r="AB31" s="817"/>
      <c r="AC31" s="817"/>
      <c r="AD31" s="817"/>
      <c r="AE31" s="818"/>
      <c r="AF31" s="819">
        <v>851</v>
      </c>
      <c r="AG31" s="820"/>
      <c r="AH31" s="820"/>
      <c r="AI31" s="820"/>
      <c r="AJ31" s="821"/>
      <c r="AK31" s="867">
        <v>2</v>
      </c>
      <c r="AL31" s="863"/>
      <c r="AM31" s="863"/>
      <c r="AN31" s="863"/>
      <c r="AO31" s="863"/>
      <c r="AP31" s="863">
        <v>264</v>
      </c>
      <c r="AQ31" s="863"/>
      <c r="AR31" s="863"/>
      <c r="AS31" s="863"/>
      <c r="AT31" s="863"/>
      <c r="AU31" s="863">
        <v>1</v>
      </c>
      <c r="AV31" s="863"/>
      <c r="AW31" s="863"/>
      <c r="AX31" s="863"/>
      <c r="AY31" s="863"/>
      <c r="AZ31" s="864" t="s">
        <v>574</v>
      </c>
      <c r="BA31" s="864"/>
      <c r="BB31" s="864"/>
      <c r="BC31" s="864"/>
      <c r="BD31" s="864"/>
      <c r="BE31" s="865" t="s">
        <v>411</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412</v>
      </c>
      <c r="C32" s="814"/>
      <c r="D32" s="814"/>
      <c r="E32" s="814"/>
      <c r="F32" s="814"/>
      <c r="G32" s="814"/>
      <c r="H32" s="814"/>
      <c r="I32" s="814"/>
      <c r="J32" s="814"/>
      <c r="K32" s="814"/>
      <c r="L32" s="814"/>
      <c r="M32" s="814"/>
      <c r="N32" s="814"/>
      <c r="O32" s="814"/>
      <c r="P32" s="815"/>
      <c r="Q32" s="816">
        <v>27</v>
      </c>
      <c r="R32" s="817"/>
      <c r="S32" s="817"/>
      <c r="T32" s="817"/>
      <c r="U32" s="817"/>
      <c r="V32" s="817">
        <v>27</v>
      </c>
      <c r="W32" s="817"/>
      <c r="X32" s="817"/>
      <c r="Y32" s="817"/>
      <c r="Z32" s="817"/>
      <c r="AA32" s="817" t="s">
        <v>574</v>
      </c>
      <c r="AB32" s="817"/>
      <c r="AC32" s="817"/>
      <c r="AD32" s="817"/>
      <c r="AE32" s="818"/>
      <c r="AF32" s="819" t="s">
        <v>177</v>
      </c>
      <c r="AG32" s="820"/>
      <c r="AH32" s="820"/>
      <c r="AI32" s="820"/>
      <c r="AJ32" s="821"/>
      <c r="AK32" s="867">
        <v>22</v>
      </c>
      <c r="AL32" s="863"/>
      <c r="AM32" s="863"/>
      <c r="AN32" s="863"/>
      <c r="AO32" s="863"/>
      <c r="AP32" s="863">
        <v>34</v>
      </c>
      <c r="AQ32" s="863"/>
      <c r="AR32" s="863"/>
      <c r="AS32" s="863"/>
      <c r="AT32" s="863"/>
      <c r="AU32" s="863">
        <v>34</v>
      </c>
      <c r="AV32" s="863"/>
      <c r="AW32" s="863"/>
      <c r="AX32" s="863"/>
      <c r="AY32" s="863"/>
      <c r="AZ32" s="864" t="s">
        <v>574</v>
      </c>
      <c r="BA32" s="864"/>
      <c r="BB32" s="864"/>
      <c r="BC32" s="864"/>
      <c r="BD32" s="864"/>
      <c r="BE32" s="865" t="s">
        <v>413</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9"/>
      <c r="R50" s="870"/>
      <c r="S50" s="870"/>
      <c r="T50" s="870"/>
      <c r="U50" s="870"/>
      <c r="V50" s="870"/>
      <c r="W50" s="870"/>
      <c r="X50" s="870"/>
      <c r="Y50" s="870"/>
      <c r="Z50" s="870"/>
      <c r="AA50" s="870"/>
      <c r="AB50" s="870"/>
      <c r="AC50" s="870"/>
      <c r="AD50" s="870"/>
      <c r="AE50" s="871"/>
      <c r="AF50" s="819"/>
      <c r="AG50" s="820"/>
      <c r="AH50" s="820"/>
      <c r="AI50" s="820"/>
      <c r="AJ50" s="821"/>
      <c r="AK50" s="873"/>
      <c r="AL50" s="870"/>
      <c r="AM50" s="870"/>
      <c r="AN50" s="870"/>
      <c r="AO50" s="870"/>
      <c r="AP50" s="870"/>
      <c r="AQ50" s="870"/>
      <c r="AR50" s="870"/>
      <c r="AS50" s="870"/>
      <c r="AT50" s="870"/>
      <c r="AU50" s="870"/>
      <c r="AV50" s="870"/>
      <c r="AW50" s="870"/>
      <c r="AX50" s="870"/>
      <c r="AY50" s="870"/>
      <c r="AZ50" s="872"/>
      <c r="BA50" s="872"/>
      <c r="BB50" s="872"/>
      <c r="BC50" s="872"/>
      <c r="BD50" s="872"/>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9"/>
      <c r="R51" s="870"/>
      <c r="S51" s="870"/>
      <c r="T51" s="870"/>
      <c r="U51" s="870"/>
      <c r="V51" s="870"/>
      <c r="W51" s="870"/>
      <c r="X51" s="870"/>
      <c r="Y51" s="870"/>
      <c r="Z51" s="870"/>
      <c r="AA51" s="870"/>
      <c r="AB51" s="870"/>
      <c r="AC51" s="870"/>
      <c r="AD51" s="870"/>
      <c r="AE51" s="871"/>
      <c r="AF51" s="819"/>
      <c r="AG51" s="820"/>
      <c r="AH51" s="820"/>
      <c r="AI51" s="820"/>
      <c r="AJ51" s="821"/>
      <c r="AK51" s="873"/>
      <c r="AL51" s="870"/>
      <c r="AM51" s="870"/>
      <c r="AN51" s="870"/>
      <c r="AO51" s="870"/>
      <c r="AP51" s="870"/>
      <c r="AQ51" s="870"/>
      <c r="AR51" s="870"/>
      <c r="AS51" s="870"/>
      <c r="AT51" s="870"/>
      <c r="AU51" s="870"/>
      <c r="AV51" s="870"/>
      <c r="AW51" s="870"/>
      <c r="AX51" s="870"/>
      <c r="AY51" s="870"/>
      <c r="AZ51" s="872"/>
      <c r="BA51" s="872"/>
      <c r="BB51" s="872"/>
      <c r="BC51" s="872"/>
      <c r="BD51" s="872"/>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9"/>
      <c r="R52" s="870"/>
      <c r="S52" s="870"/>
      <c r="T52" s="870"/>
      <c r="U52" s="870"/>
      <c r="V52" s="870"/>
      <c r="W52" s="870"/>
      <c r="X52" s="870"/>
      <c r="Y52" s="870"/>
      <c r="Z52" s="870"/>
      <c r="AA52" s="870"/>
      <c r="AB52" s="870"/>
      <c r="AC52" s="870"/>
      <c r="AD52" s="870"/>
      <c r="AE52" s="871"/>
      <c r="AF52" s="819"/>
      <c r="AG52" s="820"/>
      <c r="AH52" s="820"/>
      <c r="AI52" s="820"/>
      <c r="AJ52" s="821"/>
      <c r="AK52" s="873"/>
      <c r="AL52" s="870"/>
      <c r="AM52" s="870"/>
      <c r="AN52" s="870"/>
      <c r="AO52" s="870"/>
      <c r="AP52" s="870"/>
      <c r="AQ52" s="870"/>
      <c r="AR52" s="870"/>
      <c r="AS52" s="870"/>
      <c r="AT52" s="870"/>
      <c r="AU52" s="870"/>
      <c r="AV52" s="870"/>
      <c r="AW52" s="870"/>
      <c r="AX52" s="870"/>
      <c r="AY52" s="870"/>
      <c r="AZ52" s="872"/>
      <c r="BA52" s="872"/>
      <c r="BB52" s="872"/>
      <c r="BC52" s="872"/>
      <c r="BD52" s="872"/>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9"/>
      <c r="R53" s="870"/>
      <c r="S53" s="870"/>
      <c r="T53" s="870"/>
      <c r="U53" s="870"/>
      <c r="V53" s="870"/>
      <c r="W53" s="870"/>
      <c r="X53" s="870"/>
      <c r="Y53" s="870"/>
      <c r="Z53" s="870"/>
      <c r="AA53" s="870"/>
      <c r="AB53" s="870"/>
      <c r="AC53" s="870"/>
      <c r="AD53" s="870"/>
      <c r="AE53" s="871"/>
      <c r="AF53" s="819"/>
      <c r="AG53" s="820"/>
      <c r="AH53" s="820"/>
      <c r="AI53" s="820"/>
      <c r="AJ53" s="821"/>
      <c r="AK53" s="873"/>
      <c r="AL53" s="870"/>
      <c r="AM53" s="870"/>
      <c r="AN53" s="870"/>
      <c r="AO53" s="870"/>
      <c r="AP53" s="870"/>
      <c r="AQ53" s="870"/>
      <c r="AR53" s="870"/>
      <c r="AS53" s="870"/>
      <c r="AT53" s="870"/>
      <c r="AU53" s="870"/>
      <c r="AV53" s="870"/>
      <c r="AW53" s="870"/>
      <c r="AX53" s="870"/>
      <c r="AY53" s="870"/>
      <c r="AZ53" s="872"/>
      <c r="BA53" s="872"/>
      <c r="BB53" s="872"/>
      <c r="BC53" s="872"/>
      <c r="BD53" s="872"/>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9"/>
      <c r="R54" s="870"/>
      <c r="S54" s="870"/>
      <c r="T54" s="870"/>
      <c r="U54" s="870"/>
      <c r="V54" s="870"/>
      <c r="W54" s="870"/>
      <c r="X54" s="870"/>
      <c r="Y54" s="870"/>
      <c r="Z54" s="870"/>
      <c r="AA54" s="870"/>
      <c r="AB54" s="870"/>
      <c r="AC54" s="870"/>
      <c r="AD54" s="870"/>
      <c r="AE54" s="871"/>
      <c r="AF54" s="819"/>
      <c r="AG54" s="820"/>
      <c r="AH54" s="820"/>
      <c r="AI54" s="820"/>
      <c r="AJ54" s="821"/>
      <c r="AK54" s="873"/>
      <c r="AL54" s="870"/>
      <c r="AM54" s="870"/>
      <c r="AN54" s="870"/>
      <c r="AO54" s="870"/>
      <c r="AP54" s="870"/>
      <c r="AQ54" s="870"/>
      <c r="AR54" s="870"/>
      <c r="AS54" s="870"/>
      <c r="AT54" s="870"/>
      <c r="AU54" s="870"/>
      <c r="AV54" s="870"/>
      <c r="AW54" s="870"/>
      <c r="AX54" s="870"/>
      <c r="AY54" s="870"/>
      <c r="AZ54" s="872"/>
      <c r="BA54" s="872"/>
      <c r="BB54" s="872"/>
      <c r="BC54" s="872"/>
      <c r="BD54" s="872"/>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9"/>
      <c r="R55" s="870"/>
      <c r="S55" s="870"/>
      <c r="T55" s="870"/>
      <c r="U55" s="870"/>
      <c r="V55" s="870"/>
      <c r="W55" s="870"/>
      <c r="X55" s="870"/>
      <c r="Y55" s="870"/>
      <c r="Z55" s="870"/>
      <c r="AA55" s="870"/>
      <c r="AB55" s="870"/>
      <c r="AC55" s="870"/>
      <c r="AD55" s="870"/>
      <c r="AE55" s="871"/>
      <c r="AF55" s="819"/>
      <c r="AG55" s="820"/>
      <c r="AH55" s="820"/>
      <c r="AI55" s="820"/>
      <c r="AJ55" s="821"/>
      <c r="AK55" s="873"/>
      <c r="AL55" s="870"/>
      <c r="AM55" s="870"/>
      <c r="AN55" s="870"/>
      <c r="AO55" s="870"/>
      <c r="AP55" s="870"/>
      <c r="AQ55" s="870"/>
      <c r="AR55" s="870"/>
      <c r="AS55" s="870"/>
      <c r="AT55" s="870"/>
      <c r="AU55" s="870"/>
      <c r="AV55" s="870"/>
      <c r="AW55" s="870"/>
      <c r="AX55" s="870"/>
      <c r="AY55" s="870"/>
      <c r="AZ55" s="872"/>
      <c r="BA55" s="872"/>
      <c r="BB55" s="872"/>
      <c r="BC55" s="872"/>
      <c r="BD55" s="872"/>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9"/>
      <c r="R56" s="870"/>
      <c r="S56" s="870"/>
      <c r="T56" s="870"/>
      <c r="U56" s="870"/>
      <c r="V56" s="870"/>
      <c r="W56" s="870"/>
      <c r="X56" s="870"/>
      <c r="Y56" s="870"/>
      <c r="Z56" s="870"/>
      <c r="AA56" s="870"/>
      <c r="AB56" s="870"/>
      <c r="AC56" s="870"/>
      <c r="AD56" s="870"/>
      <c r="AE56" s="871"/>
      <c r="AF56" s="819"/>
      <c r="AG56" s="820"/>
      <c r="AH56" s="820"/>
      <c r="AI56" s="820"/>
      <c r="AJ56" s="821"/>
      <c r="AK56" s="873"/>
      <c r="AL56" s="870"/>
      <c r="AM56" s="870"/>
      <c r="AN56" s="870"/>
      <c r="AO56" s="870"/>
      <c r="AP56" s="870"/>
      <c r="AQ56" s="870"/>
      <c r="AR56" s="870"/>
      <c r="AS56" s="870"/>
      <c r="AT56" s="870"/>
      <c r="AU56" s="870"/>
      <c r="AV56" s="870"/>
      <c r="AW56" s="870"/>
      <c r="AX56" s="870"/>
      <c r="AY56" s="870"/>
      <c r="AZ56" s="872"/>
      <c r="BA56" s="872"/>
      <c r="BB56" s="872"/>
      <c r="BC56" s="872"/>
      <c r="BD56" s="872"/>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9"/>
      <c r="R57" s="870"/>
      <c r="S57" s="870"/>
      <c r="T57" s="870"/>
      <c r="U57" s="870"/>
      <c r="V57" s="870"/>
      <c r="W57" s="870"/>
      <c r="X57" s="870"/>
      <c r="Y57" s="870"/>
      <c r="Z57" s="870"/>
      <c r="AA57" s="870"/>
      <c r="AB57" s="870"/>
      <c r="AC57" s="870"/>
      <c r="AD57" s="870"/>
      <c r="AE57" s="871"/>
      <c r="AF57" s="819"/>
      <c r="AG57" s="820"/>
      <c r="AH57" s="820"/>
      <c r="AI57" s="820"/>
      <c r="AJ57" s="821"/>
      <c r="AK57" s="873"/>
      <c r="AL57" s="870"/>
      <c r="AM57" s="870"/>
      <c r="AN57" s="870"/>
      <c r="AO57" s="870"/>
      <c r="AP57" s="870"/>
      <c r="AQ57" s="870"/>
      <c r="AR57" s="870"/>
      <c r="AS57" s="870"/>
      <c r="AT57" s="870"/>
      <c r="AU57" s="870"/>
      <c r="AV57" s="870"/>
      <c r="AW57" s="870"/>
      <c r="AX57" s="870"/>
      <c r="AY57" s="870"/>
      <c r="AZ57" s="872"/>
      <c r="BA57" s="872"/>
      <c r="BB57" s="872"/>
      <c r="BC57" s="872"/>
      <c r="BD57" s="872"/>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9"/>
      <c r="R58" s="870"/>
      <c r="S58" s="870"/>
      <c r="T58" s="870"/>
      <c r="U58" s="870"/>
      <c r="V58" s="870"/>
      <c r="W58" s="870"/>
      <c r="X58" s="870"/>
      <c r="Y58" s="870"/>
      <c r="Z58" s="870"/>
      <c r="AA58" s="870"/>
      <c r="AB58" s="870"/>
      <c r="AC58" s="870"/>
      <c r="AD58" s="870"/>
      <c r="AE58" s="871"/>
      <c r="AF58" s="819"/>
      <c r="AG58" s="820"/>
      <c r="AH58" s="820"/>
      <c r="AI58" s="820"/>
      <c r="AJ58" s="821"/>
      <c r="AK58" s="873"/>
      <c r="AL58" s="870"/>
      <c r="AM58" s="870"/>
      <c r="AN58" s="870"/>
      <c r="AO58" s="870"/>
      <c r="AP58" s="870"/>
      <c r="AQ58" s="870"/>
      <c r="AR58" s="870"/>
      <c r="AS58" s="870"/>
      <c r="AT58" s="870"/>
      <c r="AU58" s="870"/>
      <c r="AV58" s="870"/>
      <c r="AW58" s="870"/>
      <c r="AX58" s="870"/>
      <c r="AY58" s="870"/>
      <c r="AZ58" s="872"/>
      <c r="BA58" s="872"/>
      <c r="BB58" s="872"/>
      <c r="BC58" s="872"/>
      <c r="BD58" s="872"/>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9"/>
      <c r="R59" s="870"/>
      <c r="S59" s="870"/>
      <c r="T59" s="870"/>
      <c r="U59" s="870"/>
      <c r="V59" s="870"/>
      <c r="W59" s="870"/>
      <c r="X59" s="870"/>
      <c r="Y59" s="870"/>
      <c r="Z59" s="870"/>
      <c r="AA59" s="870"/>
      <c r="AB59" s="870"/>
      <c r="AC59" s="870"/>
      <c r="AD59" s="870"/>
      <c r="AE59" s="871"/>
      <c r="AF59" s="819"/>
      <c r="AG59" s="820"/>
      <c r="AH59" s="820"/>
      <c r="AI59" s="820"/>
      <c r="AJ59" s="821"/>
      <c r="AK59" s="873"/>
      <c r="AL59" s="870"/>
      <c r="AM59" s="870"/>
      <c r="AN59" s="870"/>
      <c r="AO59" s="870"/>
      <c r="AP59" s="870"/>
      <c r="AQ59" s="870"/>
      <c r="AR59" s="870"/>
      <c r="AS59" s="870"/>
      <c r="AT59" s="870"/>
      <c r="AU59" s="870"/>
      <c r="AV59" s="870"/>
      <c r="AW59" s="870"/>
      <c r="AX59" s="870"/>
      <c r="AY59" s="870"/>
      <c r="AZ59" s="872"/>
      <c r="BA59" s="872"/>
      <c r="BB59" s="872"/>
      <c r="BC59" s="872"/>
      <c r="BD59" s="872"/>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9"/>
      <c r="R60" s="870"/>
      <c r="S60" s="870"/>
      <c r="T60" s="870"/>
      <c r="U60" s="870"/>
      <c r="V60" s="870"/>
      <c r="W60" s="870"/>
      <c r="X60" s="870"/>
      <c r="Y60" s="870"/>
      <c r="Z60" s="870"/>
      <c r="AA60" s="870"/>
      <c r="AB60" s="870"/>
      <c r="AC60" s="870"/>
      <c r="AD60" s="870"/>
      <c r="AE60" s="871"/>
      <c r="AF60" s="819"/>
      <c r="AG60" s="820"/>
      <c r="AH60" s="820"/>
      <c r="AI60" s="820"/>
      <c r="AJ60" s="821"/>
      <c r="AK60" s="873"/>
      <c r="AL60" s="870"/>
      <c r="AM60" s="870"/>
      <c r="AN60" s="870"/>
      <c r="AO60" s="870"/>
      <c r="AP60" s="870"/>
      <c r="AQ60" s="870"/>
      <c r="AR60" s="870"/>
      <c r="AS60" s="870"/>
      <c r="AT60" s="870"/>
      <c r="AU60" s="870"/>
      <c r="AV60" s="870"/>
      <c r="AW60" s="870"/>
      <c r="AX60" s="870"/>
      <c r="AY60" s="870"/>
      <c r="AZ60" s="872"/>
      <c r="BA60" s="872"/>
      <c r="BB60" s="872"/>
      <c r="BC60" s="872"/>
      <c r="BD60" s="872"/>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9"/>
      <c r="R61" s="870"/>
      <c r="S61" s="870"/>
      <c r="T61" s="870"/>
      <c r="U61" s="870"/>
      <c r="V61" s="870"/>
      <c r="W61" s="870"/>
      <c r="X61" s="870"/>
      <c r="Y61" s="870"/>
      <c r="Z61" s="870"/>
      <c r="AA61" s="870"/>
      <c r="AB61" s="870"/>
      <c r="AC61" s="870"/>
      <c r="AD61" s="870"/>
      <c r="AE61" s="871"/>
      <c r="AF61" s="819"/>
      <c r="AG61" s="820"/>
      <c r="AH61" s="820"/>
      <c r="AI61" s="820"/>
      <c r="AJ61" s="821"/>
      <c r="AK61" s="873"/>
      <c r="AL61" s="870"/>
      <c r="AM61" s="870"/>
      <c r="AN61" s="870"/>
      <c r="AO61" s="870"/>
      <c r="AP61" s="870"/>
      <c r="AQ61" s="870"/>
      <c r="AR61" s="870"/>
      <c r="AS61" s="870"/>
      <c r="AT61" s="870"/>
      <c r="AU61" s="870"/>
      <c r="AV61" s="870"/>
      <c r="AW61" s="870"/>
      <c r="AX61" s="870"/>
      <c r="AY61" s="870"/>
      <c r="AZ61" s="872"/>
      <c r="BA61" s="872"/>
      <c r="BB61" s="872"/>
      <c r="BC61" s="872"/>
      <c r="BD61" s="872"/>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9"/>
      <c r="R62" s="870"/>
      <c r="S62" s="870"/>
      <c r="T62" s="870"/>
      <c r="U62" s="870"/>
      <c r="V62" s="870"/>
      <c r="W62" s="870"/>
      <c r="X62" s="870"/>
      <c r="Y62" s="870"/>
      <c r="Z62" s="870"/>
      <c r="AA62" s="870"/>
      <c r="AB62" s="870"/>
      <c r="AC62" s="870"/>
      <c r="AD62" s="870"/>
      <c r="AE62" s="871"/>
      <c r="AF62" s="819"/>
      <c r="AG62" s="820"/>
      <c r="AH62" s="820"/>
      <c r="AI62" s="820"/>
      <c r="AJ62" s="821"/>
      <c r="AK62" s="873"/>
      <c r="AL62" s="870"/>
      <c r="AM62" s="870"/>
      <c r="AN62" s="870"/>
      <c r="AO62" s="870"/>
      <c r="AP62" s="870"/>
      <c r="AQ62" s="870"/>
      <c r="AR62" s="870"/>
      <c r="AS62" s="870"/>
      <c r="AT62" s="870"/>
      <c r="AU62" s="870"/>
      <c r="AV62" s="870"/>
      <c r="AW62" s="870"/>
      <c r="AX62" s="870"/>
      <c r="AY62" s="870"/>
      <c r="AZ62" s="872"/>
      <c r="BA62" s="872"/>
      <c r="BB62" s="872"/>
      <c r="BC62" s="872"/>
      <c r="BD62" s="872"/>
      <c r="BE62" s="865"/>
      <c r="BF62" s="865"/>
      <c r="BG62" s="865"/>
      <c r="BH62" s="865"/>
      <c r="BI62" s="866"/>
      <c r="BJ62" s="881" t="s">
        <v>414</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395</v>
      </c>
      <c r="B63" s="822" t="s">
        <v>415</v>
      </c>
      <c r="C63" s="823"/>
      <c r="D63" s="823"/>
      <c r="E63" s="823"/>
      <c r="F63" s="823"/>
      <c r="G63" s="823"/>
      <c r="H63" s="823"/>
      <c r="I63" s="823"/>
      <c r="J63" s="823"/>
      <c r="K63" s="823"/>
      <c r="L63" s="823"/>
      <c r="M63" s="823"/>
      <c r="N63" s="823"/>
      <c r="O63" s="823"/>
      <c r="P63" s="824"/>
      <c r="Q63" s="874"/>
      <c r="R63" s="875"/>
      <c r="S63" s="875"/>
      <c r="T63" s="875"/>
      <c r="U63" s="875"/>
      <c r="V63" s="875"/>
      <c r="W63" s="875"/>
      <c r="X63" s="875"/>
      <c r="Y63" s="875"/>
      <c r="Z63" s="875"/>
      <c r="AA63" s="875"/>
      <c r="AB63" s="875"/>
      <c r="AC63" s="875"/>
      <c r="AD63" s="875"/>
      <c r="AE63" s="876"/>
      <c r="AF63" s="877">
        <v>1030</v>
      </c>
      <c r="AG63" s="878"/>
      <c r="AH63" s="878"/>
      <c r="AI63" s="878"/>
      <c r="AJ63" s="879"/>
      <c r="AK63" s="880"/>
      <c r="AL63" s="875"/>
      <c r="AM63" s="875"/>
      <c r="AN63" s="875"/>
      <c r="AO63" s="875"/>
      <c r="AP63" s="878">
        <v>298</v>
      </c>
      <c r="AQ63" s="878"/>
      <c r="AR63" s="878"/>
      <c r="AS63" s="878"/>
      <c r="AT63" s="878"/>
      <c r="AU63" s="878">
        <v>35</v>
      </c>
      <c r="AV63" s="878"/>
      <c r="AW63" s="878"/>
      <c r="AX63" s="878"/>
      <c r="AY63" s="878"/>
      <c r="AZ63" s="882"/>
      <c r="BA63" s="882"/>
      <c r="BB63" s="882"/>
      <c r="BC63" s="882"/>
      <c r="BD63" s="882"/>
      <c r="BE63" s="883"/>
      <c r="BF63" s="883"/>
      <c r="BG63" s="883"/>
      <c r="BH63" s="883"/>
      <c r="BI63" s="884"/>
      <c r="BJ63" s="885" t="s">
        <v>177</v>
      </c>
      <c r="BK63" s="886"/>
      <c r="BL63" s="886"/>
      <c r="BM63" s="886"/>
      <c r="BN63" s="887"/>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417</v>
      </c>
      <c r="B66" s="761"/>
      <c r="C66" s="761"/>
      <c r="D66" s="761"/>
      <c r="E66" s="761"/>
      <c r="F66" s="761"/>
      <c r="G66" s="761"/>
      <c r="H66" s="761"/>
      <c r="I66" s="761"/>
      <c r="J66" s="761"/>
      <c r="K66" s="761"/>
      <c r="L66" s="761"/>
      <c r="M66" s="761"/>
      <c r="N66" s="761"/>
      <c r="O66" s="761"/>
      <c r="P66" s="762"/>
      <c r="Q66" s="766" t="s">
        <v>418</v>
      </c>
      <c r="R66" s="767"/>
      <c r="S66" s="767"/>
      <c r="T66" s="767"/>
      <c r="U66" s="768"/>
      <c r="V66" s="766" t="s">
        <v>419</v>
      </c>
      <c r="W66" s="767"/>
      <c r="X66" s="767"/>
      <c r="Y66" s="767"/>
      <c r="Z66" s="768"/>
      <c r="AA66" s="766" t="s">
        <v>420</v>
      </c>
      <c r="AB66" s="767"/>
      <c r="AC66" s="767"/>
      <c r="AD66" s="767"/>
      <c r="AE66" s="768"/>
      <c r="AF66" s="888" t="s">
        <v>402</v>
      </c>
      <c r="AG66" s="848"/>
      <c r="AH66" s="848"/>
      <c r="AI66" s="848"/>
      <c r="AJ66" s="889"/>
      <c r="AK66" s="766" t="s">
        <v>421</v>
      </c>
      <c r="AL66" s="761"/>
      <c r="AM66" s="761"/>
      <c r="AN66" s="761"/>
      <c r="AO66" s="762"/>
      <c r="AP66" s="766" t="s">
        <v>404</v>
      </c>
      <c r="AQ66" s="767"/>
      <c r="AR66" s="767"/>
      <c r="AS66" s="767"/>
      <c r="AT66" s="768"/>
      <c r="AU66" s="766" t="s">
        <v>422</v>
      </c>
      <c r="AV66" s="767"/>
      <c r="AW66" s="767"/>
      <c r="AX66" s="767"/>
      <c r="AY66" s="768"/>
      <c r="AZ66" s="766" t="s">
        <v>381</v>
      </c>
      <c r="BA66" s="767"/>
      <c r="BB66" s="767"/>
      <c r="BC66" s="767"/>
      <c r="BD66" s="773"/>
      <c r="BE66" s="223"/>
      <c r="BF66" s="223"/>
      <c r="BG66" s="223"/>
      <c r="BH66" s="223"/>
      <c r="BI66" s="223"/>
      <c r="BJ66" s="223"/>
      <c r="BK66" s="223"/>
      <c r="BL66" s="223"/>
      <c r="BM66" s="223"/>
      <c r="BN66" s="223"/>
      <c r="BO66" s="223"/>
      <c r="BP66" s="223"/>
      <c r="BQ66" s="220">
        <v>60</v>
      </c>
      <c r="BR66" s="225"/>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90"/>
      <c r="AG67" s="851"/>
      <c r="AH67" s="851"/>
      <c r="AI67" s="851"/>
      <c r="AJ67" s="891"/>
      <c r="AK67" s="892"/>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12"/>
    </row>
    <row r="68" spans="1:131" ht="26.25" customHeight="1" thickTop="1" x14ac:dyDescent="0.15">
      <c r="A68" s="218">
        <v>1</v>
      </c>
      <c r="B68" s="903" t="s">
        <v>575</v>
      </c>
      <c r="C68" s="904"/>
      <c r="D68" s="904"/>
      <c r="E68" s="904"/>
      <c r="F68" s="904"/>
      <c r="G68" s="904"/>
      <c r="H68" s="904"/>
      <c r="I68" s="904"/>
      <c r="J68" s="904"/>
      <c r="K68" s="904"/>
      <c r="L68" s="904"/>
      <c r="M68" s="904"/>
      <c r="N68" s="904"/>
      <c r="O68" s="904"/>
      <c r="P68" s="905"/>
      <c r="Q68" s="906">
        <v>7808</v>
      </c>
      <c r="R68" s="900"/>
      <c r="S68" s="900"/>
      <c r="T68" s="900"/>
      <c r="U68" s="900"/>
      <c r="V68" s="900">
        <v>7144</v>
      </c>
      <c r="W68" s="900"/>
      <c r="X68" s="900"/>
      <c r="Y68" s="900"/>
      <c r="Z68" s="900"/>
      <c r="AA68" s="900">
        <v>664</v>
      </c>
      <c r="AB68" s="900"/>
      <c r="AC68" s="900"/>
      <c r="AD68" s="900"/>
      <c r="AE68" s="900"/>
      <c r="AF68" s="900">
        <v>664</v>
      </c>
      <c r="AG68" s="900"/>
      <c r="AH68" s="900"/>
      <c r="AI68" s="900"/>
      <c r="AJ68" s="900"/>
      <c r="AK68" s="900" t="s">
        <v>574</v>
      </c>
      <c r="AL68" s="900"/>
      <c r="AM68" s="900"/>
      <c r="AN68" s="900"/>
      <c r="AO68" s="900"/>
      <c r="AP68" s="900" t="s">
        <v>574</v>
      </c>
      <c r="AQ68" s="900"/>
      <c r="AR68" s="900"/>
      <c r="AS68" s="900"/>
      <c r="AT68" s="900"/>
      <c r="AU68" s="900" t="s">
        <v>574</v>
      </c>
      <c r="AV68" s="900"/>
      <c r="AW68" s="900"/>
      <c r="AX68" s="900"/>
      <c r="AY68" s="900"/>
      <c r="AZ68" s="901"/>
      <c r="BA68" s="901"/>
      <c r="BB68" s="901"/>
      <c r="BC68" s="901"/>
      <c r="BD68" s="902"/>
      <c r="BE68" s="223"/>
      <c r="BF68" s="223"/>
      <c r="BG68" s="223"/>
      <c r="BH68" s="223"/>
      <c r="BI68" s="223"/>
      <c r="BJ68" s="223"/>
      <c r="BK68" s="223"/>
      <c r="BL68" s="223"/>
      <c r="BM68" s="223"/>
      <c r="BN68" s="223"/>
      <c r="BO68" s="223"/>
      <c r="BP68" s="223"/>
      <c r="BQ68" s="220">
        <v>62</v>
      </c>
      <c r="BR68" s="225"/>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12"/>
    </row>
    <row r="69" spans="1:131" ht="26.25" customHeight="1" x14ac:dyDescent="0.15">
      <c r="A69" s="220">
        <v>2</v>
      </c>
      <c r="B69" s="907" t="s">
        <v>576</v>
      </c>
      <c r="C69" s="908"/>
      <c r="D69" s="908"/>
      <c r="E69" s="908"/>
      <c r="F69" s="908"/>
      <c r="G69" s="908"/>
      <c r="H69" s="908"/>
      <c r="I69" s="908"/>
      <c r="J69" s="908"/>
      <c r="K69" s="908"/>
      <c r="L69" s="908"/>
      <c r="M69" s="908"/>
      <c r="N69" s="908"/>
      <c r="O69" s="908"/>
      <c r="P69" s="909"/>
      <c r="Q69" s="910">
        <v>2027</v>
      </c>
      <c r="R69" s="863"/>
      <c r="S69" s="863"/>
      <c r="T69" s="863"/>
      <c r="U69" s="863"/>
      <c r="V69" s="863">
        <v>1997</v>
      </c>
      <c r="W69" s="863"/>
      <c r="X69" s="863"/>
      <c r="Y69" s="863"/>
      <c r="Z69" s="863"/>
      <c r="AA69" s="863">
        <v>30</v>
      </c>
      <c r="AB69" s="863"/>
      <c r="AC69" s="863"/>
      <c r="AD69" s="863"/>
      <c r="AE69" s="863"/>
      <c r="AF69" s="863">
        <v>27</v>
      </c>
      <c r="AG69" s="863"/>
      <c r="AH69" s="863"/>
      <c r="AI69" s="863"/>
      <c r="AJ69" s="863"/>
      <c r="AK69" s="863" t="s">
        <v>574</v>
      </c>
      <c r="AL69" s="863"/>
      <c r="AM69" s="863"/>
      <c r="AN69" s="863"/>
      <c r="AO69" s="863"/>
      <c r="AP69" s="863">
        <v>481</v>
      </c>
      <c r="AQ69" s="863"/>
      <c r="AR69" s="863"/>
      <c r="AS69" s="863"/>
      <c r="AT69" s="863"/>
      <c r="AU69" s="863">
        <v>259</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12"/>
    </row>
    <row r="70" spans="1:131" ht="26.25" customHeight="1" x14ac:dyDescent="0.15">
      <c r="A70" s="220">
        <v>3</v>
      </c>
      <c r="B70" s="907" t="s">
        <v>577</v>
      </c>
      <c r="C70" s="908"/>
      <c r="D70" s="908"/>
      <c r="E70" s="908"/>
      <c r="F70" s="908"/>
      <c r="G70" s="908"/>
      <c r="H70" s="908"/>
      <c r="I70" s="908"/>
      <c r="J70" s="908"/>
      <c r="K70" s="908"/>
      <c r="L70" s="908"/>
      <c r="M70" s="908"/>
      <c r="N70" s="908"/>
      <c r="O70" s="908"/>
      <c r="P70" s="909"/>
      <c r="Q70" s="910">
        <v>781</v>
      </c>
      <c r="R70" s="863"/>
      <c r="S70" s="863"/>
      <c r="T70" s="863"/>
      <c r="U70" s="863"/>
      <c r="V70" s="863">
        <v>773</v>
      </c>
      <c r="W70" s="863"/>
      <c r="X70" s="863"/>
      <c r="Y70" s="863"/>
      <c r="Z70" s="863"/>
      <c r="AA70" s="863">
        <v>7</v>
      </c>
      <c r="AB70" s="863"/>
      <c r="AC70" s="863"/>
      <c r="AD70" s="863"/>
      <c r="AE70" s="863"/>
      <c r="AF70" s="863">
        <v>7</v>
      </c>
      <c r="AG70" s="863"/>
      <c r="AH70" s="863"/>
      <c r="AI70" s="863"/>
      <c r="AJ70" s="863"/>
      <c r="AK70" s="863" t="s">
        <v>574</v>
      </c>
      <c r="AL70" s="863"/>
      <c r="AM70" s="863"/>
      <c r="AN70" s="863"/>
      <c r="AO70" s="863"/>
      <c r="AP70" s="863">
        <v>94</v>
      </c>
      <c r="AQ70" s="863"/>
      <c r="AR70" s="863"/>
      <c r="AS70" s="863"/>
      <c r="AT70" s="863"/>
      <c r="AU70" s="863">
        <v>50</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12"/>
    </row>
    <row r="71" spans="1:131" ht="26.25" customHeight="1" x14ac:dyDescent="0.15">
      <c r="A71" s="220">
        <v>4</v>
      </c>
      <c r="B71" s="907" t="s">
        <v>584</v>
      </c>
      <c r="C71" s="908"/>
      <c r="D71" s="908"/>
      <c r="E71" s="908"/>
      <c r="F71" s="908"/>
      <c r="G71" s="908"/>
      <c r="H71" s="908"/>
      <c r="I71" s="908"/>
      <c r="J71" s="908"/>
      <c r="K71" s="908"/>
      <c r="L71" s="908"/>
      <c r="M71" s="908"/>
      <c r="N71" s="908"/>
      <c r="O71" s="908"/>
      <c r="P71" s="909"/>
      <c r="Q71" s="910">
        <v>1598</v>
      </c>
      <c r="R71" s="863"/>
      <c r="S71" s="863"/>
      <c r="T71" s="863"/>
      <c r="U71" s="863"/>
      <c r="V71" s="863">
        <v>1456</v>
      </c>
      <c r="W71" s="863"/>
      <c r="X71" s="863"/>
      <c r="Y71" s="863"/>
      <c r="Z71" s="863"/>
      <c r="AA71" s="863">
        <v>142</v>
      </c>
      <c r="AB71" s="863"/>
      <c r="AC71" s="863"/>
      <c r="AD71" s="863"/>
      <c r="AE71" s="863"/>
      <c r="AF71" s="863">
        <v>142</v>
      </c>
      <c r="AG71" s="863"/>
      <c r="AH71" s="863"/>
      <c r="AI71" s="863"/>
      <c r="AJ71" s="863"/>
      <c r="AK71" s="863" t="s">
        <v>587</v>
      </c>
      <c r="AL71" s="863"/>
      <c r="AM71" s="863"/>
      <c r="AN71" s="863"/>
      <c r="AO71" s="863"/>
      <c r="AP71" s="863" t="s">
        <v>587</v>
      </c>
      <c r="AQ71" s="863"/>
      <c r="AR71" s="863"/>
      <c r="AS71" s="863"/>
      <c r="AT71" s="863"/>
      <c r="AU71" s="863" t="s">
        <v>587</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12"/>
    </row>
    <row r="72" spans="1:131" ht="26.25" customHeight="1" x14ac:dyDescent="0.15">
      <c r="A72" s="220">
        <v>5</v>
      </c>
      <c r="B72" s="907" t="s">
        <v>585</v>
      </c>
      <c r="C72" s="908"/>
      <c r="D72" s="908"/>
      <c r="E72" s="908"/>
      <c r="F72" s="908"/>
      <c r="G72" s="908"/>
      <c r="H72" s="908"/>
      <c r="I72" s="908"/>
      <c r="J72" s="908"/>
      <c r="K72" s="908"/>
      <c r="L72" s="908"/>
      <c r="M72" s="908"/>
      <c r="N72" s="908"/>
      <c r="O72" s="908"/>
      <c r="P72" s="909"/>
      <c r="Q72" s="910">
        <v>956629</v>
      </c>
      <c r="R72" s="863"/>
      <c r="S72" s="863"/>
      <c r="T72" s="863"/>
      <c r="U72" s="863"/>
      <c r="V72" s="863">
        <v>904884</v>
      </c>
      <c r="W72" s="863"/>
      <c r="X72" s="863"/>
      <c r="Y72" s="863"/>
      <c r="Z72" s="863"/>
      <c r="AA72" s="863">
        <v>51745</v>
      </c>
      <c r="AB72" s="863"/>
      <c r="AC72" s="863"/>
      <c r="AD72" s="863"/>
      <c r="AE72" s="863"/>
      <c r="AF72" s="863">
        <v>51745</v>
      </c>
      <c r="AG72" s="863"/>
      <c r="AH72" s="863"/>
      <c r="AI72" s="863"/>
      <c r="AJ72" s="863"/>
      <c r="AK72" s="863">
        <v>1</v>
      </c>
      <c r="AL72" s="863"/>
      <c r="AM72" s="863"/>
      <c r="AN72" s="863"/>
      <c r="AO72" s="863"/>
      <c r="AP72" s="863" t="s">
        <v>587</v>
      </c>
      <c r="AQ72" s="863"/>
      <c r="AR72" s="863"/>
      <c r="AS72" s="863"/>
      <c r="AT72" s="863"/>
      <c r="AU72" s="863" t="s">
        <v>587</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12"/>
    </row>
    <row r="73" spans="1:131" ht="26.25" customHeight="1" x14ac:dyDescent="0.15">
      <c r="A73" s="220">
        <v>6</v>
      </c>
      <c r="B73" s="907" t="s">
        <v>586</v>
      </c>
      <c r="C73" s="908"/>
      <c r="D73" s="908"/>
      <c r="E73" s="908"/>
      <c r="F73" s="908"/>
      <c r="G73" s="908"/>
      <c r="H73" s="908"/>
      <c r="I73" s="908"/>
      <c r="J73" s="908"/>
      <c r="K73" s="908"/>
      <c r="L73" s="908"/>
      <c r="M73" s="908"/>
      <c r="N73" s="908"/>
      <c r="O73" s="908"/>
      <c r="P73" s="909"/>
      <c r="Q73" s="911">
        <v>13045</v>
      </c>
      <c r="R73" s="912"/>
      <c r="S73" s="912"/>
      <c r="T73" s="912"/>
      <c r="U73" s="867"/>
      <c r="V73" s="913">
        <v>13003</v>
      </c>
      <c r="W73" s="912"/>
      <c r="X73" s="912"/>
      <c r="Y73" s="912"/>
      <c r="Z73" s="867"/>
      <c r="AA73" s="913">
        <v>42</v>
      </c>
      <c r="AB73" s="912"/>
      <c r="AC73" s="912"/>
      <c r="AD73" s="912"/>
      <c r="AE73" s="867"/>
      <c r="AF73" s="913">
        <v>42</v>
      </c>
      <c r="AG73" s="912"/>
      <c r="AH73" s="912"/>
      <c r="AI73" s="912"/>
      <c r="AJ73" s="867"/>
      <c r="AK73" s="913" t="s">
        <v>574</v>
      </c>
      <c r="AL73" s="912"/>
      <c r="AM73" s="912"/>
      <c r="AN73" s="912"/>
      <c r="AO73" s="867"/>
      <c r="AP73" s="913">
        <v>12966</v>
      </c>
      <c r="AQ73" s="912"/>
      <c r="AR73" s="912"/>
      <c r="AS73" s="912"/>
      <c r="AT73" s="867"/>
      <c r="AU73" s="913">
        <v>1232</v>
      </c>
      <c r="AV73" s="912"/>
      <c r="AW73" s="912"/>
      <c r="AX73" s="912"/>
      <c r="AY73" s="867"/>
      <c r="AZ73" s="914"/>
      <c r="BA73" s="908"/>
      <c r="BB73" s="908"/>
      <c r="BC73" s="908"/>
      <c r="BD73" s="915"/>
      <c r="BE73" s="223"/>
      <c r="BF73" s="223"/>
      <c r="BG73" s="223"/>
      <c r="BH73" s="223"/>
      <c r="BI73" s="223"/>
      <c r="BJ73" s="223"/>
      <c r="BK73" s="223"/>
      <c r="BL73" s="223"/>
      <c r="BM73" s="223"/>
      <c r="BN73" s="223"/>
      <c r="BO73" s="223"/>
      <c r="BP73" s="223"/>
      <c r="BQ73" s="220">
        <v>67</v>
      </c>
      <c r="BR73" s="225"/>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12"/>
    </row>
    <row r="74" spans="1:131" ht="26.25" customHeight="1" x14ac:dyDescent="0.15">
      <c r="A74" s="220">
        <v>7</v>
      </c>
      <c r="B74" s="907"/>
      <c r="C74" s="908"/>
      <c r="D74" s="908"/>
      <c r="E74" s="908"/>
      <c r="F74" s="908"/>
      <c r="G74" s="908"/>
      <c r="H74" s="908"/>
      <c r="I74" s="908"/>
      <c r="J74" s="908"/>
      <c r="K74" s="908"/>
      <c r="L74" s="908"/>
      <c r="M74" s="908"/>
      <c r="N74" s="908"/>
      <c r="O74" s="908"/>
      <c r="P74" s="909"/>
      <c r="Q74" s="910"/>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12"/>
    </row>
    <row r="75" spans="1:131" ht="26.25" customHeight="1" x14ac:dyDescent="0.15">
      <c r="A75" s="220">
        <v>8</v>
      </c>
      <c r="B75" s="907"/>
      <c r="C75" s="908"/>
      <c r="D75" s="908"/>
      <c r="E75" s="908"/>
      <c r="F75" s="908"/>
      <c r="G75" s="908"/>
      <c r="H75" s="908"/>
      <c r="I75" s="908"/>
      <c r="J75" s="908"/>
      <c r="K75" s="908"/>
      <c r="L75" s="908"/>
      <c r="M75" s="908"/>
      <c r="N75" s="908"/>
      <c r="O75" s="908"/>
      <c r="P75" s="909"/>
      <c r="Q75" s="911"/>
      <c r="R75" s="912"/>
      <c r="S75" s="912"/>
      <c r="T75" s="912"/>
      <c r="U75" s="867"/>
      <c r="V75" s="913"/>
      <c r="W75" s="912"/>
      <c r="X75" s="912"/>
      <c r="Y75" s="912"/>
      <c r="Z75" s="867"/>
      <c r="AA75" s="913"/>
      <c r="AB75" s="912"/>
      <c r="AC75" s="912"/>
      <c r="AD75" s="912"/>
      <c r="AE75" s="867"/>
      <c r="AF75" s="913"/>
      <c r="AG75" s="912"/>
      <c r="AH75" s="912"/>
      <c r="AI75" s="912"/>
      <c r="AJ75" s="867"/>
      <c r="AK75" s="913"/>
      <c r="AL75" s="912"/>
      <c r="AM75" s="912"/>
      <c r="AN75" s="912"/>
      <c r="AO75" s="867"/>
      <c r="AP75" s="913"/>
      <c r="AQ75" s="912"/>
      <c r="AR75" s="912"/>
      <c r="AS75" s="912"/>
      <c r="AT75" s="867"/>
      <c r="AU75" s="913"/>
      <c r="AV75" s="912"/>
      <c r="AW75" s="912"/>
      <c r="AX75" s="912"/>
      <c r="AY75" s="867"/>
      <c r="AZ75" s="865"/>
      <c r="BA75" s="865"/>
      <c r="BB75" s="865"/>
      <c r="BC75" s="865"/>
      <c r="BD75" s="866"/>
      <c r="BE75" s="223"/>
      <c r="BF75" s="223"/>
      <c r="BG75" s="223"/>
      <c r="BH75" s="223"/>
      <c r="BI75" s="223"/>
      <c r="BJ75" s="223"/>
      <c r="BK75" s="223"/>
      <c r="BL75" s="223"/>
      <c r="BM75" s="223"/>
      <c r="BN75" s="223"/>
      <c r="BO75" s="223"/>
      <c r="BP75" s="223"/>
      <c r="BQ75" s="220">
        <v>69</v>
      </c>
      <c r="BR75" s="225"/>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12"/>
    </row>
    <row r="76" spans="1:131" ht="26.25" customHeight="1" x14ac:dyDescent="0.15">
      <c r="A76" s="220">
        <v>9</v>
      </c>
      <c r="B76" s="907"/>
      <c r="C76" s="908"/>
      <c r="D76" s="908"/>
      <c r="E76" s="908"/>
      <c r="F76" s="908"/>
      <c r="G76" s="908"/>
      <c r="H76" s="908"/>
      <c r="I76" s="908"/>
      <c r="J76" s="908"/>
      <c r="K76" s="908"/>
      <c r="L76" s="908"/>
      <c r="M76" s="908"/>
      <c r="N76" s="908"/>
      <c r="O76" s="908"/>
      <c r="P76" s="909"/>
      <c r="Q76" s="911"/>
      <c r="R76" s="912"/>
      <c r="S76" s="912"/>
      <c r="T76" s="912"/>
      <c r="U76" s="867"/>
      <c r="V76" s="913"/>
      <c r="W76" s="912"/>
      <c r="X76" s="912"/>
      <c r="Y76" s="912"/>
      <c r="Z76" s="867"/>
      <c r="AA76" s="913"/>
      <c r="AB76" s="912"/>
      <c r="AC76" s="912"/>
      <c r="AD76" s="912"/>
      <c r="AE76" s="867"/>
      <c r="AF76" s="913"/>
      <c r="AG76" s="912"/>
      <c r="AH76" s="912"/>
      <c r="AI76" s="912"/>
      <c r="AJ76" s="867"/>
      <c r="AK76" s="913"/>
      <c r="AL76" s="912"/>
      <c r="AM76" s="912"/>
      <c r="AN76" s="912"/>
      <c r="AO76" s="867"/>
      <c r="AP76" s="913"/>
      <c r="AQ76" s="912"/>
      <c r="AR76" s="912"/>
      <c r="AS76" s="912"/>
      <c r="AT76" s="867"/>
      <c r="AU76" s="913"/>
      <c r="AV76" s="912"/>
      <c r="AW76" s="912"/>
      <c r="AX76" s="912"/>
      <c r="AY76" s="867"/>
      <c r="AZ76" s="865"/>
      <c r="BA76" s="865"/>
      <c r="BB76" s="865"/>
      <c r="BC76" s="865"/>
      <c r="BD76" s="866"/>
      <c r="BE76" s="223"/>
      <c r="BF76" s="223"/>
      <c r="BG76" s="223"/>
      <c r="BH76" s="223"/>
      <c r="BI76" s="223"/>
      <c r="BJ76" s="223"/>
      <c r="BK76" s="223"/>
      <c r="BL76" s="223"/>
      <c r="BM76" s="223"/>
      <c r="BN76" s="223"/>
      <c r="BO76" s="223"/>
      <c r="BP76" s="223"/>
      <c r="BQ76" s="220">
        <v>70</v>
      </c>
      <c r="BR76" s="225"/>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12"/>
    </row>
    <row r="77" spans="1:131" ht="26.25" customHeight="1" x14ac:dyDescent="0.15">
      <c r="A77" s="220">
        <v>10</v>
      </c>
      <c r="B77" s="907"/>
      <c r="C77" s="908"/>
      <c r="D77" s="908"/>
      <c r="E77" s="908"/>
      <c r="F77" s="908"/>
      <c r="G77" s="908"/>
      <c r="H77" s="908"/>
      <c r="I77" s="908"/>
      <c r="J77" s="908"/>
      <c r="K77" s="908"/>
      <c r="L77" s="908"/>
      <c r="M77" s="908"/>
      <c r="N77" s="908"/>
      <c r="O77" s="908"/>
      <c r="P77" s="909"/>
      <c r="Q77" s="911"/>
      <c r="R77" s="912"/>
      <c r="S77" s="912"/>
      <c r="T77" s="912"/>
      <c r="U77" s="867"/>
      <c r="V77" s="913"/>
      <c r="W77" s="912"/>
      <c r="X77" s="912"/>
      <c r="Y77" s="912"/>
      <c r="Z77" s="867"/>
      <c r="AA77" s="913"/>
      <c r="AB77" s="912"/>
      <c r="AC77" s="912"/>
      <c r="AD77" s="912"/>
      <c r="AE77" s="867"/>
      <c r="AF77" s="913"/>
      <c r="AG77" s="912"/>
      <c r="AH77" s="912"/>
      <c r="AI77" s="912"/>
      <c r="AJ77" s="867"/>
      <c r="AK77" s="913"/>
      <c r="AL77" s="912"/>
      <c r="AM77" s="912"/>
      <c r="AN77" s="912"/>
      <c r="AO77" s="867"/>
      <c r="AP77" s="913"/>
      <c r="AQ77" s="912"/>
      <c r="AR77" s="912"/>
      <c r="AS77" s="912"/>
      <c r="AT77" s="867"/>
      <c r="AU77" s="913"/>
      <c r="AV77" s="912"/>
      <c r="AW77" s="912"/>
      <c r="AX77" s="912"/>
      <c r="AY77" s="867"/>
      <c r="AZ77" s="865"/>
      <c r="BA77" s="865"/>
      <c r="BB77" s="865"/>
      <c r="BC77" s="865"/>
      <c r="BD77" s="866"/>
      <c r="BE77" s="223"/>
      <c r="BF77" s="223"/>
      <c r="BG77" s="223"/>
      <c r="BH77" s="223"/>
      <c r="BI77" s="223"/>
      <c r="BJ77" s="223"/>
      <c r="BK77" s="223"/>
      <c r="BL77" s="223"/>
      <c r="BM77" s="223"/>
      <c r="BN77" s="223"/>
      <c r="BO77" s="223"/>
      <c r="BP77" s="223"/>
      <c r="BQ77" s="220">
        <v>71</v>
      </c>
      <c r="BR77" s="225"/>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12"/>
    </row>
    <row r="78" spans="1:131" ht="26.25" customHeight="1" x14ac:dyDescent="0.15">
      <c r="A78" s="220">
        <v>11</v>
      </c>
      <c r="B78" s="907"/>
      <c r="C78" s="908"/>
      <c r="D78" s="908"/>
      <c r="E78" s="908"/>
      <c r="F78" s="908"/>
      <c r="G78" s="908"/>
      <c r="H78" s="908"/>
      <c r="I78" s="908"/>
      <c r="J78" s="908"/>
      <c r="K78" s="908"/>
      <c r="L78" s="908"/>
      <c r="M78" s="908"/>
      <c r="N78" s="908"/>
      <c r="O78" s="908"/>
      <c r="P78" s="909"/>
      <c r="Q78" s="910"/>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12"/>
    </row>
    <row r="79" spans="1:131" ht="26.25" customHeight="1" x14ac:dyDescent="0.15">
      <c r="A79" s="220">
        <v>12</v>
      </c>
      <c r="B79" s="907"/>
      <c r="C79" s="908"/>
      <c r="D79" s="908"/>
      <c r="E79" s="908"/>
      <c r="F79" s="908"/>
      <c r="G79" s="908"/>
      <c r="H79" s="908"/>
      <c r="I79" s="908"/>
      <c r="J79" s="908"/>
      <c r="K79" s="908"/>
      <c r="L79" s="908"/>
      <c r="M79" s="908"/>
      <c r="N79" s="908"/>
      <c r="O79" s="908"/>
      <c r="P79" s="909"/>
      <c r="Q79" s="910"/>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12"/>
    </row>
    <row r="80" spans="1:131" ht="26.25" customHeight="1" x14ac:dyDescent="0.15">
      <c r="A80" s="220">
        <v>13</v>
      </c>
      <c r="B80" s="907"/>
      <c r="C80" s="908"/>
      <c r="D80" s="908"/>
      <c r="E80" s="908"/>
      <c r="F80" s="908"/>
      <c r="G80" s="908"/>
      <c r="H80" s="908"/>
      <c r="I80" s="908"/>
      <c r="J80" s="908"/>
      <c r="K80" s="908"/>
      <c r="L80" s="908"/>
      <c r="M80" s="908"/>
      <c r="N80" s="908"/>
      <c r="O80" s="908"/>
      <c r="P80" s="909"/>
      <c r="Q80" s="910"/>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12"/>
    </row>
    <row r="81" spans="1:131" ht="26.25" customHeight="1" x14ac:dyDescent="0.15">
      <c r="A81" s="220">
        <v>14</v>
      </c>
      <c r="B81" s="907"/>
      <c r="C81" s="908"/>
      <c r="D81" s="908"/>
      <c r="E81" s="908"/>
      <c r="F81" s="908"/>
      <c r="G81" s="908"/>
      <c r="H81" s="908"/>
      <c r="I81" s="908"/>
      <c r="J81" s="908"/>
      <c r="K81" s="908"/>
      <c r="L81" s="908"/>
      <c r="M81" s="908"/>
      <c r="N81" s="908"/>
      <c r="O81" s="908"/>
      <c r="P81" s="909"/>
      <c r="Q81" s="910"/>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12"/>
    </row>
    <row r="82" spans="1:131" ht="26.25" customHeight="1" x14ac:dyDescent="0.15">
      <c r="A82" s="220">
        <v>15</v>
      </c>
      <c r="B82" s="907"/>
      <c r="C82" s="908"/>
      <c r="D82" s="908"/>
      <c r="E82" s="908"/>
      <c r="F82" s="908"/>
      <c r="G82" s="908"/>
      <c r="H82" s="908"/>
      <c r="I82" s="908"/>
      <c r="J82" s="908"/>
      <c r="K82" s="908"/>
      <c r="L82" s="908"/>
      <c r="M82" s="908"/>
      <c r="N82" s="908"/>
      <c r="O82" s="908"/>
      <c r="P82" s="909"/>
      <c r="Q82" s="910"/>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12"/>
    </row>
    <row r="83" spans="1:131" ht="26.25" customHeight="1" x14ac:dyDescent="0.15">
      <c r="A83" s="220">
        <v>16</v>
      </c>
      <c r="B83" s="907"/>
      <c r="C83" s="908"/>
      <c r="D83" s="908"/>
      <c r="E83" s="908"/>
      <c r="F83" s="908"/>
      <c r="G83" s="908"/>
      <c r="H83" s="908"/>
      <c r="I83" s="908"/>
      <c r="J83" s="908"/>
      <c r="K83" s="908"/>
      <c r="L83" s="908"/>
      <c r="M83" s="908"/>
      <c r="N83" s="908"/>
      <c r="O83" s="908"/>
      <c r="P83" s="909"/>
      <c r="Q83" s="910"/>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12"/>
    </row>
    <row r="84" spans="1:131" ht="26.25" customHeight="1" x14ac:dyDescent="0.15">
      <c r="A84" s="220">
        <v>17</v>
      </c>
      <c r="B84" s="907"/>
      <c r="C84" s="908"/>
      <c r="D84" s="908"/>
      <c r="E84" s="908"/>
      <c r="F84" s="908"/>
      <c r="G84" s="908"/>
      <c r="H84" s="908"/>
      <c r="I84" s="908"/>
      <c r="J84" s="908"/>
      <c r="K84" s="908"/>
      <c r="L84" s="908"/>
      <c r="M84" s="908"/>
      <c r="N84" s="908"/>
      <c r="O84" s="908"/>
      <c r="P84" s="909"/>
      <c r="Q84" s="910"/>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12"/>
    </row>
    <row r="85" spans="1:131" ht="26.25" customHeight="1" x14ac:dyDescent="0.15">
      <c r="A85" s="220">
        <v>18</v>
      </c>
      <c r="B85" s="907"/>
      <c r="C85" s="908"/>
      <c r="D85" s="908"/>
      <c r="E85" s="908"/>
      <c r="F85" s="908"/>
      <c r="G85" s="908"/>
      <c r="H85" s="908"/>
      <c r="I85" s="908"/>
      <c r="J85" s="908"/>
      <c r="K85" s="908"/>
      <c r="L85" s="908"/>
      <c r="M85" s="908"/>
      <c r="N85" s="908"/>
      <c r="O85" s="908"/>
      <c r="P85" s="909"/>
      <c r="Q85" s="910"/>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12"/>
    </row>
    <row r="86" spans="1:131" ht="26.25" customHeight="1" x14ac:dyDescent="0.15">
      <c r="A86" s="220">
        <v>19</v>
      </c>
      <c r="B86" s="907"/>
      <c r="C86" s="908"/>
      <c r="D86" s="908"/>
      <c r="E86" s="908"/>
      <c r="F86" s="908"/>
      <c r="G86" s="908"/>
      <c r="H86" s="908"/>
      <c r="I86" s="908"/>
      <c r="J86" s="908"/>
      <c r="K86" s="908"/>
      <c r="L86" s="908"/>
      <c r="M86" s="908"/>
      <c r="N86" s="908"/>
      <c r="O86" s="908"/>
      <c r="P86" s="909"/>
      <c r="Q86" s="910"/>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12"/>
    </row>
    <row r="87" spans="1:131" ht="26.25" customHeight="1" x14ac:dyDescent="0.15">
      <c r="A87" s="226">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23"/>
      <c r="BF87" s="223"/>
      <c r="BG87" s="223"/>
      <c r="BH87" s="223"/>
      <c r="BI87" s="223"/>
      <c r="BJ87" s="223"/>
      <c r="BK87" s="223"/>
      <c r="BL87" s="223"/>
      <c r="BM87" s="223"/>
      <c r="BN87" s="223"/>
      <c r="BO87" s="223"/>
      <c r="BP87" s="223"/>
      <c r="BQ87" s="220">
        <v>81</v>
      </c>
      <c r="BR87" s="225"/>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12"/>
    </row>
    <row r="88" spans="1:131" ht="26.25" customHeight="1" thickBot="1" x14ac:dyDescent="0.2">
      <c r="A88" s="222" t="s">
        <v>395</v>
      </c>
      <c r="B88" s="822" t="s">
        <v>423</v>
      </c>
      <c r="C88" s="823"/>
      <c r="D88" s="823"/>
      <c r="E88" s="823"/>
      <c r="F88" s="823"/>
      <c r="G88" s="823"/>
      <c r="H88" s="823"/>
      <c r="I88" s="823"/>
      <c r="J88" s="823"/>
      <c r="K88" s="823"/>
      <c r="L88" s="823"/>
      <c r="M88" s="823"/>
      <c r="N88" s="823"/>
      <c r="O88" s="823"/>
      <c r="P88" s="824"/>
      <c r="Q88" s="874"/>
      <c r="R88" s="875"/>
      <c r="S88" s="875"/>
      <c r="T88" s="875"/>
      <c r="U88" s="875"/>
      <c r="V88" s="875"/>
      <c r="W88" s="875"/>
      <c r="X88" s="875"/>
      <c r="Y88" s="875"/>
      <c r="Z88" s="875"/>
      <c r="AA88" s="875"/>
      <c r="AB88" s="875"/>
      <c r="AC88" s="875"/>
      <c r="AD88" s="875"/>
      <c r="AE88" s="875"/>
      <c r="AF88" s="878">
        <v>52627</v>
      </c>
      <c r="AG88" s="878"/>
      <c r="AH88" s="878"/>
      <c r="AI88" s="878"/>
      <c r="AJ88" s="878"/>
      <c r="AK88" s="875"/>
      <c r="AL88" s="875"/>
      <c r="AM88" s="875"/>
      <c r="AN88" s="875"/>
      <c r="AO88" s="875"/>
      <c r="AP88" s="878">
        <v>13541</v>
      </c>
      <c r="AQ88" s="878"/>
      <c r="AR88" s="878"/>
      <c r="AS88" s="878"/>
      <c r="AT88" s="878"/>
      <c r="AU88" s="878">
        <v>1541</v>
      </c>
      <c r="AV88" s="878"/>
      <c r="AW88" s="878"/>
      <c r="AX88" s="878"/>
      <c r="AY88" s="878"/>
      <c r="AZ88" s="883"/>
      <c r="BA88" s="883"/>
      <c r="BB88" s="883"/>
      <c r="BC88" s="883"/>
      <c r="BD88" s="884"/>
      <c r="BE88" s="223"/>
      <c r="BF88" s="223"/>
      <c r="BG88" s="223"/>
      <c r="BH88" s="223"/>
      <c r="BI88" s="223"/>
      <c r="BJ88" s="223"/>
      <c r="BK88" s="223"/>
      <c r="BL88" s="223"/>
      <c r="BM88" s="223"/>
      <c r="BN88" s="223"/>
      <c r="BO88" s="223"/>
      <c r="BP88" s="223"/>
      <c r="BQ88" s="220">
        <v>82</v>
      </c>
      <c r="BR88" s="225"/>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395</v>
      </c>
      <c r="BR102" s="822" t="s">
        <v>424</v>
      </c>
      <c r="BS102" s="823"/>
      <c r="BT102" s="823"/>
      <c r="BU102" s="823"/>
      <c r="BV102" s="823"/>
      <c r="BW102" s="823"/>
      <c r="BX102" s="823"/>
      <c r="BY102" s="823"/>
      <c r="BZ102" s="823"/>
      <c r="CA102" s="823"/>
      <c r="CB102" s="823"/>
      <c r="CC102" s="823"/>
      <c r="CD102" s="823"/>
      <c r="CE102" s="823"/>
      <c r="CF102" s="823"/>
      <c r="CG102" s="824"/>
      <c r="CH102" s="923"/>
      <c r="CI102" s="924"/>
      <c r="CJ102" s="924"/>
      <c r="CK102" s="924"/>
      <c r="CL102" s="925"/>
      <c r="CM102" s="923"/>
      <c r="CN102" s="924"/>
      <c r="CO102" s="924"/>
      <c r="CP102" s="924"/>
      <c r="CQ102" s="925"/>
      <c r="CR102" s="926" t="s">
        <v>588</v>
      </c>
      <c r="CS102" s="886"/>
      <c r="CT102" s="886"/>
      <c r="CU102" s="886"/>
      <c r="CV102" s="927"/>
      <c r="CW102" s="926" t="s">
        <v>588</v>
      </c>
      <c r="CX102" s="886"/>
      <c r="CY102" s="886"/>
      <c r="CZ102" s="886"/>
      <c r="DA102" s="927"/>
      <c r="DB102" s="926" t="s">
        <v>588</v>
      </c>
      <c r="DC102" s="886"/>
      <c r="DD102" s="886"/>
      <c r="DE102" s="886"/>
      <c r="DF102" s="927"/>
      <c r="DG102" s="926" t="s">
        <v>588</v>
      </c>
      <c r="DH102" s="886"/>
      <c r="DI102" s="886"/>
      <c r="DJ102" s="886"/>
      <c r="DK102" s="927"/>
      <c r="DL102" s="926" t="s">
        <v>588</v>
      </c>
      <c r="DM102" s="886"/>
      <c r="DN102" s="886"/>
      <c r="DO102" s="886"/>
      <c r="DP102" s="927"/>
      <c r="DQ102" s="926" t="s">
        <v>588</v>
      </c>
      <c r="DR102" s="886"/>
      <c r="DS102" s="886"/>
      <c r="DT102" s="886"/>
      <c r="DU102" s="927"/>
      <c r="DV102" s="822"/>
      <c r="DW102" s="823"/>
      <c r="DX102" s="823"/>
      <c r="DY102" s="823"/>
      <c r="DZ102" s="950"/>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51" t="s">
        <v>425</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52" t="s">
        <v>426</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3" t="s">
        <v>429</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430</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212" customFormat="1" ht="26.25" customHeight="1" x14ac:dyDescent="0.15">
      <c r="A109" s="948" t="s">
        <v>431</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432</v>
      </c>
      <c r="AB109" s="929"/>
      <c r="AC109" s="929"/>
      <c r="AD109" s="929"/>
      <c r="AE109" s="930"/>
      <c r="AF109" s="928" t="s">
        <v>433</v>
      </c>
      <c r="AG109" s="929"/>
      <c r="AH109" s="929"/>
      <c r="AI109" s="929"/>
      <c r="AJ109" s="930"/>
      <c r="AK109" s="928" t="s">
        <v>308</v>
      </c>
      <c r="AL109" s="929"/>
      <c r="AM109" s="929"/>
      <c r="AN109" s="929"/>
      <c r="AO109" s="930"/>
      <c r="AP109" s="928" t="s">
        <v>434</v>
      </c>
      <c r="AQ109" s="929"/>
      <c r="AR109" s="929"/>
      <c r="AS109" s="929"/>
      <c r="AT109" s="931"/>
      <c r="AU109" s="948" t="s">
        <v>431</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432</v>
      </c>
      <c r="BR109" s="929"/>
      <c r="BS109" s="929"/>
      <c r="BT109" s="929"/>
      <c r="BU109" s="930"/>
      <c r="BV109" s="928" t="s">
        <v>433</v>
      </c>
      <c r="BW109" s="929"/>
      <c r="BX109" s="929"/>
      <c r="BY109" s="929"/>
      <c r="BZ109" s="930"/>
      <c r="CA109" s="928" t="s">
        <v>308</v>
      </c>
      <c r="CB109" s="929"/>
      <c r="CC109" s="929"/>
      <c r="CD109" s="929"/>
      <c r="CE109" s="930"/>
      <c r="CF109" s="949" t="s">
        <v>434</v>
      </c>
      <c r="CG109" s="949"/>
      <c r="CH109" s="949"/>
      <c r="CI109" s="949"/>
      <c r="CJ109" s="949"/>
      <c r="CK109" s="928" t="s">
        <v>435</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432</v>
      </c>
      <c r="DH109" s="929"/>
      <c r="DI109" s="929"/>
      <c r="DJ109" s="929"/>
      <c r="DK109" s="930"/>
      <c r="DL109" s="928" t="s">
        <v>433</v>
      </c>
      <c r="DM109" s="929"/>
      <c r="DN109" s="929"/>
      <c r="DO109" s="929"/>
      <c r="DP109" s="930"/>
      <c r="DQ109" s="928" t="s">
        <v>308</v>
      </c>
      <c r="DR109" s="929"/>
      <c r="DS109" s="929"/>
      <c r="DT109" s="929"/>
      <c r="DU109" s="930"/>
      <c r="DV109" s="928" t="s">
        <v>434</v>
      </c>
      <c r="DW109" s="929"/>
      <c r="DX109" s="929"/>
      <c r="DY109" s="929"/>
      <c r="DZ109" s="931"/>
    </row>
    <row r="110" spans="1:131" s="212" customFormat="1" ht="26.25" customHeight="1" x14ac:dyDescent="0.15">
      <c r="A110" s="932" t="s">
        <v>436</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468343</v>
      </c>
      <c r="AB110" s="936"/>
      <c r="AC110" s="936"/>
      <c r="AD110" s="936"/>
      <c r="AE110" s="937"/>
      <c r="AF110" s="938">
        <v>480346</v>
      </c>
      <c r="AG110" s="936"/>
      <c r="AH110" s="936"/>
      <c r="AI110" s="936"/>
      <c r="AJ110" s="937"/>
      <c r="AK110" s="938">
        <v>501882</v>
      </c>
      <c r="AL110" s="936"/>
      <c r="AM110" s="936"/>
      <c r="AN110" s="936"/>
      <c r="AO110" s="937"/>
      <c r="AP110" s="939">
        <v>9.6999999999999993</v>
      </c>
      <c r="AQ110" s="940"/>
      <c r="AR110" s="940"/>
      <c r="AS110" s="940"/>
      <c r="AT110" s="941"/>
      <c r="AU110" s="942" t="s">
        <v>73</v>
      </c>
      <c r="AV110" s="943"/>
      <c r="AW110" s="943"/>
      <c r="AX110" s="943"/>
      <c r="AY110" s="943"/>
      <c r="AZ110" s="965" t="s">
        <v>437</v>
      </c>
      <c r="BA110" s="933"/>
      <c r="BB110" s="933"/>
      <c r="BC110" s="933"/>
      <c r="BD110" s="933"/>
      <c r="BE110" s="933"/>
      <c r="BF110" s="933"/>
      <c r="BG110" s="933"/>
      <c r="BH110" s="933"/>
      <c r="BI110" s="933"/>
      <c r="BJ110" s="933"/>
      <c r="BK110" s="933"/>
      <c r="BL110" s="933"/>
      <c r="BM110" s="933"/>
      <c r="BN110" s="933"/>
      <c r="BO110" s="933"/>
      <c r="BP110" s="934"/>
      <c r="BQ110" s="966">
        <v>6361127</v>
      </c>
      <c r="BR110" s="967"/>
      <c r="BS110" s="967"/>
      <c r="BT110" s="967"/>
      <c r="BU110" s="967"/>
      <c r="BV110" s="967">
        <v>6486592</v>
      </c>
      <c r="BW110" s="967"/>
      <c r="BX110" s="967"/>
      <c r="BY110" s="967"/>
      <c r="BZ110" s="967"/>
      <c r="CA110" s="967">
        <v>6789441</v>
      </c>
      <c r="CB110" s="967"/>
      <c r="CC110" s="967"/>
      <c r="CD110" s="967"/>
      <c r="CE110" s="967"/>
      <c r="CF110" s="980">
        <v>130.80000000000001</v>
      </c>
      <c r="CG110" s="981"/>
      <c r="CH110" s="981"/>
      <c r="CI110" s="981"/>
      <c r="CJ110" s="981"/>
      <c r="CK110" s="982" t="s">
        <v>438</v>
      </c>
      <c r="CL110" s="983"/>
      <c r="CM110" s="965" t="s">
        <v>439</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66" t="s">
        <v>177</v>
      </c>
      <c r="DH110" s="967"/>
      <c r="DI110" s="967"/>
      <c r="DJ110" s="967"/>
      <c r="DK110" s="967"/>
      <c r="DL110" s="967" t="s">
        <v>177</v>
      </c>
      <c r="DM110" s="967"/>
      <c r="DN110" s="967"/>
      <c r="DO110" s="967"/>
      <c r="DP110" s="967"/>
      <c r="DQ110" s="967" t="s">
        <v>177</v>
      </c>
      <c r="DR110" s="967"/>
      <c r="DS110" s="967"/>
      <c r="DT110" s="967"/>
      <c r="DU110" s="967"/>
      <c r="DV110" s="968" t="s">
        <v>177</v>
      </c>
      <c r="DW110" s="968"/>
      <c r="DX110" s="968"/>
      <c r="DY110" s="968"/>
      <c r="DZ110" s="969"/>
    </row>
    <row r="111" spans="1:131" s="212" customFormat="1" ht="26.25" customHeight="1" x14ac:dyDescent="0.15">
      <c r="A111" s="970" t="s">
        <v>440</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177</v>
      </c>
      <c r="AB111" s="974"/>
      <c r="AC111" s="974"/>
      <c r="AD111" s="974"/>
      <c r="AE111" s="975"/>
      <c r="AF111" s="976" t="s">
        <v>177</v>
      </c>
      <c r="AG111" s="974"/>
      <c r="AH111" s="974"/>
      <c r="AI111" s="974"/>
      <c r="AJ111" s="975"/>
      <c r="AK111" s="976" t="s">
        <v>177</v>
      </c>
      <c r="AL111" s="974"/>
      <c r="AM111" s="974"/>
      <c r="AN111" s="974"/>
      <c r="AO111" s="975"/>
      <c r="AP111" s="977" t="s">
        <v>177</v>
      </c>
      <c r="AQ111" s="978"/>
      <c r="AR111" s="978"/>
      <c r="AS111" s="978"/>
      <c r="AT111" s="979"/>
      <c r="AU111" s="944"/>
      <c r="AV111" s="945"/>
      <c r="AW111" s="945"/>
      <c r="AX111" s="945"/>
      <c r="AY111" s="945"/>
      <c r="AZ111" s="958" t="s">
        <v>441</v>
      </c>
      <c r="BA111" s="959"/>
      <c r="BB111" s="959"/>
      <c r="BC111" s="959"/>
      <c r="BD111" s="959"/>
      <c r="BE111" s="959"/>
      <c r="BF111" s="959"/>
      <c r="BG111" s="959"/>
      <c r="BH111" s="959"/>
      <c r="BI111" s="959"/>
      <c r="BJ111" s="959"/>
      <c r="BK111" s="959"/>
      <c r="BL111" s="959"/>
      <c r="BM111" s="959"/>
      <c r="BN111" s="959"/>
      <c r="BO111" s="959"/>
      <c r="BP111" s="960"/>
      <c r="BQ111" s="961" t="s">
        <v>177</v>
      </c>
      <c r="BR111" s="962"/>
      <c r="BS111" s="962"/>
      <c r="BT111" s="962"/>
      <c r="BU111" s="962"/>
      <c r="BV111" s="962" t="s">
        <v>177</v>
      </c>
      <c r="BW111" s="962"/>
      <c r="BX111" s="962"/>
      <c r="BY111" s="962"/>
      <c r="BZ111" s="962"/>
      <c r="CA111" s="962" t="s">
        <v>177</v>
      </c>
      <c r="CB111" s="962"/>
      <c r="CC111" s="962"/>
      <c r="CD111" s="962"/>
      <c r="CE111" s="962"/>
      <c r="CF111" s="956" t="s">
        <v>177</v>
      </c>
      <c r="CG111" s="957"/>
      <c r="CH111" s="957"/>
      <c r="CI111" s="957"/>
      <c r="CJ111" s="957"/>
      <c r="CK111" s="984"/>
      <c r="CL111" s="985"/>
      <c r="CM111" s="958" t="s">
        <v>442</v>
      </c>
      <c r="CN111" s="959"/>
      <c r="CO111" s="959"/>
      <c r="CP111" s="959"/>
      <c r="CQ111" s="959"/>
      <c r="CR111" s="959"/>
      <c r="CS111" s="959"/>
      <c r="CT111" s="959"/>
      <c r="CU111" s="959"/>
      <c r="CV111" s="959"/>
      <c r="CW111" s="959"/>
      <c r="CX111" s="959"/>
      <c r="CY111" s="959"/>
      <c r="CZ111" s="959"/>
      <c r="DA111" s="959"/>
      <c r="DB111" s="959"/>
      <c r="DC111" s="959"/>
      <c r="DD111" s="959"/>
      <c r="DE111" s="959"/>
      <c r="DF111" s="960"/>
      <c r="DG111" s="961" t="s">
        <v>177</v>
      </c>
      <c r="DH111" s="962"/>
      <c r="DI111" s="962"/>
      <c r="DJ111" s="962"/>
      <c r="DK111" s="962"/>
      <c r="DL111" s="962" t="s">
        <v>177</v>
      </c>
      <c r="DM111" s="962"/>
      <c r="DN111" s="962"/>
      <c r="DO111" s="962"/>
      <c r="DP111" s="962"/>
      <c r="DQ111" s="962" t="s">
        <v>177</v>
      </c>
      <c r="DR111" s="962"/>
      <c r="DS111" s="962"/>
      <c r="DT111" s="962"/>
      <c r="DU111" s="962"/>
      <c r="DV111" s="963" t="s">
        <v>177</v>
      </c>
      <c r="DW111" s="963"/>
      <c r="DX111" s="963"/>
      <c r="DY111" s="963"/>
      <c r="DZ111" s="964"/>
    </row>
    <row r="112" spans="1:131" s="212" customFormat="1" ht="26.25" customHeight="1" x14ac:dyDescent="0.15">
      <c r="A112" s="988" t="s">
        <v>443</v>
      </c>
      <c r="B112" s="989"/>
      <c r="C112" s="959" t="s">
        <v>444</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94" t="s">
        <v>177</v>
      </c>
      <c r="AB112" s="995"/>
      <c r="AC112" s="995"/>
      <c r="AD112" s="995"/>
      <c r="AE112" s="996"/>
      <c r="AF112" s="997" t="s">
        <v>177</v>
      </c>
      <c r="AG112" s="995"/>
      <c r="AH112" s="995"/>
      <c r="AI112" s="995"/>
      <c r="AJ112" s="996"/>
      <c r="AK112" s="997" t="s">
        <v>177</v>
      </c>
      <c r="AL112" s="995"/>
      <c r="AM112" s="995"/>
      <c r="AN112" s="995"/>
      <c r="AO112" s="996"/>
      <c r="AP112" s="998" t="s">
        <v>177</v>
      </c>
      <c r="AQ112" s="999"/>
      <c r="AR112" s="999"/>
      <c r="AS112" s="999"/>
      <c r="AT112" s="1000"/>
      <c r="AU112" s="944"/>
      <c r="AV112" s="945"/>
      <c r="AW112" s="945"/>
      <c r="AX112" s="945"/>
      <c r="AY112" s="945"/>
      <c r="AZ112" s="958" t="s">
        <v>445</v>
      </c>
      <c r="BA112" s="959"/>
      <c r="BB112" s="959"/>
      <c r="BC112" s="959"/>
      <c r="BD112" s="959"/>
      <c r="BE112" s="959"/>
      <c r="BF112" s="959"/>
      <c r="BG112" s="959"/>
      <c r="BH112" s="959"/>
      <c r="BI112" s="959"/>
      <c r="BJ112" s="959"/>
      <c r="BK112" s="959"/>
      <c r="BL112" s="959"/>
      <c r="BM112" s="959"/>
      <c r="BN112" s="959"/>
      <c r="BO112" s="959"/>
      <c r="BP112" s="960"/>
      <c r="BQ112" s="961">
        <v>58556</v>
      </c>
      <c r="BR112" s="962"/>
      <c r="BS112" s="962"/>
      <c r="BT112" s="962"/>
      <c r="BU112" s="962"/>
      <c r="BV112" s="962">
        <v>46891</v>
      </c>
      <c r="BW112" s="962"/>
      <c r="BX112" s="962"/>
      <c r="BY112" s="962"/>
      <c r="BZ112" s="962"/>
      <c r="CA112" s="962">
        <v>34891</v>
      </c>
      <c r="CB112" s="962"/>
      <c r="CC112" s="962"/>
      <c r="CD112" s="962"/>
      <c r="CE112" s="962"/>
      <c r="CF112" s="956">
        <v>0.7</v>
      </c>
      <c r="CG112" s="957"/>
      <c r="CH112" s="957"/>
      <c r="CI112" s="957"/>
      <c r="CJ112" s="957"/>
      <c r="CK112" s="984"/>
      <c r="CL112" s="985"/>
      <c r="CM112" s="958" t="s">
        <v>446</v>
      </c>
      <c r="CN112" s="959"/>
      <c r="CO112" s="959"/>
      <c r="CP112" s="959"/>
      <c r="CQ112" s="959"/>
      <c r="CR112" s="959"/>
      <c r="CS112" s="959"/>
      <c r="CT112" s="959"/>
      <c r="CU112" s="959"/>
      <c r="CV112" s="959"/>
      <c r="CW112" s="959"/>
      <c r="CX112" s="959"/>
      <c r="CY112" s="959"/>
      <c r="CZ112" s="959"/>
      <c r="DA112" s="959"/>
      <c r="DB112" s="959"/>
      <c r="DC112" s="959"/>
      <c r="DD112" s="959"/>
      <c r="DE112" s="959"/>
      <c r="DF112" s="960"/>
      <c r="DG112" s="961" t="s">
        <v>177</v>
      </c>
      <c r="DH112" s="962"/>
      <c r="DI112" s="962"/>
      <c r="DJ112" s="962"/>
      <c r="DK112" s="962"/>
      <c r="DL112" s="962" t="s">
        <v>177</v>
      </c>
      <c r="DM112" s="962"/>
      <c r="DN112" s="962"/>
      <c r="DO112" s="962"/>
      <c r="DP112" s="962"/>
      <c r="DQ112" s="962" t="s">
        <v>177</v>
      </c>
      <c r="DR112" s="962"/>
      <c r="DS112" s="962"/>
      <c r="DT112" s="962"/>
      <c r="DU112" s="962"/>
      <c r="DV112" s="963" t="s">
        <v>177</v>
      </c>
      <c r="DW112" s="963"/>
      <c r="DX112" s="963"/>
      <c r="DY112" s="963"/>
      <c r="DZ112" s="964"/>
    </row>
    <row r="113" spans="1:130" s="212" customFormat="1" ht="26.25" customHeight="1" x14ac:dyDescent="0.15">
      <c r="A113" s="990"/>
      <c r="B113" s="991"/>
      <c r="C113" s="959" t="s">
        <v>447</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73">
        <v>13831</v>
      </c>
      <c r="AB113" s="974"/>
      <c r="AC113" s="974"/>
      <c r="AD113" s="974"/>
      <c r="AE113" s="975"/>
      <c r="AF113" s="976">
        <v>13846</v>
      </c>
      <c r="AG113" s="974"/>
      <c r="AH113" s="974"/>
      <c r="AI113" s="974"/>
      <c r="AJ113" s="975"/>
      <c r="AK113" s="976">
        <v>13367</v>
      </c>
      <c r="AL113" s="974"/>
      <c r="AM113" s="974"/>
      <c r="AN113" s="974"/>
      <c r="AO113" s="975"/>
      <c r="AP113" s="977">
        <v>0.3</v>
      </c>
      <c r="AQ113" s="978"/>
      <c r="AR113" s="978"/>
      <c r="AS113" s="978"/>
      <c r="AT113" s="979"/>
      <c r="AU113" s="944"/>
      <c r="AV113" s="945"/>
      <c r="AW113" s="945"/>
      <c r="AX113" s="945"/>
      <c r="AY113" s="945"/>
      <c r="AZ113" s="958" t="s">
        <v>448</v>
      </c>
      <c r="BA113" s="959"/>
      <c r="BB113" s="959"/>
      <c r="BC113" s="959"/>
      <c r="BD113" s="959"/>
      <c r="BE113" s="959"/>
      <c r="BF113" s="959"/>
      <c r="BG113" s="959"/>
      <c r="BH113" s="959"/>
      <c r="BI113" s="959"/>
      <c r="BJ113" s="959"/>
      <c r="BK113" s="959"/>
      <c r="BL113" s="959"/>
      <c r="BM113" s="959"/>
      <c r="BN113" s="959"/>
      <c r="BO113" s="959"/>
      <c r="BP113" s="960"/>
      <c r="BQ113" s="961">
        <v>302967</v>
      </c>
      <c r="BR113" s="962"/>
      <c r="BS113" s="962"/>
      <c r="BT113" s="962"/>
      <c r="BU113" s="962"/>
      <c r="BV113" s="962">
        <v>508298</v>
      </c>
      <c r="BW113" s="962"/>
      <c r="BX113" s="962"/>
      <c r="BY113" s="962"/>
      <c r="BZ113" s="962"/>
      <c r="CA113" s="962">
        <v>1540226</v>
      </c>
      <c r="CB113" s="962"/>
      <c r="CC113" s="962"/>
      <c r="CD113" s="962"/>
      <c r="CE113" s="962"/>
      <c r="CF113" s="956">
        <v>29.7</v>
      </c>
      <c r="CG113" s="957"/>
      <c r="CH113" s="957"/>
      <c r="CI113" s="957"/>
      <c r="CJ113" s="957"/>
      <c r="CK113" s="984"/>
      <c r="CL113" s="985"/>
      <c r="CM113" s="958" t="s">
        <v>449</v>
      </c>
      <c r="CN113" s="959"/>
      <c r="CO113" s="959"/>
      <c r="CP113" s="959"/>
      <c r="CQ113" s="959"/>
      <c r="CR113" s="959"/>
      <c r="CS113" s="959"/>
      <c r="CT113" s="959"/>
      <c r="CU113" s="959"/>
      <c r="CV113" s="959"/>
      <c r="CW113" s="959"/>
      <c r="CX113" s="959"/>
      <c r="CY113" s="959"/>
      <c r="CZ113" s="959"/>
      <c r="DA113" s="959"/>
      <c r="DB113" s="959"/>
      <c r="DC113" s="959"/>
      <c r="DD113" s="959"/>
      <c r="DE113" s="959"/>
      <c r="DF113" s="960"/>
      <c r="DG113" s="994" t="s">
        <v>177</v>
      </c>
      <c r="DH113" s="995"/>
      <c r="DI113" s="995"/>
      <c r="DJ113" s="995"/>
      <c r="DK113" s="996"/>
      <c r="DL113" s="997" t="s">
        <v>177</v>
      </c>
      <c r="DM113" s="995"/>
      <c r="DN113" s="995"/>
      <c r="DO113" s="995"/>
      <c r="DP113" s="996"/>
      <c r="DQ113" s="997" t="s">
        <v>177</v>
      </c>
      <c r="DR113" s="995"/>
      <c r="DS113" s="995"/>
      <c r="DT113" s="995"/>
      <c r="DU113" s="996"/>
      <c r="DV113" s="998" t="s">
        <v>177</v>
      </c>
      <c r="DW113" s="999"/>
      <c r="DX113" s="999"/>
      <c r="DY113" s="999"/>
      <c r="DZ113" s="1000"/>
    </row>
    <row r="114" spans="1:130" s="212" customFormat="1" ht="26.25" customHeight="1" x14ac:dyDescent="0.15">
      <c r="A114" s="990"/>
      <c r="B114" s="991"/>
      <c r="C114" s="959" t="s">
        <v>450</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94">
        <v>77026</v>
      </c>
      <c r="AB114" s="995"/>
      <c r="AC114" s="995"/>
      <c r="AD114" s="995"/>
      <c r="AE114" s="996"/>
      <c r="AF114" s="997">
        <v>68391</v>
      </c>
      <c r="AG114" s="995"/>
      <c r="AH114" s="995"/>
      <c r="AI114" s="995"/>
      <c r="AJ114" s="996"/>
      <c r="AK114" s="997">
        <v>31583</v>
      </c>
      <c r="AL114" s="995"/>
      <c r="AM114" s="995"/>
      <c r="AN114" s="995"/>
      <c r="AO114" s="996"/>
      <c r="AP114" s="998">
        <v>0.6</v>
      </c>
      <c r="AQ114" s="999"/>
      <c r="AR114" s="999"/>
      <c r="AS114" s="999"/>
      <c r="AT114" s="1000"/>
      <c r="AU114" s="944"/>
      <c r="AV114" s="945"/>
      <c r="AW114" s="945"/>
      <c r="AX114" s="945"/>
      <c r="AY114" s="945"/>
      <c r="AZ114" s="958" t="s">
        <v>451</v>
      </c>
      <c r="BA114" s="959"/>
      <c r="BB114" s="959"/>
      <c r="BC114" s="959"/>
      <c r="BD114" s="959"/>
      <c r="BE114" s="959"/>
      <c r="BF114" s="959"/>
      <c r="BG114" s="959"/>
      <c r="BH114" s="959"/>
      <c r="BI114" s="959"/>
      <c r="BJ114" s="959"/>
      <c r="BK114" s="959"/>
      <c r="BL114" s="959"/>
      <c r="BM114" s="959"/>
      <c r="BN114" s="959"/>
      <c r="BO114" s="959"/>
      <c r="BP114" s="960"/>
      <c r="BQ114" s="961">
        <v>1767157</v>
      </c>
      <c r="BR114" s="962"/>
      <c r="BS114" s="962"/>
      <c r="BT114" s="962"/>
      <c r="BU114" s="962"/>
      <c r="BV114" s="962">
        <v>1779157</v>
      </c>
      <c r="BW114" s="962"/>
      <c r="BX114" s="962"/>
      <c r="BY114" s="962"/>
      <c r="BZ114" s="962"/>
      <c r="CA114" s="962">
        <v>1762317</v>
      </c>
      <c r="CB114" s="962"/>
      <c r="CC114" s="962"/>
      <c r="CD114" s="962"/>
      <c r="CE114" s="962"/>
      <c r="CF114" s="956">
        <v>34</v>
      </c>
      <c r="CG114" s="957"/>
      <c r="CH114" s="957"/>
      <c r="CI114" s="957"/>
      <c r="CJ114" s="957"/>
      <c r="CK114" s="984"/>
      <c r="CL114" s="985"/>
      <c r="CM114" s="958" t="s">
        <v>452</v>
      </c>
      <c r="CN114" s="959"/>
      <c r="CO114" s="959"/>
      <c r="CP114" s="959"/>
      <c r="CQ114" s="959"/>
      <c r="CR114" s="959"/>
      <c r="CS114" s="959"/>
      <c r="CT114" s="959"/>
      <c r="CU114" s="959"/>
      <c r="CV114" s="959"/>
      <c r="CW114" s="959"/>
      <c r="CX114" s="959"/>
      <c r="CY114" s="959"/>
      <c r="CZ114" s="959"/>
      <c r="DA114" s="959"/>
      <c r="DB114" s="959"/>
      <c r="DC114" s="959"/>
      <c r="DD114" s="959"/>
      <c r="DE114" s="959"/>
      <c r="DF114" s="960"/>
      <c r="DG114" s="994" t="s">
        <v>177</v>
      </c>
      <c r="DH114" s="995"/>
      <c r="DI114" s="995"/>
      <c r="DJ114" s="995"/>
      <c r="DK114" s="996"/>
      <c r="DL114" s="997" t="s">
        <v>177</v>
      </c>
      <c r="DM114" s="995"/>
      <c r="DN114" s="995"/>
      <c r="DO114" s="995"/>
      <c r="DP114" s="996"/>
      <c r="DQ114" s="997" t="s">
        <v>177</v>
      </c>
      <c r="DR114" s="995"/>
      <c r="DS114" s="995"/>
      <c r="DT114" s="995"/>
      <c r="DU114" s="996"/>
      <c r="DV114" s="998" t="s">
        <v>177</v>
      </c>
      <c r="DW114" s="999"/>
      <c r="DX114" s="999"/>
      <c r="DY114" s="999"/>
      <c r="DZ114" s="1000"/>
    </row>
    <row r="115" spans="1:130" s="212" customFormat="1" ht="26.25" customHeight="1" x14ac:dyDescent="0.15">
      <c r="A115" s="990"/>
      <c r="B115" s="991"/>
      <c r="C115" s="959" t="s">
        <v>453</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73" t="s">
        <v>177</v>
      </c>
      <c r="AB115" s="974"/>
      <c r="AC115" s="974"/>
      <c r="AD115" s="974"/>
      <c r="AE115" s="975"/>
      <c r="AF115" s="976" t="s">
        <v>177</v>
      </c>
      <c r="AG115" s="974"/>
      <c r="AH115" s="974"/>
      <c r="AI115" s="974"/>
      <c r="AJ115" s="975"/>
      <c r="AK115" s="976" t="s">
        <v>177</v>
      </c>
      <c r="AL115" s="974"/>
      <c r="AM115" s="974"/>
      <c r="AN115" s="974"/>
      <c r="AO115" s="975"/>
      <c r="AP115" s="977" t="s">
        <v>177</v>
      </c>
      <c r="AQ115" s="978"/>
      <c r="AR115" s="978"/>
      <c r="AS115" s="978"/>
      <c r="AT115" s="979"/>
      <c r="AU115" s="944"/>
      <c r="AV115" s="945"/>
      <c r="AW115" s="945"/>
      <c r="AX115" s="945"/>
      <c r="AY115" s="945"/>
      <c r="AZ115" s="958" t="s">
        <v>454</v>
      </c>
      <c r="BA115" s="959"/>
      <c r="BB115" s="959"/>
      <c r="BC115" s="959"/>
      <c r="BD115" s="959"/>
      <c r="BE115" s="959"/>
      <c r="BF115" s="959"/>
      <c r="BG115" s="959"/>
      <c r="BH115" s="959"/>
      <c r="BI115" s="959"/>
      <c r="BJ115" s="959"/>
      <c r="BK115" s="959"/>
      <c r="BL115" s="959"/>
      <c r="BM115" s="959"/>
      <c r="BN115" s="959"/>
      <c r="BO115" s="959"/>
      <c r="BP115" s="960"/>
      <c r="BQ115" s="961" t="s">
        <v>177</v>
      </c>
      <c r="BR115" s="962"/>
      <c r="BS115" s="962"/>
      <c r="BT115" s="962"/>
      <c r="BU115" s="962"/>
      <c r="BV115" s="962" t="s">
        <v>177</v>
      </c>
      <c r="BW115" s="962"/>
      <c r="BX115" s="962"/>
      <c r="BY115" s="962"/>
      <c r="BZ115" s="962"/>
      <c r="CA115" s="962" t="s">
        <v>177</v>
      </c>
      <c r="CB115" s="962"/>
      <c r="CC115" s="962"/>
      <c r="CD115" s="962"/>
      <c r="CE115" s="962"/>
      <c r="CF115" s="956" t="s">
        <v>177</v>
      </c>
      <c r="CG115" s="957"/>
      <c r="CH115" s="957"/>
      <c r="CI115" s="957"/>
      <c r="CJ115" s="957"/>
      <c r="CK115" s="984"/>
      <c r="CL115" s="985"/>
      <c r="CM115" s="958" t="s">
        <v>455</v>
      </c>
      <c r="CN115" s="959"/>
      <c r="CO115" s="959"/>
      <c r="CP115" s="959"/>
      <c r="CQ115" s="959"/>
      <c r="CR115" s="959"/>
      <c r="CS115" s="959"/>
      <c r="CT115" s="959"/>
      <c r="CU115" s="959"/>
      <c r="CV115" s="959"/>
      <c r="CW115" s="959"/>
      <c r="CX115" s="959"/>
      <c r="CY115" s="959"/>
      <c r="CZ115" s="959"/>
      <c r="DA115" s="959"/>
      <c r="DB115" s="959"/>
      <c r="DC115" s="959"/>
      <c r="DD115" s="959"/>
      <c r="DE115" s="959"/>
      <c r="DF115" s="960"/>
      <c r="DG115" s="994" t="s">
        <v>177</v>
      </c>
      <c r="DH115" s="995"/>
      <c r="DI115" s="995"/>
      <c r="DJ115" s="995"/>
      <c r="DK115" s="996"/>
      <c r="DL115" s="997" t="s">
        <v>177</v>
      </c>
      <c r="DM115" s="995"/>
      <c r="DN115" s="995"/>
      <c r="DO115" s="995"/>
      <c r="DP115" s="996"/>
      <c r="DQ115" s="997" t="s">
        <v>177</v>
      </c>
      <c r="DR115" s="995"/>
      <c r="DS115" s="995"/>
      <c r="DT115" s="995"/>
      <c r="DU115" s="996"/>
      <c r="DV115" s="998" t="s">
        <v>177</v>
      </c>
      <c r="DW115" s="999"/>
      <c r="DX115" s="999"/>
      <c r="DY115" s="999"/>
      <c r="DZ115" s="1000"/>
    </row>
    <row r="116" spans="1:130" s="212" customFormat="1" ht="26.25" customHeight="1" x14ac:dyDescent="0.15">
      <c r="A116" s="992"/>
      <c r="B116" s="993"/>
      <c r="C116" s="1001" t="s">
        <v>456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177</v>
      </c>
      <c r="AB116" s="995"/>
      <c r="AC116" s="995"/>
      <c r="AD116" s="995"/>
      <c r="AE116" s="996"/>
      <c r="AF116" s="997" t="s">
        <v>177</v>
      </c>
      <c r="AG116" s="995"/>
      <c r="AH116" s="995"/>
      <c r="AI116" s="995"/>
      <c r="AJ116" s="996"/>
      <c r="AK116" s="997" t="s">
        <v>177</v>
      </c>
      <c r="AL116" s="995"/>
      <c r="AM116" s="995"/>
      <c r="AN116" s="995"/>
      <c r="AO116" s="996"/>
      <c r="AP116" s="998" t="s">
        <v>177</v>
      </c>
      <c r="AQ116" s="999"/>
      <c r="AR116" s="999"/>
      <c r="AS116" s="999"/>
      <c r="AT116" s="1000"/>
      <c r="AU116" s="944"/>
      <c r="AV116" s="945"/>
      <c r="AW116" s="945"/>
      <c r="AX116" s="945"/>
      <c r="AY116" s="945"/>
      <c r="AZ116" s="1003" t="s">
        <v>457</v>
      </c>
      <c r="BA116" s="1004"/>
      <c r="BB116" s="1004"/>
      <c r="BC116" s="1004"/>
      <c r="BD116" s="1004"/>
      <c r="BE116" s="1004"/>
      <c r="BF116" s="1004"/>
      <c r="BG116" s="1004"/>
      <c r="BH116" s="1004"/>
      <c r="BI116" s="1004"/>
      <c r="BJ116" s="1004"/>
      <c r="BK116" s="1004"/>
      <c r="BL116" s="1004"/>
      <c r="BM116" s="1004"/>
      <c r="BN116" s="1004"/>
      <c r="BO116" s="1004"/>
      <c r="BP116" s="1005"/>
      <c r="BQ116" s="961" t="s">
        <v>177</v>
      </c>
      <c r="BR116" s="962"/>
      <c r="BS116" s="962"/>
      <c r="BT116" s="962"/>
      <c r="BU116" s="962"/>
      <c r="BV116" s="962" t="s">
        <v>177</v>
      </c>
      <c r="BW116" s="962"/>
      <c r="BX116" s="962"/>
      <c r="BY116" s="962"/>
      <c r="BZ116" s="962"/>
      <c r="CA116" s="962" t="s">
        <v>177</v>
      </c>
      <c r="CB116" s="962"/>
      <c r="CC116" s="962"/>
      <c r="CD116" s="962"/>
      <c r="CE116" s="962"/>
      <c r="CF116" s="956" t="s">
        <v>177</v>
      </c>
      <c r="CG116" s="957"/>
      <c r="CH116" s="957"/>
      <c r="CI116" s="957"/>
      <c r="CJ116" s="957"/>
      <c r="CK116" s="984"/>
      <c r="CL116" s="985"/>
      <c r="CM116" s="958" t="s">
        <v>458</v>
      </c>
      <c r="CN116" s="959"/>
      <c r="CO116" s="959"/>
      <c r="CP116" s="959"/>
      <c r="CQ116" s="959"/>
      <c r="CR116" s="959"/>
      <c r="CS116" s="959"/>
      <c r="CT116" s="959"/>
      <c r="CU116" s="959"/>
      <c r="CV116" s="959"/>
      <c r="CW116" s="959"/>
      <c r="CX116" s="959"/>
      <c r="CY116" s="959"/>
      <c r="CZ116" s="959"/>
      <c r="DA116" s="959"/>
      <c r="DB116" s="959"/>
      <c r="DC116" s="959"/>
      <c r="DD116" s="959"/>
      <c r="DE116" s="959"/>
      <c r="DF116" s="960"/>
      <c r="DG116" s="994" t="s">
        <v>177</v>
      </c>
      <c r="DH116" s="995"/>
      <c r="DI116" s="995"/>
      <c r="DJ116" s="995"/>
      <c r="DK116" s="996"/>
      <c r="DL116" s="997" t="s">
        <v>177</v>
      </c>
      <c r="DM116" s="995"/>
      <c r="DN116" s="995"/>
      <c r="DO116" s="995"/>
      <c r="DP116" s="996"/>
      <c r="DQ116" s="997" t="s">
        <v>177</v>
      </c>
      <c r="DR116" s="995"/>
      <c r="DS116" s="995"/>
      <c r="DT116" s="995"/>
      <c r="DU116" s="996"/>
      <c r="DV116" s="998" t="s">
        <v>177</v>
      </c>
      <c r="DW116" s="999"/>
      <c r="DX116" s="999"/>
      <c r="DY116" s="999"/>
      <c r="DZ116" s="1000"/>
    </row>
    <row r="117" spans="1:130" s="212" customFormat="1" ht="26.25" customHeight="1" x14ac:dyDescent="0.15">
      <c r="A117" s="948" t="s">
        <v>189</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3" t="s">
        <v>459</v>
      </c>
      <c r="Z117" s="930"/>
      <c r="AA117" s="1014">
        <v>559200</v>
      </c>
      <c r="AB117" s="1015"/>
      <c r="AC117" s="1015"/>
      <c r="AD117" s="1015"/>
      <c r="AE117" s="1016"/>
      <c r="AF117" s="1017">
        <v>562583</v>
      </c>
      <c r="AG117" s="1015"/>
      <c r="AH117" s="1015"/>
      <c r="AI117" s="1015"/>
      <c r="AJ117" s="1016"/>
      <c r="AK117" s="1017">
        <v>546832</v>
      </c>
      <c r="AL117" s="1015"/>
      <c r="AM117" s="1015"/>
      <c r="AN117" s="1015"/>
      <c r="AO117" s="1016"/>
      <c r="AP117" s="1018"/>
      <c r="AQ117" s="1019"/>
      <c r="AR117" s="1019"/>
      <c r="AS117" s="1019"/>
      <c r="AT117" s="1020"/>
      <c r="AU117" s="944"/>
      <c r="AV117" s="945"/>
      <c r="AW117" s="945"/>
      <c r="AX117" s="945"/>
      <c r="AY117" s="945"/>
      <c r="AZ117" s="1010" t="s">
        <v>460</v>
      </c>
      <c r="BA117" s="1011"/>
      <c r="BB117" s="1011"/>
      <c r="BC117" s="1011"/>
      <c r="BD117" s="1011"/>
      <c r="BE117" s="1011"/>
      <c r="BF117" s="1011"/>
      <c r="BG117" s="1011"/>
      <c r="BH117" s="1011"/>
      <c r="BI117" s="1011"/>
      <c r="BJ117" s="1011"/>
      <c r="BK117" s="1011"/>
      <c r="BL117" s="1011"/>
      <c r="BM117" s="1011"/>
      <c r="BN117" s="1011"/>
      <c r="BO117" s="1011"/>
      <c r="BP117" s="1012"/>
      <c r="BQ117" s="961" t="s">
        <v>177</v>
      </c>
      <c r="BR117" s="962"/>
      <c r="BS117" s="962"/>
      <c r="BT117" s="962"/>
      <c r="BU117" s="962"/>
      <c r="BV117" s="962" t="s">
        <v>177</v>
      </c>
      <c r="BW117" s="962"/>
      <c r="BX117" s="962"/>
      <c r="BY117" s="962"/>
      <c r="BZ117" s="962"/>
      <c r="CA117" s="962" t="s">
        <v>177</v>
      </c>
      <c r="CB117" s="962"/>
      <c r="CC117" s="962"/>
      <c r="CD117" s="962"/>
      <c r="CE117" s="962"/>
      <c r="CF117" s="956" t="s">
        <v>177</v>
      </c>
      <c r="CG117" s="957"/>
      <c r="CH117" s="957"/>
      <c r="CI117" s="957"/>
      <c r="CJ117" s="957"/>
      <c r="CK117" s="984"/>
      <c r="CL117" s="985"/>
      <c r="CM117" s="958" t="s">
        <v>461</v>
      </c>
      <c r="CN117" s="959"/>
      <c r="CO117" s="959"/>
      <c r="CP117" s="959"/>
      <c r="CQ117" s="959"/>
      <c r="CR117" s="959"/>
      <c r="CS117" s="959"/>
      <c r="CT117" s="959"/>
      <c r="CU117" s="959"/>
      <c r="CV117" s="959"/>
      <c r="CW117" s="959"/>
      <c r="CX117" s="959"/>
      <c r="CY117" s="959"/>
      <c r="CZ117" s="959"/>
      <c r="DA117" s="959"/>
      <c r="DB117" s="959"/>
      <c r="DC117" s="959"/>
      <c r="DD117" s="959"/>
      <c r="DE117" s="959"/>
      <c r="DF117" s="960"/>
      <c r="DG117" s="994" t="s">
        <v>177</v>
      </c>
      <c r="DH117" s="995"/>
      <c r="DI117" s="995"/>
      <c r="DJ117" s="995"/>
      <c r="DK117" s="996"/>
      <c r="DL117" s="997" t="s">
        <v>177</v>
      </c>
      <c r="DM117" s="995"/>
      <c r="DN117" s="995"/>
      <c r="DO117" s="995"/>
      <c r="DP117" s="996"/>
      <c r="DQ117" s="997" t="s">
        <v>177</v>
      </c>
      <c r="DR117" s="995"/>
      <c r="DS117" s="995"/>
      <c r="DT117" s="995"/>
      <c r="DU117" s="996"/>
      <c r="DV117" s="998" t="s">
        <v>177</v>
      </c>
      <c r="DW117" s="999"/>
      <c r="DX117" s="999"/>
      <c r="DY117" s="999"/>
      <c r="DZ117" s="1000"/>
    </row>
    <row r="118" spans="1:130" s="212" customFormat="1" ht="26.25" customHeight="1" x14ac:dyDescent="0.15">
      <c r="A118" s="948" t="s">
        <v>435</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432</v>
      </c>
      <c r="AB118" s="929"/>
      <c r="AC118" s="929"/>
      <c r="AD118" s="929"/>
      <c r="AE118" s="930"/>
      <c r="AF118" s="928" t="s">
        <v>433</v>
      </c>
      <c r="AG118" s="929"/>
      <c r="AH118" s="929"/>
      <c r="AI118" s="929"/>
      <c r="AJ118" s="930"/>
      <c r="AK118" s="928" t="s">
        <v>308</v>
      </c>
      <c r="AL118" s="929"/>
      <c r="AM118" s="929"/>
      <c r="AN118" s="929"/>
      <c r="AO118" s="930"/>
      <c r="AP118" s="1006" t="s">
        <v>434</v>
      </c>
      <c r="AQ118" s="1007"/>
      <c r="AR118" s="1007"/>
      <c r="AS118" s="1007"/>
      <c r="AT118" s="1008"/>
      <c r="AU118" s="944"/>
      <c r="AV118" s="945"/>
      <c r="AW118" s="945"/>
      <c r="AX118" s="945"/>
      <c r="AY118" s="945"/>
      <c r="AZ118" s="1009" t="s">
        <v>462</v>
      </c>
      <c r="BA118" s="1001"/>
      <c r="BB118" s="1001"/>
      <c r="BC118" s="1001"/>
      <c r="BD118" s="1001"/>
      <c r="BE118" s="1001"/>
      <c r="BF118" s="1001"/>
      <c r="BG118" s="1001"/>
      <c r="BH118" s="1001"/>
      <c r="BI118" s="1001"/>
      <c r="BJ118" s="1001"/>
      <c r="BK118" s="1001"/>
      <c r="BL118" s="1001"/>
      <c r="BM118" s="1001"/>
      <c r="BN118" s="1001"/>
      <c r="BO118" s="1001"/>
      <c r="BP118" s="1002"/>
      <c r="BQ118" s="1035" t="s">
        <v>177</v>
      </c>
      <c r="BR118" s="1036"/>
      <c r="BS118" s="1036"/>
      <c r="BT118" s="1036"/>
      <c r="BU118" s="1036"/>
      <c r="BV118" s="1036" t="s">
        <v>177</v>
      </c>
      <c r="BW118" s="1036"/>
      <c r="BX118" s="1036"/>
      <c r="BY118" s="1036"/>
      <c r="BZ118" s="1036"/>
      <c r="CA118" s="1036" t="s">
        <v>177</v>
      </c>
      <c r="CB118" s="1036"/>
      <c r="CC118" s="1036"/>
      <c r="CD118" s="1036"/>
      <c r="CE118" s="1036"/>
      <c r="CF118" s="956" t="s">
        <v>177</v>
      </c>
      <c r="CG118" s="957"/>
      <c r="CH118" s="957"/>
      <c r="CI118" s="957"/>
      <c r="CJ118" s="957"/>
      <c r="CK118" s="984"/>
      <c r="CL118" s="985"/>
      <c r="CM118" s="958" t="s">
        <v>463</v>
      </c>
      <c r="CN118" s="959"/>
      <c r="CO118" s="959"/>
      <c r="CP118" s="959"/>
      <c r="CQ118" s="959"/>
      <c r="CR118" s="959"/>
      <c r="CS118" s="959"/>
      <c r="CT118" s="959"/>
      <c r="CU118" s="959"/>
      <c r="CV118" s="959"/>
      <c r="CW118" s="959"/>
      <c r="CX118" s="959"/>
      <c r="CY118" s="959"/>
      <c r="CZ118" s="959"/>
      <c r="DA118" s="959"/>
      <c r="DB118" s="959"/>
      <c r="DC118" s="959"/>
      <c r="DD118" s="959"/>
      <c r="DE118" s="959"/>
      <c r="DF118" s="960"/>
      <c r="DG118" s="994" t="s">
        <v>177</v>
      </c>
      <c r="DH118" s="995"/>
      <c r="DI118" s="995"/>
      <c r="DJ118" s="995"/>
      <c r="DK118" s="996"/>
      <c r="DL118" s="997" t="s">
        <v>177</v>
      </c>
      <c r="DM118" s="995"/>
      <c r="DN118" s="995"/>
      <c r="DO118" s="995"/>
      <c r="DP118" s="996"/>
      <c r="DQ118" s="997" t="s">
        <v>177</v>
      </c>
      <c r="DR118" s="995"/>
      <c r="DS118" s="995"/>
      <c r="DT118" s="995"/>
      <c r="DU118" s="996"/>
      <c r="DV118" s="998" t="s">
        <v>177</v>
      </c>
      <c r="DW118" s="999"/>
      <c r="DX118" s="999"/>
      <c r="DY118" s="999"/>
      <c r="DZ118" s="1000"/>
    </row>
    <row r="119" spans="1:130" s="212" customFormat="1" ht="26.25" customHeight="1" x14ac:dyDescent="0.15">
      <c r="A119" s="1092" t="s">
        <v>438</v>
      </c>
      <c r="B119" s="983"/>
      <c r="C119" s="965" t="s">
        <v>439</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177</v>
      </c>
      <c r="AB119" s="936"/>
      <c r="AC119" s="936"/>
      <c r="AD119" s="936"/>
      <c r="AE119" s="937"/>
      <c r="AF119" s="938" t="s">
        <v>177</v>
      </c>
      <c r="AG119" s="936"/>
      <c r="AH119" s="936"/>
      <c r="AI119" s="936"/>
      <c r="AJ119" s="937"/>
      <c r="AK119" s="938" t="s">
        <v>177</v>
      </c>
      <c r="AL119" s="936"/>
      <c r="AM119" s="936"/>
      <c r="AN119" s="936"/>
      <c r="AO119" s="937"/>
      <c r="AP119" s="939" t="s">
        <v>177</v>
      </c>
      <c r="AQ119" s="940"/>
      <c r="AR119" s="940"/>
      <c r="AS119" s="940"/>
      <c r="AT119" s="941"/>
      <c r="AU119" s="946"/>
      <c r="AV119" s="947"/>
      <c r="AW119" s="947"/>
      <c r="AX119" s="947"/>
      <c r="AY119" s="947"/>
      <c r="AZ119" s="233" t="s">
        <v>189</v>
      </c>
      <c r="BA119" s="233"/>
      <c r="BB119" s="233"/>
      <c r="BC119" s="233"/>
      <c r="BD119" s="233"/>
      <c r="BE119" s="233"/>
      <c r="BF119" s="233"/>
      <c r="BG119" s="233"/>
      <c r="BH119" s="233"/>
      <c r="BI119" s="233"/>
      <c r="BJ119" s="233"/>
      <c r="BK119" s="233"/>
      <c r="BL119" s="233"/>
      <c r="BM119" s="233"/>
      <c r="BN119" s="233"/>
      <c r="BO119" s="1013" t="s">
        <v>464</v>
      </c>
      <c r="BP119" s="1041"/>
      <c r="BQ119" s="1035">
        <v>8489807</v>
      </c>
      <c r="BR119" s="1036"/>
      <c r="BS119" s="1036"/>
      <c r="BT119" s="1036"/>
      <c r="BU119" s="1036"/>
      <c r="BV119" s="1036">
        <v>8820938</v>
      </c>
      <c r="BW119" s="1036"/>
      <c r="BX119" s="1036"/>
      <c r="BY119" s="1036"/>
      <c r="BZ119" s="1036"/>
      <c r="CA119" s="1036">
        <v>10126875</v>
      </c>
      <c r="CB119" s="1036"/>
      <c r="CC119" s="1036"/>
      <c r="CD119" s="1036"/>
      <c r="CE119" s="1036"/>
      <c r="CF119" s="1037"/>
      <c r="CG119" s="1038"/>
      <c r="CH119" s="1038"/>
      <c r="CI119" s="1038"/>
      <c r="CJ119" s="1039"/>
      <c r="CK119" s="986"/>
      <c r="CL119" s="987"/>
      <c r="CM119" s="1009" t="s">
        <v>465</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1040" t="s">
        <v>177</v>
      </c>
      <c r="DH119" s="1022"/>
      <c r="DI119" s="1022"/>
      <c r="DJ119" s="1022"/>
      <c r="DK119" s="1023"/>
      <c r="DL119" s="1021" t="s">
        <v>177</v>
      </c>
      <c r="DM119" s="1022"/>
      <c r="DN119" s="1022"/>
      <c r="DO119" s="1022"/>
      <c r="DP119" s="1023"/>
      <c r="DQ119" s="1021" t="s">
        <v>177</v>
      </c>
      <c r="DR119" s="1022"/>
      <c r="DS119" s="1022"/>
      <c r="DT119" s="1022"/>
      <c r="DU119" s="1023"/>
      <c r="DV119" s="1024" t="s">
        <v>177</v>
      </c>
      <c r="DW119" s="1025"/>
      <c r="DX119" s="1025"/>
      <c r="DY119" s="1025"/>
      <c r="DZ119" s="1026"/>
    </row>
    <row r="120" spans="1:130" s="212" customFormat="1" ht="26.25" customHeight="1" x14ac:dyDescent="0.15">
      <c r="A120" s="1093"/>
      <c r="B120" s="985"/>
      <c r="C120" s="958" t="s">
        <v>442</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60"/>
      <c r="AA120" s="994" t="s">
        <v>177</v>
      </c>
      <c r="AB120" s="995"/>
      <c r="AC120" s="995"/>
      <c r="AD120" s="995"/>
      <c r="AE120" s="996"/>
      <c r="AF120" s="997" t="s">
        <v>177</v>
      </c>
      <c r="AG120" s="995"/>
      <c r="AH120" s="995"/>
      <c r="AI120" s="995"/>
      <c r="AJ120" s="996"/>
      <c r="AK120" s="997" t="s">
        <v>177</v>
      </c>
      <c r="AL120" s="995"/>
      <c r="AM120" s="995"/>
      <c r="AN120" s="995"/>
      <c r="AO120" s="996"/>
      <c r="AP120" s="998" t="s">
        <v>177</v>
      </c>
      <c r="AQ120" s="999"/>
      <c r="AR120" s="999"/>
      <c r="AS120" s="999"/>
      <c r="AT120" s="1000"/>
      <c r="AU120" s="1027" t="s">
        <v>466</v>
      </c>
      <c r="AV120" s="1028"/>
      <c r="AW120" s="1028"/>
      <c r="AX120" s="1028"/>
      <c r="AY120" s="1029"/>
      <c r="AZ120" s="965" t="s">
        <v>467</v>
      </c>
      <c r="BA120" s="933"/>
      <c r="BB120" s="933"/>
      <c r="BC120" s="933"/>
      <c r="BD120" s="933"/>
      <c r="BE120" s="933"/>
      <c r="BF120" s="933"/>
      <c r="BG120" s="933"/>
      <c r="BH120" s="933"/>
      <c r="BI120" s="933"/>
      <c r="BJ120" s="933"/>
      <c r="BK120" s="933"/>
      <c r="BL120" s="933"/>
      <c r="BM120" s="933"/>
      <c r="BN120" s="933"/>
      <c r="BO120" s="933"/>
      <c r="BP120" s="934"/>
      <c r="BQ120" s="966">
        <v>1850593</v>
      </c>
      <c r="BR120" s="967"/>
      <c r="BS120" s="967"/>
      <c r="BT120" s="967"/>
      <c r="BU120" s="967"/>
      <c r="BV120" s="967">
        <v>2068629</v>
      </c>
      <c r="BW120" s="967"/>
      <c r="BX120" s="967"/>
      <c r="BY120" s="967"/>
      <c r="BZ120" s="967"/>
      <c r="CA120" s="967">
        <v>2692607</v>
      </c>
      <c r="CB120" s="967"/>
      <c r="CC120" s="967"/>
      <c r="CD120" s="967"/>
      <c r="CE120" s="967"/>
      <c r="CF120" s="980">
        <v>51.9</v>
      </c>
      <c r="CG120" s="981"/>
      <c r="CH120" s="981"/>
      <c r="CI120" s="981"/>
      <c r="CJ120" s="981"/>
      <c r="CK120" s="1042" t="s">
        <v>468</v>
      </c>
      <c r="CL120" s="1043"/>
      <c r="CM120" s="1043"/>
      <c r="CN120" s="1043"/>
      <c r="CO120" s="1044"/>
      <c r="CP120" s="1050" t="s">
        <v>412</v>
      </c>
      <c r="CQ120" s="1051"/>
      <c r="CR120" s="1051"/>
      <c r="CS120" s="1051"/>
      <c r="CT120" s="1051"/>
      <c r="CU120" s="1051"/>
      <c r="CV120" s="1051"/>
      <c r="CW120" s="1051"/>
      <c r="CX120" s="1051"/>
      <c r="CY120" s="1051"/>
      <c r="CZ120" s="1051"/>
      <c r="DA120" s="1051"/>
      <c r="DB120" s="1051"/>
      <c r="DC120" s="1051"/>
      <c r="DD120" s="1051"/>
      <c r="DE120" s="1051"/>
      <c r="DF120" s="1052"/>
      <c r="DG120" s="966">
        <v>57748</v>
      </c>
      <c r="DH120" s="967"/>
      <c r="DI120" s="967"/>
      <c r="DJ120" s="967"/>
      <c r="DK120" s="967"/>
      <c r="DL120" s="967">
        <v>45636</v>
      </c>
      <c r="DM120" s="967"/>
      <c r="DN120" s="967"/>
      <c r="DO120" s="967"/>
      <c r="DP120" s="967"/>
      <c r="DQ120" s="967">
        <v>33573</v>
      </c>
      <c r="DR120" s="967"/>
      <c r="DS120" s="967"/>
      <c r="DT120" s="967"/>
      <c r="DU120" s="967"/>
      <c r="DV120" s="968">
        <v>0.6</v>
      </c>
      <c r="DW120" s="968"/>
      <c r="DX120" s="968"/>
      <c r="DY120" s="968"/>
      <c r="DZ120" s="969"/>
    </row>
    <row r="121" spans="1:130" s="212" customFormat="1" ht="26.25" customHeight="1" x14ac:dyDescent="0.15">
      <c r="A121" s="1093"/>
      <c r="B121" s="985"/>
      <c r="C121" s="1010" t="s">
        <v>469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94" t="s">
        <v>177</v>
      </c>
      <c r="AB121" s="995"/>
      <c r="AC121" s="995"/>
      <c r="AD121" s="995"/>
      <c r="AE121" s="996"/>
      <c r="AF121" s="997" t="s">
        <v>177</v>
      </c>
      <c r="AG121" s="995"/>
      <c r="AH121" s="995"/>
      <c r="AI121" s="995"/>
      <c r="AJ121" s="996"/>
      <c r="AK121" s="997" t="s">
        <v>177</v>
      </c>
      <c r="AL121" s="995"/>
      <c r="AM121" s="995"/>
      <c r="AN121" s="995"/>
      <c r="AO121" s="996"/>
      <c r="AP121" s="998" t="s">
        <v>177</v>
      </c>
      <c r="AQ121" s="999"/>
      <c r="AR121" s="999"/>
      <c r="AS121" s="999"/>
      <c r="AT121" s="1000"/>
      <c r="AU121" s="1030"/>
      <c r="AV121" s="1031"/>
      <c r="AW121" s="1031"/>
      <c r="AX121" s="1031"/>
      <c r="AY121" s="1032"/>
      <c r="AZ121" s="958" t="s">
        <v>470</v>
      </c>
      <c r="BA121" s="959"/>
      <c r="BB121" s="959"/>
      <c r="BC121" s="959"/>
      <c r="BD121" s="959"/>
      <c r="BE121" s="959"/>
      <c r="BF121" s="959"/>
      <c r="BG121" s="959"/>
      <c r="BH121" s="959"/>
      <c r="BI121" s="959"/>
      <c r="BJ121" s="959"/>
      <c r="BK121" s="959"/>
      <c r="BL121" s="959"/>
      <c r="BM121" s="959"/>
      <c r="BN121" s="959"/>
      <c r="BO121" s="959"/>
      <c r="BP121" s="960"/>
      <c r="BQ121" s="961">
        <v>652487</v>
      </c>
      <c r="BR121" s="962"/>
      <c r="BS121" s="962"/>
      <c r="BT121" s="962"/>
      <c r="BU121" s="962"/>
      <c r="BV121" s="962">
        <v>722861</v>
      </c>
      <c r="BW121" s="962"/>
      <c r="BX121" s="962"/>
      <c r="BY121" s="962"/>
      <c r="BZ121" s="962"/>
      <c r="CA121" s="962">
        <v>787451</v>
      </c>
      <c r="CB121" s="962"/>
      <c r="CC121" s="962"/>
      <c r="CD121" s="962"/>
      <c r="CE121" s="962"/>
      <c r="CF121" s="956">
        <v>15.2</v>
      </c>
      <c r="CG121" s="957"/>
      <c r="CH121" s="957"/>
      <c r="CI121" s="957"/>
      <c r="CJ121" s="957"/>
      <c r="CK121" s="1045"/>
      <c r="CL121" s="1046"/>
      <c r="CM121" s="1046"/>
      <c r="CN121" s="1046"/>
      <c r="CO121" s="1047"/>
      <c r="CP121" s="1055" t="s">
        <v>410</v>
      </c>
      <c r="CQ121" s="1056"/>
      <c r="CR121" s="1056"/>
      <c r="CS121" s="1056"/>
      <c r="CT121" s="1056"/>
      <c r="CU121" s="1056"/>
      <c r="CV121" s="1056"/>
      <c r="CW121" s="1056"/>
      <c r="CX121" s="1056"/>
      <c r="CY121" s="1056"/>
      <c r="CZ121" s="1056"/>
      <c r="DA121" s="1056"/>
      <c r="DB121" s="1056"/>
      <c r="DC121" s="1056"/>
      <c r="DD121" s="1056"/>
      <c r="DE121" s="1056"/>
      <c r="DF121" s="1057"/>
      <c r="DG121" s="961">
        <v>808</v>
      </c>
      <c r="DH121" s="962"/>
      <c r="DI121" s="962"/>
      <c r="DJ121" s="962"/>
      <c r="DK121" s="962"/>
      <c r="DL121" s="962">
        <v>1255</v>
      </c>
      <c r="DM121" s="962"/>
      <c r="DN121" s="962"/>
      <c r="DO121" s="962"/>
      <c r="DP121" s="962"/>
      <c r="DQ121" s="962">
        <v>1318</v>
      </c>
      <c r="DR121" s="962"/>
      <c r="DS121" s="962"/>
      <c r="DT121" s="962"/>
      <c r="DU121" s="962"/>
      <c r="DV121" s="963">
        <v>0</v>
      </c>
      <c r="DW121" s="963"/>
      <c r="DX121" s="963"/>
      <c r="DY121" s="963"/>
      <c r="DZ121" s="964"/>
    </row>
    <row r="122" spans="1:130" s="212" customFormat="1" ht="26.25" customHeight="1" x14ac:dyDescent="0.15">
      <c r="A122" s="1093"/>
      <c r="B122" s="985"/>
      <c r="C122" s="958" t="s">
        <v>452</v>
      </c>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60"/>
      <c r="AA122" s="994" t="s">
        <v>177</v>
      </c>
      <c r="AB122" s="995"/>
      <c r="AC122" s="995"/>
      <c r="AD122" s="995"/>
      <c r="AE122" s="996"/>
      <c r="AF122" s="997" t="s">
        <v>177</v>
      </c>
      <c r="AG122" s="995"/>
      <c r="AH122" s="995"/>
      <c r="AI122" s="995"/>
      <c r="AJ122" s="996"/>
      <c r="AK122" s="997" t="s">
        <v>177</v>
      </c>
      <c r="AL122" s="995"/>
      <c r="AM122" s="995"/>
      <c r="AN122" s="995"/>
      <c r="AO122" s="996"/>
      <c r="AP122" s="998" t="s">
        <v>177</v>
      </c>
      <c r="AQ122" s="999"/>
      <c r="AR122" s="999"/>
      <c r="AS122" s="999"/>
      <c r="AT122" s="1000"/>
      <c r="AU122" s="1030"/>
      <c r="AV122" s="1031"/>
      <c r="AW122" s="1031"/>
      <c r="AX122" s="1031"/>
      <c r="AY122" s="1032"/>
      <c r="AZ122" s="1009" t="s">
        <v>471</v>
      </c>
      <c r="BA122" s="1001"/>
      <c r="BB122" s="1001"/>
      <c r="BC122" s="1001"/>
      <c r="BD122" s="1001"/>
      <c r="BE122" s="1001"/>
      <c r="BF122" s="1001"/>
      <c r="BG122" s="1001"/>
      <c r="BH122" s="1001"/>
      <c r="BI122" s="1001"/>
      <c r="BJ122" s="1001"/>
      <c r="BK122" s="1001"/>
      <c r="BL122" s="1001"/>
      <c r="BM122" s="1001"/>
      <c r="BN122" s="1001"/>
      <c r="BO122" s="1001"/>
      <c r="BP122" s="1002"/>
      <c r="BQ122" s="1035">
        <v>5521775</v>
      </c>
      <c r="BR122" s="1036"/>
      <c r="BS122" s="1036"/>
      <c r="BT122" s="1036"/>
      <c r="BU122" s="1036"/>
      <c r="BV122" s="1036">
        <v>6040643</v>
      </c>
      <c r="BW122" s="1036"/>
      <c r="BX122" s="1036"/>
      <c r="BY122" s="1036"/>
      <c r="BZ122" s="1036"/>
      <c r="CA122" s="1036">
        <v>6129975</v>
      </c>
      <c r="CB122" s="1036"/>
      <c r="CC122" s="1036"/>
      <c r="CD122" s="1036"/>
      <c r="CE122" s="1036"/>
      <c r="CF122" s="1053">
        <v>118.1</v>
      </c>
      <c r="CG122" s="1054"/>
      <c r="CH122" s="1054"/>
      <c r="CI122" s="1054"/>
      <c r="CJ122" s="1054"/>
      <c r="CK122" s="1045"/>
      <c r="CL122" s="1046"/>
      <c r="CM122" s="1046"/>
      <c r="CN122" s="1046"/>
      <c r="CO122" s="1047"/>
      <c r="CP122" s="1055" t="s">
        <v>408</v>
      </c>
      <c r="CQ122" s="1056"/>
      <c r="CR122" s="1056"/>
      <c r="CS122" s="1056"/>
      <c r="CT122" s="1056"/>
      <c r="CU122" s="1056"/>
      <c r="CV122" s="1056"/>
      <c r="CW122" s="1056"/>
      <c r="CX122" s="1056"/>
      <c r="CY122" s="1056"/>
      <c r="CZ122" s="1056"/>
      <c r="DA122" s="1056"/>
      <c r="DB122" s="1056"/>
      <c r="DC122" s="1056"/>
      <c r="DD122" s="1056"/>
      <c r="DE122" s="1056"/>
      <c r="DF122" s="1057"/>
      <c r="DG122" s="961" t="s">
        <v>177</v>
      </c>
      <c r="DH122" s="962"/>
      <c r="DI122" s="962"/>
      <c r="DJ122" s="962"/>
      <c r="DK122" s="962"/>
      <c r="DL122" s="962" t="s">
        <v>177</v>
      </c>
      <c r="DM122" s="962"/>
      <c r="DN122" s="962"/>
      <c r="DO122" s="962"/>
      <c r="DP122" s="962"/>
      <c r="DQ122" s="962" t="s">
        <v>177</v>
      </c>
      <c r="DR122" s="962"/>
      <c r="DS122" s="962"/>
      <c r="DT122" s="962"/>
      <c r="DU122" s="962"/>
      <c r="DV122" s="963" t="s">
        <v>177</v>
      </c>
      <c r="DW122" s="963"/>
      <c r="DX122" s="963"/>
      <c r="DY122" s="963"/>
      <c r="DZ122" s="964"/>
    </row>
    <row r="123" spans="1:130" s="212" customFormat="1" ht="26.25" customHeight="1" x14ac:dyDescent="0.15">
      <c r="A123" s="1093"/>
      <c r="B123" s="985"/>
      <c r="C123" s="958" t="s">
        <v>458</v>
      </c>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60"/>
      <c r="AA123" s="994" t="s">
        <v>177</v>
      </c>
      <c r="AB123" s="995"/>
      <c r="AC123" s="995"/>
      <c r="AD123" s="995"/>
      <c r="AE123" s="996"/>
      <c r="AF123" s="997" t="s">
        <v>177</v>
      </c>
      <c r="AG123" s="995"/>
      <c r="AH123" s="995"/>
      <c r="AI123" s="995"/>
      <c r="AJ123" s="996"/>
      <c r="AK123" s="997" t="s">
        <v>177</v>
      </c>
      <c r="AL123" s="995"/>
      <c r="AM123" s="995"/>
      <c r="AN123" s="995"/>
      <c r="AO123" s="996"/>
      <c r="AP123" s="998" t="s">
        <v>177</v>
      </c>
      <c r="AQ123" s="999"/>
      <c r="AR123" s="999"/>
      <c r="AS123" s="999"/>
      <c r="AT123" s="1000"/>
      <c r="AU123" s="1033"/>
      <c r="AV123" s="1034"/>
      <c r="AW123" s="1034"/>
      <c r="AX123" s="1034"/>
      <c r="AY123" s="1034"/>
      <c r="AZ123" s="233" t="s">
        <v>189</v>
      </c>
      <c r="BA123" s="233"/>
      <c r="BB123" s="233"/>
      <c r="BC123" s="233"/>
      <c r="BD123" s="233"/>
      <c r="BE123" s="233"/>
      <c r="BF123" s="233"/>
      <c r="BG123" s="233"/>
      <c r="BH123" s="233"/>
      <c r="BI123" s="233"/>
      <c r="BJ123" s="233"/>
      <c r="BK123" s="233"/>
      <c r="BL123" s="233"/>
      <c r="BM123" s="233"/>
      <c r="BN123" s="233"/>
      <c r="BO123" s="1013" t="s">
        <v>472</v>
      </c>
      <c r="BP123" s="1041"/>
      <c r="BQ123" s="1099">
        <v>8024855</v>
      </c>
      <c r="BR123" s="1100"/>
      <c r="BS123" s="1100"/>
      <c r="BT123" s="1100"/>
      <c r="BU123" s="1100"/>
      <c r="BV123" s="1100">
        <v>8832133</v>
      </c>
      <c r="BW123" s="1100"/>
      <c r="BX123" s="1100"/>
      <c r="BY123" s="1100"/>
      <c r="BZ123" s="1100"/>
      <c r="CA123" s="1100">
        <v>9610033</v>
      </c>
      <c r="CB123" s="1100"/>
      <c r="CC123" s="1100"/>
      <c r="CD123" s="1100"/>
      <c r="CE123" s="1100"/>
      <c r="CF123" s="1037"/>
      <c r="CG123" s="1038"/>
      <c r="CH123" s="1038"/>
      <c r="CI123" s="1038"/>
      <c r="CJ123" s="1039"/>
      <c r="CK123" s="1045"/>
      <c r="CL123" s="1046"/>
      <c r="CM123" s="1046"/>
      <c r="CN123" s="1046"/>
      <c r="CO123" s="1047"/>
      <c r="CP123" s="1055" t="s">
        <v>409</v>
      </c>
      <c r="CQ123" s="1056"/>
      <c r="CR123" s="1056"/>
      <c r="CS123" s="1056"/>
      <c r="CT123" s="1056"/>
      <c r="CU123" s="1056"/>
      <c r="CV123" s="1056"/>
      <c r="CW123" s="1056"/>
      <c r="CX123" s="1056"/>
      <c r="CY123" s="1056"/>
      <c r="CZ123" s="1056"/>
      <c r="DA123" s="1056"/>
      <c r="DB123" s="1056"/>
      <c r="DC123" s="1056"/>
      <c r="DD123" s="1056"/>
      <c r="DE123" s="1056"/>
      <c r="DF123" s="1057"/>
      <c r="DG123" s="994" t="s">
        <v>177</v>
      </c>
      <c r="DH123" s="995"/>
      <c r="DI123" s="995"/>
      <c r="DJ123" s="995"/>
      <c r="DK123" s="996"/>
      <c r="DL123" s="997" t="s">
        <v>177</v>
      </c>
      <c r="DM123" s="995"/>
      <c r="DN123" s="995"/>
      <c r="DO123" s="995"/>
      <c r="DP123" s="996"/>
      <c r="DQ123" s="997" t="s">
        <v>177</v>
      </c>
      <c r="DR123" s="995"/>
      <c r="DS123" s="995"/>
      <c r="DT123" s="995"/>
      <c r="DU123" s="996"/>
      <c r="DV123" s="998" t="s">
        <v>177</v>
      </c>
      <c r="DW123" s="999"/>
      <c r="DX123" s="999"/>
      <c r="DY123" s="999"/>
      <c r="DZ123" s="1000"/>
    </row>
    <row r="124" spans="1:130" s="212" customFormat="1" ht="26.25" customHeight="1" thickBot="1" x14ac:dyDescent="0.2">
      <c r="A124" s="1093"/>
      <c r="B124" s="985"/>
      <c r="C124" s="958" t="s">
        <v>461</v>
      </c>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994" t="s">
        <v>177</v>
      </c>
      <c r="AB124" s="995"/>
      <c r="AC124" s="995"/>
      <c r="AD124" s="995"/>
      <c r="AE124" s="996"/>
      <c r="AF124" s="997" t="s">
        <v>177</v>
      </c>
      <c r="AG124" s="995"/>
      <c r="AH124" s="995"/>
      <c r="AI124" s="995"/>
      <c r="AJ124" s="996"/>
      <c r="AK124" s="997" t="s">
        <v>177</v>
      </c>
      <c r="AL124" s="995"/>
      <c r="AM124" s="995"/>
      <c r="AN124" s="995"/>
      <c r="AO124" s="996"/>
      <c r="AP124" s="998" t="s">
        <v>177</v>
      </c>
      <c r="AQ124" s="999"/>
      <c r="AR124" s="999"/>
      <c r="AS124" s="999"/>
      <c r="AT124" s="1000"/>
      <c r="AU124" s="1095" t="s">
        <v>473</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10.3</v>
      </c>
      <c r="BR124" s="1063"/>
      <c r="BS124" s="1063"/>
      <c r="BT124" s="1063"/>
      <c r="BU124" s="1063"/>
      <c r="BV124" s="1063" t="s">
        <v>177</v>
      </c>
      <c r="BW124" s="1063"/>
      <c r="BX124" s="1063"/>
      <c r="BY124" s="1063"/>
      <c r="BZ124" s="1063"/>
      <c r="CA124" s="1063">
        <v>9.9</v>
      </c>
      <c r="CB124" s="1063"/>
      <c r="CC124" s="1063"/>
      <c r="CD124" s="1063"/>
      <c r="CE124" s="1063"/>
      <c r="CF124" s="1064"/>
      <c r="CG124" s="1065"/>
      <c r="CH124" s="1065"/>
      <c r="CI124" s="1065"/>
      <c r="CJ124" s="1066"/>
      <c r="CK124" s="1048"/>
      <c r="CL124" s="1048"/>
      <c r="CM124" s="1048"/>
      <c r="CN124" s="1048"/>
      <c r="CO124" s="1049"/>
      <c r="CP124" s="1055" t="s">
        <v>474</v>
      </c>
      <c r="CQ124" s="1056"/>
      <c r="CR124" s="1056"/>
      <c r="CS124" s="1056"/>
      <c r="CT124" s="1056"/>
      <c r="CU124" s="1056"/>
      <c r="CV124" s="1056"/>
      <c r="CW124" s="1056"/>
      <c r="CX124" s="1056"/>
      <c r="CY124" s="1056"/>
      <c r="CZ124" s="1056"/>
      <c r="DA124" s="1056"/>
      <c r="DB124" s="1056"/>
      <c r="DC124" s="1056"/>
      <c r="DD124" s="1056"/>
      <c r="DE124" s="1056"/>
      <c r="DF124" s="1057"/>
      <c r="DG124" s="1040" t="s">
        <v>177</v>
      </c>
      <c r="DH124" s="1022"/>
      <c r="DI124" s="1022"/>
      <c r="DJ124" s="1022"/>
      <c r="DK124" s="1023"/>
      <c r="DL124" s="1021" t="s">
        <v>177</v>
      </c>
      <c r="DM124" s="1022"/>
      <c r="DN124" s="1022"/>
      <c r="DO124" s="1022"/>
      <c r="DP124" s="1023"/>
      <c r="DQ124" s="1021" t="s">
        <v>177</v>
      </c>
      <c r="DR124" s="1022"/>
      <c r="DS124" s="1022"/>
      <c r="DT124" s="1022"/>
      <c r="DU124" s="1023"/>
      <c r="DV124" s="1024" t="s">
        <v>177</v>
      </c>
      <c r="DW124" s="1025"/>
      <c r="DX124" s="1025"/>
      <c r="DY124" s="1025"/>
      <c r="DZ124" s="1026"/>
    </row>
    <row r="125" spans="1:130" s="212" customFormat="1" ht="26.25" customHeight="1" x14ac:dyDescent="0.15">
      <c r="A125" s="1093"/>
      <c r="B125" s="985"/>
      <c r="C125" s="958" t="s">
        <v>463</v>
      </c>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60"/>
      <c r="AA125" s="994" t="s">
        <v>177</v>
      </c>
      <c r="AB125" s="995"/>
      <c r="AC125" s="995"/>
      <c r="AD125" s="995"/>
      <c r="AE125" s="996"/>
      <c r="AF125" s="997" t="s">
        <v>177</v>
      </c>
      <c r="AG125" s="995"/>
      <c r="AH125" s="995"/>
      <c r="AI125" s="995"/>
      <c r="AJ125" s="996"/>
      <c r="AK125" s="997" t="s">
        <v>177</v>
      </c>
      <c r="AL125" s="995"/>
      <c r="AM125" s="995"/>
      <c r="AN125" s="995"/>
      <c r="AO125" s="996"/>
      <c r="AP125" s="998" t="s">
        <v>177</v>
      </c>
      <c r="AQ125" s="999"/>
      <c r="AR125" s="999"/>
      <c r="AS125" s="999"/>
      <c r="AT125" s="100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8" t="s">
        <v>475</v>
      </c>
      <c r="CL125" s="1043"/>
      <c r="CM125" s="1043"/>
      <c r="CN125" s="1043"/>
      <c r="CO125" s="1044"/>
      <c r="CP125" s="965" t="s">
        <v>476</v>
      </c>
      <c r="CQ125" s="933"/>
      <c r="CR125" s="933"/>
      <c r="CS125" s="933"/>
      <c r="CT125" s="933"/>
      <c r="CU125" s="933"/>
      <c r="CV125" s="933"/>
      <c r="CW125" s="933"/>
      <c r="CX125" s="933"/>
      <c r="CY125" s="933"/>
      <c r="CZ125" s="933"/>
      <c r="DA125" s="933"/>
      <c r="DB125" s="933"/>
      <c r="DC125" s="933"/>
      <c r="DD125" s="933"/>
      <c r="DE125" s="933"/>
      <c r="DF125" s="934"/>
      <c r="DG125" s="966" t="s">
        <v>177</v>
      </c>
      <c r="DH125" s="967"/>
      <c r="DI125" s="967"/>
      <c r="DJ125" s="967"/>
      <c r="DK125" s="967"/>
      <c r="DL125" s="967" t="s">
        <v>177</v>
      </c>
      <c r="DM125" s="967"/>
      <c r="DN125" s="967"/>
      <c r="DO125" s="967"/>
      <c r="DP125" s="967"/>
      <c r="DQ125" s="967" t="s">
        <v>177</v>
      </c>
      <c r="DR125" s="967"/>
      <c r="DS125" s="967"/>
      <c r="DT125" s="967"/>
      <c r="DU125" s="967"/>
      <c r="DV125" s="968" t="s">
        <v>177</v>
      </c>
      <c r="DW125" s="968"/>
      <c r="DX125" s="968"/>
      <c r="DY125" s="968"/>
      <c r="DZ125" s="969"/>
    </row>
    <row r="126" spans="1:130" s="212" customFormat="1" ht="26.25" customHeight="1" thickBot="1" x14ac:dyDescent="0.2">
      <c r="A126" s="1093"/>
      <c r="B126" s="985"/>
      <c r="C126" s="958" t="s">
        <v>465</v>
      </c>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60"/>
      <c r="AA126" s="994" t="s">
        <v>177</v>
      </c>
      <c r="AB126" s="995"/>
      <c r="AC126" s="995"/>
      <c r="AD126" s="995"/>
      <c r="AE126" s="996"/>
      <c r="AF126" s="997" t="s">
        <v>177</v>
      </c>
      <c r="AG126" s="995"/>
      <c r="AH126" s="995"/>
      <c r="AI126" s="995"/>
      <c r="AJ126" s="996"/>
      <c r="AK126" s="997" t="s">
        <v>177</v>
      </c>
      <c r="AL126" s="995"/>
      <c r="AM126" s="995"/>
      <c r="AN126" s="995"/>
      <c r="AO126" s="996"/>
      <c r="AP126" s="998" t="s">
        <v>177</v>
      </c>
      <c r="AQ126" s="999"/>
      <c r="AR126" s="999"/>
      <c r="AS126" s="999"/>
      <c r="AT126" s="100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9"/>
      <c r="CL126" s="1046"/>
      <c r="CM126" s="1046"/>
      <c r="CN126" s="1046"/>
      <c r="CO126" s="1047"/>
      <c r="CP126" s="958" t="s">
        <v>477</v>
      </c>
      <c r="CQ126" s="959"/>
      <c r="CR126" s="959"/>
      <c r="CS126" s="959"/>
      <c r="CT126" s="959"/>
      <c r="CU126" s="959"/>
      <c r="CV126" s="959"/>
      <c r="CW126" s="959"/>
      <c r="CX126" s="959"/>
      <c r="CY126" s="959"/>
      <c r="CZ126" s="959"/>
      <c r="DA126" s="959"/>
      <c r="DB126" s="959"/>
      <c r="DC126" s="959"/>
      <c r="DD126" s="959"/>
      <c r="DE126" s="959"/>
      <c r="DF126" s="960"/>
      <c r="DG126" s="961" t="s">
        <v>177</v>
      </c>
      <c r="DH126" s="962"/>
      <c r="DI126" s="962"/>
      <c r="DJ126" s="962"/>
      <c r="DK126" s="962"/>
      <c r="DL126" s="962" t="s">
        <v>177</v>
      </c>
      <c r="DM126" s="962"/>
      <c r="DN126" s="962"/>
      <c r="DO126" s="962"/>
      <c r="DP126" s="962"/>
      <c r="DQ126" s="962" t="s">
        <v>177</v>
      </c>
      <c r="DR126" s="962"/>
      <c r="DS126" s="962"/>
      <c r="DT126" s="962"/>
      <c r="DU126" s="962"/>
      <c r="DV126" s="963" t="s">
        <v>177</v>
      </c>
      <c r="DW126" s="963"/>
      <c r="DX126" s="963"/>
      <c r="DY126" s="963"/>
      <c r="DZ126" s="964"/>
    </row>
    <row r="127" spans="1:130" s="212" customFormat="1" ht="26.25" customHeight="1" x14ac:dyDescent="0.15">
      <c r="A127" s="1094"/>
      <c r="B127" s="987"/>
      <c r="C127" s="1009" t="s">
        <v>478</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94" t="s">
        <v>177</v>
      </c>
      <c r="AB127" s="995"/>
      <c r="AC127" s="995"/>
      <c r="AD127" s="995"/>
      <c r="AE127" s="996"/>
      <c r="AF127" s="997" t="s">
        <v>177</v>
      </c>
      <c r="AG127" s="995"/>
      <c r="AH127" s="995"/>
      <c r="AI127" s="995"/>
      <c r="AJ127" s="996"/>
      <c r="AK127" s="997" t="s">
        <v>177</v>
      </c>
      <c r="AL127" s="995"/>
      <c r="AM127" s="995"/>
      <c r="AN127" s="995"/>
      <c r="AO127" s="996"/>
      <c r="AP127" s="998" t="s">
        <v>177</v>
      </c>
      <c r="AQ127" s="999"/>
      <c r="AR127" s="999"/>
      <c r="AS127" s="999"/>
      <c r="AT127" s="1000"/>
      <c r="AU127" s="214"/>
      <c r="AV127" s="214"/>
      <c r="AW127" s="214"/>
      <c r="AX127" s="1067" t="s">
        <v>479</v>
      </c>
      <c r="AY127" s="1068"/>
      <c r="AZ127" s="1068"/>
      <c r="BA127" s="1068"/>
      <c r="BB127" s="1068"/>
      <c r="BC127" s="1068"/>
      <c r="BD127" s="1068"/>
      <c r="BE127" s="1069"/>
      <c r="BF127" s="1070" t="s">
        <v>480</v>
      </c>
      <c r="BG127" s="1068"/>
      <c r="BH127" s="1068"/>
      <c r="BI127" s="1068"/>
      <c r="BJ127" s="1068"/>
      <c r="BK127" s="1068"/>
      <c r="BL127" s="1069"/>
      <c r="BM127" s="1070" t="s">
        <v>481</v>
      </c>
      <c r="BN127" s="1068"/>
      <c r="BO127" s="1068"/>
      <c r="BP127" s="1068"/>
      <c r="BQ127" s="1068"/>
      <c r="BR127" s="1068"/>
      <c r="BS127" s="1069"/>
      <c r="BT127" s="1070" t="s">
        <v>482</v>
      </c>
      <c r="BU127" s="1068"/>
      <c r="BV127" s="1068"/>
      <c r="BW127" s="1068"/>
      <c r="BX127" s="1068"/>
      <c r="BY127" s="1068"/>
      <c r="BZ127" s="1091"/>
      <c r="CA127" s="214"/>
      <c r="CB127" s="214"/>
      <c r="CC127" s="214"/>
      <c r="CD127" s="237"/>
      <c r="CE127" s="237"/>
      <c r="CF127" s="237"/>
      <c r="CG127" s="214"/>
      <c r="CH127" s="214"/>
      <c r="CI127" s="214"/>
      <c r="CJ127" s="236"/>
      <c r="CK127" s="1059"/>
      <c r="CL127" s="1046"/>
      <c r="CM127" s="1046"/>
      <c r="CN127" s="1046"/>
      <c r="CO127" s="1047"/>
      <c r="CP127" s="958" t="s">
        <v>483</v>
      </c>
      <c r="CQ127" s="959"/>
      <c r="CR127" s="959"/>
      <c r="CS127" s="959"/>
      <c r="CT127" s="959"/>
      <c r="CU127" s="959"/>
      <c r="CV127" s="959"/>
      <c r="CW127" s="959"/>
      <c r="CX127" s="959"/>
      <c r="CY127" s="959"/>
      <c r="CZ127" s="959"/>
      <c r="DA127" s="959"/>
      <c r="DB127" s="959"/>
      <c r="DC127" s="959"/>
      <c r="DD127" s="959"/>
      <c r="DE127" s="959"/>
      <c r="DF127" s="960"/>
      <c r="DG127" s="961" t="s">
        <v>177</v>
      </c>
      <c r="DH127" s="962"/>
      <c r="DI127" s="962"/>
      <c r="DJ127" s="962"/>
      <c r="DK127" s="962"/>
      <c r="DL127" s="962" t="s">
        <v>177</v>
      </c>
      <c r="DM127" s="962"/>
      <c r="DN127" s="962"/>
      <c r="DO127" s="962"/>
      <c r="DP127" s="962"/>
      <c r="DQ127" s="962" t="s">
        <v>177</v>
      </c>
      <c r="DR127" s="962"/>
      <c r="DS127" s="962"/>
      <c r="DT127" s="962"/>
      <c r="DU127" s="962"/>
      <c r="DV127" s="963" t="s">
        <v>177</v>
      </c>
      <c r="DW127" s="963"/>
      <c r="DX127" s="963"/>
      <c r="DY127" s="963"/>
      <c r="DZ127" s="964"/>
    </row>
    <row r="128" spans="1:130" s="212" customFormat="1" ht="26.25" customHeight="1" thickBot="1" x14ac:dyDescent="0.2">
      <c r="A128" s="1077" t="s">
        <v>484</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485</v>
      </c>
      <c r="X128" s="1079"/>
      <c r="Y128" s="1079"/>
      <c r="Z128" s="1080"/>
      <c r="AA128" s="1081">
        <v>11746</v>
      </c>
      <c r="AB128" s="1082"/>
      <c r="AC128" s="1082"/>
      <c r="AD128" s="1082"/>
      <c r="AE128" s="1083"/>
      <c r="AF128" s="1084">
        <v>12000</v>
      </c>
      <c r="AG128" s="1082"/>
      <c r="AH128" s="1082"/>
      <c r="AI128" s="1082"/>
      <c r="AJ128" s="1083"/>
      <c r="AK128" s="1084">
        <v>26114</v>
      </c>
      <c r="AL128" s="1082"/>
      <c r="AM128" s="1082"/>
      <c r="AN128" s="1082"/>
      <c r="AO128" s="1083"/>
      <c r="AP128" s="1085"/>
      <c r="AQ128" s="1086"/>
      <c r="AR128" s="1086"/>
      <c r="AS128" s="1086"/>
      <c r="AT128" s="1087"/>
      <c r="AU128" s="214"/>
      <c r="AV128" s="214"/>
      <c r="AW128" s="214"/>
      <c r="AX128" s="932" t="s">
        <v>486</v>
      </c>
      <c r="AY128" s="933"/>
      <c r="AZ128" s="933"/>
      <c r="BA128" s="933"/>
      <c r="BB128" s="933"/>
      <c r="BC128" s="933"/>
      <c r="BD128" s="933"/>
      <c r="BE128" s="934"/>
      <c r="BF128" s="1088" t="s">
        <v>177</v>
      </c>
      <c r="BG128" s="1089"/>
      <c r="BH128" s="1089"/>
      <c r="BI128" s="1089"/>
      <c r="BJ128" s="1089"/>
      <c r="BK128" s="1089"/>
      <c r="BL128" s="1090"/>
      <c r="BM128" s="1088">
        <v>14.61</v>
      </c>
      <c r="BN128" s="1089"/>
      <c r="BO128" s="1089"/>
      <c r="BP128" s="1089"/>
      <c r="BQ128" s="1089"/>
      <c r="BR128" s="1089"/>
      <c r="BS128" s="1090"/>
      <c r="BT128" s="1088">
        <v>20</v>
      </c>
      <c r="BU128" s="1089"/>
      <c r="BV128" s="1089"/>
      <c r="BW128" s="1089"/>
      <c r="BX128" s="1089"/>
      <c r="BY128" s="1089"/>
      <c r="BZ128" s="1112"/>
      <c r="CA128" s="237"/>
      <c r="CB128" s="237"/>
      <c r="CC128" s="237"/>
      <c r="CD128" s="237"/>
      <c r="CE128" s="237"/>
      <c r="CF128" s="237"/>
      <c r="CG128" s="214"/>
      <c r="CH128" s="214"/>
      <c r="CI128" s="214"/>
      <c r="CJ128" s="236"/>
      <c r="CK128" s="1060"/>
      <c r="CL128" s="1061"/>
      <c r="CM128" s="1061"/>
      <c r="CN128" s="1061"/>
      <c r="CO128" s="1062"/>
      <c r="CP128" s="1071" t="s">
        <v>487</v>
      </c>
      <c r="CQ128" s="759"/>
      <c r="CR128" s="759"/>
      <c r="CS128" s="759"/>
      <c r="CT128" s="759"/>
      <c r="CU128" s="759"/>
      <c r="CV128" s="759"/>
      <c r="CW128" s="759"/>
      <c r="CX128" s="759"/>
      <c r="CY128" s="759"/>
      <c r="CZ128" s="759"/>
      <c r="DA128" s="759"/>
      <c r="DB128" s="759"/>
      <c r="DC128" s="759"/>
      <c r="DD128" s="759"/>
      <c r="DE128" s="759"/>
      <c r="DF128" s="1072"/>
      <c r="DG128" s="1073" t="s">
        <v>177</v>
      </c>
      <c r="DH128" s="1074"/>
      <c r="DI128" s="1074"/>
      <c r="DJ128" s="1074"/>
      <c r="DK128" s="1074"/>
      <c r="DL128" s="1074" t="s">
        <v>177</v>
      </c>
      <c r="DM128" s="1074"/>
      <c r="DN128" s="1074"/>
      <c r="DO128" s="1074"/>
      <c r="DP128" s="1074"/>
      <c r="DQ128" s="1074" t="s">
        <v>177</v>
      </c>
      <c r="DR128" s="1074"/>
      <c r="DS128" s="1074"/>
      <c r="DT128" s="1074"/>
      <c r="DU128" s="1074"/>
      <c r="DV128" s="1075" t="s">
        <v>177</v>
      </c>
      <c r="DW128" s="1075"/>
      <c r="DX128" s="1075"/>
      <c r="DY128" s="1075"/>
      <c r="DZ128" s="1076"/>
    </row>
    <row r="129" spans="1:131" s="212" customFormat="1" ht="26.25" customHeight="1" x14ac:dyDescent="0.15">
      <c r="A129" s="970" t="s">
        <v>107</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6" t="s">
        <v>488</v>
      </c>
      <c r="X129" s="1107"/>
      <c r="Y129" s="1107"/>
      <c r="Z129" s="1108"/>
      <c r="AA129" s="994">
        <v>4959235</v>
      </c>
      <c r="AB129" s="995"/>
      <c r="AC129" s="995"/>
      <c r="AD129" s="995"/>
      <c r="AE129" s="996"/>
      <c r="AF129" s="997">
        <v>5352359</v>
      </c>
      <c r="AG129" s="995"/>
      <c r="AH129" s="995"/>
      <c r="AI129" s="995"/>
      <c r="AJ129" s="996"/>
      <c r="AK129" s="997">
        <v>5657611</v>
      </c>
      <c r="AL129" s="995"/>
      <c r="AM129" s="995"/>
      <c r="AN129" s="995"/>
      <c r="AO129" s="996"/>
      <c r="AP129" s="1109"/>
      <c r="AQ129" s="1110"/>
      <c r="AR129" s="1110"/>
      <c r="AS129" s="1110"/>
      <c r="AT129" s="1111"/>
      <c r="AU129" s="215"/>
      <c r="AV129" s="215"/>
      <c r="AW129" s="215"/>
      <c r="AX129" s="1101" t="s">
        <v>489</v>
      </c>
      <c r="AY129" s="959"/>
      <c r="AZ129" s="959"/>
      <c r="BA129" s="959"/>
      <c r="BB129" s="959"/>
      <c r="BC129" s="959"/>
      <c r="BD129" s="959"/>
      <c r="BE129" s="960"/>
      <c r="BF129" s="1102" t="s">
        <v>177</v>
      </c>
      <c r="BG129" s="1103"/>
      <c r="BH129" s="1103"/>
      <c r="BI129" s="1103"/>
      <c r="BJ129" s="1103"/>
      <c r="BK129" s="1103"/>
      <c r="BL129" s="1104"/>
      <c r="BM129" s="1102">
        <v>19.61</v>
      </c>
      <c r="BN129" s="1103"/>
      <c r="BO129" s="1103"/>
      <c r="BP129" s="1103"/>
      <c r="BQ129" s="1103"/>
      <c r="BR129" s="1103"/>
      <c r="BS129" s="1104"/>
      <c r="BT129" s="1102">
        <v>30</v>
      </c>
      <c r="BU129" s="1103"/>
      <c r="BV129" s="1103"/>
      <c r="BW129" s="1103"/>
      <c r="BX129" s="1103"/>
      <c r="BY129" s="1103"/>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70" t="s">
        <v>490</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6" t="s">
        <v>491</v>
      </c>
      <c r="X130" s="1107"/>
      <c r="Y130" s="1107"/>
      <c r="Z130" s="1108"/>
      <c r="AA130" s="994">
        <v>470315</v>
      </c>
      <c r="AB130" s="995"/>
      <c r="AC130" s="995"/>
      <c r="AD130" s="995"/>
      <c r="AE130" s="996"/>
      <c r="AF130" s="997">
        <v>464427</v>
      </c>
      <c r="AG130" s="995"/>
      <c r="AH130" s="995"/>
      <c r="AI130" s="995"/>
      <c r="AJ130" s="996"/>
      <c r="AK130" s="997">
        <v>467381</v>
      </c>
      <c r="AL130" s="995"/>
      <c r="AM130" s="995"/>
      <c r="AN130" s="995"/>
      <c r="AO130" s="996"/>
      <c r="AP130" s="1109"/>
      <c r="AQ130" s="1110"/>
      <c r="AR130" s="1110"/>
      <c r="AS130" s="1110"/>
      <c r="AT130" s="1111"/>
      <c r="AU130" s="215"/>
      <c r="AV130" s="215"/>
      <c r="AW130" s="215"/>
      <c r="AX130" s="1101" t="s">
        <v>492</v>
      </c>
      <c r="AY130" s="959"/>
      <c r="AZ130" s="959"/>
      <c r="BA130" s="959"/>
      <c r="BB130" s="959"/>
      <c r="BC130" s="959"/>
      <c r="BD130" s="959"/>
      <c r="BE130" s="960"/>
      <c r="BF130" s="1137">
        <v>1.5</v>
      </c>
      <c r="BG130" s="1138"/>
      <c r="BH130" s="1138"/>
      <c r="BI130" s="1138"/>
      <c r="BJ130" s="1138"/>
      <c r="BK130" s="1138"/>
      <c r="BL130" s="1139"/>
      <c r="BM130" s="1137">
        <v>25</v>
      </c>
      <c r="BN130" s="1138"/>
      <c r="BO130" s="1138"/>
      <c r="BP130" s="1138"/>
      <c r="BQ130" s="1138"/>
      <c r="BR130" s="1138"/>
      <c r="BS130" s="1139"/>
      <c r="BT130" s="1137">
        <v>35</v>
      </c>
      <c r="BU130" s="1138"/>
      <c r="BV130" s="1138"/>
      <c r="BW130" s="1138"/>
      <c r="BX130" s="1138"/>
      <c r="BY130" s="1138"/>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40">
        <v>4488920</v>
      </c>
      <c r="AB131" s="1022"/>
      <c r="AC131" s="1022"/>
      <c r="AD131" s="1022"/>
      <c r="AE131" s="1023"/>
      <c r="AF131" s="1021">
        <v>4887932</v>
      </c>
      <c r="AG131" s="1022"/>
      <c r="AH131" s="1022"/>
      <c r="AI131" s="1022"/>
      <c r="AJ131" s="1023"/>
      <c r="AK131" s="1021">
        <v>5190230</v>
      </c>
      <c r="AL131" s="1022"/>
      <c r="AM131" s="1022"/>
      <c r="AN131" s="1022"/>
      <c r="AO131" s="1023"/>
      <c r="AP131" s="1146"/>
      <c r="AQ131" s="1147"/>
      <c r="AR131" s="1147"/>
      <c r="AS131" s="1147"/>
      <c r="AT131" s="1148"/>
      <c r="AU131" s="215"/>
      <c r="AV131" s="215"/>
      <c r="AW131" s="215"/>
      <c r="AX131" s="1119" t="s">
        <v>494</v>
      </c>
      <c r="AY131" s="759"/>
      <c r="AZ131" s="759"/>
      <c r="BA131" s="759"/>
      <c r="BB131" s="759"/>
      <c r="BC131" s="759"/>
      <c r="BD131" s="759"/>
      <c r="BE131" s="1072"/>
      <c r="BF131" s="1120">
        <v>9.9</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6" t="s">
        <v>495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496</v>
      </c>
      <c r="W132" s="1130"/>
      <c r="X132" s="1130"/>
      <c r="Y132" s="1130"/>
      <c r="Z132" s="1131"/>
      <c r="AA132" s="1132">
        <v>1.7184311590000001</v>
      </c>
      <c r="AB132" s="1133"/>
      <c r="AC132" s="1133"/>
      <c r="AD132" s="1133"/>
      <c r="AE132" s="1134"/>
      <c r="AF132" s="1135">
        <v>1.7626268119999999</v>
      </c>
      <c r="AG132" s="1133"/>
      <c r="AH132" s="1133"/>
      <c r="AI132" s="1133"/>
      <c r="AJ132" s="1134"/>
      <c r="AK132" s="1135">
        <v>1.02764232</v>
      </c>
      <c r="AL132" s="1133"/>
      <c r="AM132" s="1133"/>
      <c r="AN132" s="1133"/>
      <c r="AO132" s="1134"/>
      <c r="AP132" s="1037"/>
      <c r="AQ132" s="1038"/>
      <c r="AR132" s="1038"/>
      <c r="AS132" s="1038"/>
      <c r="AT132" s="11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497</v>
      </c>
      <c r="W133" s="1113"/>
      <c r="X133" s="1113"/>
      <c r="Y133" s="1113"/>
      <c r="Z133" s="1114"/>
      <c r="AA133" s="1115">
        <v>1.8</v>
      </c>
      <c r="AB133" s="1116"/>
      <c r="AC133" s="1116"/>
      <c r="AD133" s="1116"/>
      <c r="AE133" s="1117"/>
      <c r="AF133" s="1115">
        <v>1.7</v>
      </c>
      <c r="AG133" s="1116"/>
      <c r="AH133" s="1116"/>
      <c r="AI133" s="1116"/>
      <c r="AJ133" s="1117"/>
      <c r="AK133" s="1115">
        <v>1.5</v>
      </c>
      <c r="AL133" s="1116"/>
      <c r="AM133" s="1116"/>
      <c r="AN133" s="1116"/>
      <c r="AO133" s="1117"/>
      <c r="AP133" s="1064"/>
      <c r="AQ133" s="1065"/>
      <c r="AR133" s="1065"/>
      <c r="AS133" s="1065"/>
      <c r="AT133" s="1118"/>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DnwlREtqMEiyd/SgEAqNaIZYB9uRIlQnhMwMipH5U2JJoNdQ254xBic600xEtO6kAWr5PXBVp5W5uVZCVKKuew==" saltValue="Kk2oZ2vHJNvbNhXwngkX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498</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Y8MU2Iiqi+c+SK71QLepX3/8+8/1OFxxYKK3uhueoZjbjKHrRgPDZ3KgheH6gf03oUMR36fLy1fBzFlLLTLeag==" saltValue="hfN0P5/Zz8QXz3S9j3ym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JbmWifjwihfbwzpMOPulz6htFbiASDcLwp918i2D2DFPEVXFRcJHaU8CjA9z1s0fUPbdSgKWesCQU5ZbPh85A==" saltValue="i18pmRQpxwBG5E8MlF1O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499</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500</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0" t="s">
        <v>501</v>
      </c>
      <c r="AP7" s="254"/>
      <c r="AQ7" s="255" t="s">
        <v>502</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1"/>
      <c r="AP8" s="260" t="s">
        <v>503</v>
      </c>
      <c r="AQ8" s="261" t="s">
        <v>504</v>
      </c>
      <c r="AR8" s="262" t="s">
        <v>505</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52" t="s">
        <v>506</v>
      </c>
      <c r="AL9" s="1153"/>
      <c r="AM9" s="1153"/>
      <c r="AN9" s="1154"/>
      <c r="AO9" s="263">
        <v>1657311</v>
      </c>
      <c r="AP9" s="263">
        <v>77564</v>
      </c>
      <c r="AQ9" s="264">
        <v>65075</v>
      </c>
      <c r="AR9" s="265">
        <v>19.2</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52" t="s">
        <v>507</v>
      </c>
      <c r="AL10" s="1153"/>
      <c r="AM10" s="1153"/>
      <c r="AN10" s="1154"/>
      <c r="AO10" s="266">
        <v>400548</v>
      </c>
      <c r="AP10" s="266">
        <v>18746</v>
      </c>
      <c r="AQ10" s="267">
        <v>8175</v>
      </c>
      <c r="AR10" s="268">
        <v>129.30000000000001</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52" t="s">
        <v>508</v>
      </c>
      <c r="AL11" s="1153"/>
      <c r="AM11" s="1153"/>
      <c r="AN11" s="1154"/>
      <c r="AO11" s="266" t="s">
        <v>509</v>
      </c>
      <c r="AP11" s="266" t="s">
        <v>509</v>
      </c>
      <c r="AQ11" s="267">
        <v>364</v>
      </c>
      <c r="AR11" s="268" t="s">
        <v>509</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52" t="s">
        <v>510</v>
      </c>
      <c r="AL12" s="1153"/>
      <c r="AM12" s="1153"/>
      <c r="AN12" s="1154"/>
      <c r="AO12" s="266" t="s">
        <v>509</v>
      </c>
      <c r="AP12" s="266" t="s">
        <v>509</v>
      </c>
      <c r="AQ12" s="267">
        <v>18</v>
      </c>
      <c r="AR12" s="268" t="s">
        <v>509</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52" t="s">
        <v>511</v>
      </c>
      <c r="AL13" s="1153"/>
      <c r="AM13" s="1153"/>
      <c r="AN13" s="1154"/>
      <c r="AO13" s="266" t="s">
        <v>509</v>
      </c>
      <c r="AP13" s="266" t="s">
        <v>509</v>
      </c>
      <c r="AQ13" s="267">
        <v>2565</v>
      </c>
      <c r="AR13" s="268" t="s">
        <v>509</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52" t="s">
        <v>512</v>
      </c>
      <c r="AL14" s="1153"/>
      <c r="AM14" s="1153"/>
      <c r="AN14" s="1154"/>
      <c r="AO14" s="266">
        <v>5390</v>
      </c>
      <c r="AP14" s="266">
        <v>252</v>
      </c>
      <c r="AQ14" s="267">
        <v>1231</v>
      </c>
      <c r="AR14" s="268">
        <v>-79.5</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5" t="s">
        <v>513</v>
      </c>
      <c r="AL15" s="1156"/>
      <c r="AM15" s="1156"/>
      <c r="AN15" s="1157"/>
      <c r="AO15" s="266">
        <v>-100867</v>
      </c>
      <c r="AP15" s="266">
        <v>-4721</v>
      </c>
      <c r="AQ15" s="267">
        <v>-4456</v>
      </c>
      <c r="AR15" s="268">
        <v>5.9</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5" t="s">
        <v>189</v>
      </c>
      <c r="AL16" s="1156"/>
      <c r="AM16" s="1156"/>
      <c r="AN16" s="1157"/>
      <c r="AO16" s="266">
        <v>1962382</v>
      </c>
      <c r="AP16" s="266">
        <v>91842</v>
      </c>
      <c r="AQ16" s="267">
        <v>72972</v>
      </c>
      <c r="AR16" s="268">
        <v>25.9</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514</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515</v>
      </c>
      <c r="AP20" s="275" t="s">
        <v>516</v>
      </c>
      <c r="AQ20" s="276" t="s">
        <v>517</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8" t="s">
        <v>518</v>
      </c>
      <c r="AL21" s="1159"/>
      <c r="AM21" s="1159"/>
      <c r="AN21" s="1160"/>
      <c r="AO21" s="279">
        <v>8.2799999999999994</v>
      </c>
      <c r="AP21" s="280">
        <v>6.56</v>
      </c>
      <c r="AQ21" s="281">
        <v>1.72</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8" t="s">
        <v>519</v>
      </c>
      <c r="AL22" s="1159"/>
      <c r="AM22" s="1159"/>
      <c r="AN22" s="1160"/>
      <c r="AO22" s="284">
        <v>98.5</v>
      </c>
      <c r="AP22" s="285">
        <v>97.1</v>
      </c>
      <c r="AQ22" s="286">
        <v>1.4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9" t="s">
        <v>520</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c r="AT26" s="249"/>
    </row>
    <row r="27" spans="1:46" x14ac:dyDescent="0.15">
      <c r="A27" s="291"/>
      <c r="AO27" s="244"/>
      <c r="AP27" s="244"/>
      <c r="AQ27" s="244"/>
      <c r="AR27" s="244"/>
      <c r="AS27" s="244"/>
      <c r="AT27" s="244"/>
    </row>
    <row r="28" spans="1:46" ht="17.25" x14ac:dyDescent="0.15">
      <c r="A28" s="245" t="s">
        <v>521</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522</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0" t="s">
        <v>501</v>
      </c>
      <c r="AP30" s="254"/>
      <c r="AQ30" s="255" t="s">
        <v>502</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1"/>
      <c r="AP31" s="260" t="s">
        <v>503</v>
      </c>
      <c r="AQ31" s="261" t="s">
        <v>504</v>
      </c>
      <c r="AR31" s="262" t="s">
        <v>505</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6" t="s">
        <v>523</v>
      </c>
      <c r="AL32" s="1167"/>
      <c r="AM32" s="1167"/>
      <c r="AN32" s="1168"/>
      <c r="AO32" s="294">
        <v>501882</v>
      </c>
      <c r="AP32" s="294">
        <v>23489</v>
      </c>
      <c r="AQ32" s="295">
        <v>32092</v>
      </c>
      <c r="AR32" s="296">
        <v>-26.8</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6" t="s">
        <v>524</v>
      </c>
      <c r="AL33" s="1167"/>
      <c r="AM33" s="1167"/>
      <c r="AN33" s="1168"/>
      <c r="AO33" s="294" t="s">
        <v>509</v>
      </c>
      <c r="AP33" s="294" t="s">
        <v>509</v>
      </c>
      <c r="AQ33" s="295" t="s">
        <v>509</v>
      </c>
      <c r="AR33" s="296" t="s">
        <v>509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6" t="s">
        <v>525</v>
      </c>
      <c r="AL34" s="1167"/>
      <c r="AM34" s="1167"/>
      <c r="AN34" s="1168"/>
      <c r="AO34" s="294" t="s">
        <v>509</v>
      </c>
      <c r="AP34" s="294" t="s">
        <v>509</v>
      </c>
      <c r="AQ34" s="295" t="s">
        <v>509</v>
      </c>
      <c r="AR34" s="296" t="s">
        <v>509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6" t="s">
        <v>526</v>
      </c>
      <c r="AL35" s="1167"/>
      <c r="AM35" s="1167"/>
      <c r="AN35" s="1168"/>
      <c r="AO35" s="294">
        <v>13367</v>
      </c>
      <c r="AP35" s="294">
        <v>626</v>
      </c>
      <c r="AQ35" s="295">
        <v>8882</v>
      </c>
      <c r="AR35" s="296">
        <v>-93</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6" t="s">
        <v>527</v>
      </c>
      <c r="AL36" s="1167"/>
      <c r="AM36" s="1167"/>
      <c r="AN36" s="1168"/>
      <c r="AO36" s="294">
        <v>31583</v>
      </c>
      <c r="AP36" s="294">
        <v>1478</v>
      </c>
      <c r="AQ36" s="295">
        <v>1893</v>
      </c>
      <c r="AR36" s="296">
        <v>-21.9</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6" t="s">
        <v>528</v>
      </c>
      <c r="AL37" s="1167"/>
      <c r="AM37" s="1167"/>
      <c r="AN37" s="1168"/>
      <c r="AO37" s="294" t="s">
        <v>509</v>
      </c>
      <c r="AP37" s="294" t="s">
        <v>509</v>
      </c>
      <c r="AQ37" s="295">
        <v>971</v>
      </c>
      <c r="AR37" s="296" t="s">
        <v>509</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9" t="s">
        <v>529</v>
      </c>
      <c r="AL38" s="1170"/>
      <c r="AM38" s="1170"/>
      <c r="AN38" s="1171"/>
      <c r="AO38" s="297" t="s">
        <v>509</v>
      </c>
      <c r="AP38" s="297" t="s">
        <v>509</v>
      </c>
      <c r="AQ38" s="298">
        <v>0</v>
      </c>
      <c r="AR38" s="286" t="s">
        <v>509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9" t="s">
        <v>530</v>
      </c>
      <c r="AL39" s="1170"/>
      <c r="AM39" s="1170"/>
      <c r="AN39" s="1171"/>
      <c r="AO39" s="294">
        <v>-26114</v>
      </c>
      <c r="AP39" s="294">
        <v>-1222</v>
      </c>
      <c r="AQ39" s="295">
        <v>-3104</v>
      </c>
      <c r="AR39" s="296">
        <v>-60.6</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6" t="s">
        <v>531</v>
      </c>
      <c r="AL40" s="1167"/>
      <c r="AM40" s="1167"/>
      <c r="AN40" s="1168"/>
      <c r="AO40" s="294">
        <v>-467381</v>
      </c>
      <c r="AP40" s="294">
        <v>-21874</v>
      </c>
      <c r="AQ40" s="295">
        <v>-27365</v>
      </c>
      <c r="AR40" s="296">
        <v>-20.100000000000001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72" t="s">
        <v>301</v>
      </c>
      <c r="AL41" s="1173"/>
      <c r="AM41" s="1173"/>
      <c r="AN41" s="1174"/>
      <c r="AO41" s="294">
        <v>53337</v>
      </c>
      <c r="AP41" s="294">
        <v>2496</v>
      </c>
      <c r="AQ41" s="295">
        <v>13369</v>
      </c>
      <c r="AR41" s="296">
        <v>-81.3</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532</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533</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534</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61" t="s">
        <v>501</v>
      </c>
      <c r="AN49" s="1163" t="s">
        <v>535</v>
      </c>
      <c r="AO49" s="1164"/>
      <c r="AP49" s="1164"/>
      <c r="AQ49" s="1164"/>
      <c r="AR49" s="1165"/>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62"/>
      <c r="AN50" s="310" t="s">
        <v>536</v>
      </c>
      <c r="AO50" s="311" t="s">
        <v>537</v>
      </c>
      <c r="AP50" s="312" t="s">
        <v>538</v>
      </c>
      <c r="AQ50" s="313" t="s">
        <v>539</v>
      </c>
      <c r="AR50" s="314" t="s">
        <v>540</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541</v>
      </c>
      <c r="AL51" s="307"/>
      <c r="AM51" s="315">
        <v>1423889</v>
      </c>
      <c r="AN51" s="316">
        <v>63823</v>
      </c>
      <c r="AO51" s="317">
        <v>106.4</v>
      </c>
      <c r="AP51" s="318">
        <v>52191</v>
      </c>
      <c r="AQ51" s="319">
        <v>9.3000000000000007</v>
      </c>
      <c r="AR51" s="320">
        <v>97.1</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542</v>
      </c>
      <c r="AM52" s="323">
        <v>365944</v>
      </c>
      <c r="AN52" s="324">
        <v>16403</v>
      </c>
      <c r="AO52" s="325">
        <v>-15.2</v>
      </c>
      <c r="AP52" s="326">
        <v>24843</v>
      </c>
      <c r="AQ52" s="327">
        <v>-0.4</v>
      </c>
      <c r="AR52" s="328">
        <v>-14.8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543</v>
      </c>
      <c r="AL53" s="307"/>
      <c r="AM53" s="315">
        <v>972539</v>
      </c>
      <c r="AN53" s="316">
        <v>43978</v>
      </c>
      <c r="AO53" s="317">
        <v>-31.1</v>
      </c>
      <c r="AP53" s="318">
        <v>47387</v>
      </c>
      <c r="AQ53" s="319">
        <v>-9.1999999999999993</v>
      </c>
      <c r="AR53" s="320">
        <v>-21.9</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542</v>
      </c>
      <c r="AM54" s="323">
        <v>541513</v>
      </c>
      <c r="AN54" s="324">
        <v>24487</v>
      </c>
      <c r="AO54" s="325">
        <v>49.3</v>
      </c>
      <c r="AP54" s="326">
        <v>24928</v>
      </c>
      <c r="AQ54" s="327">
        <v>0.3</v>
      </c>
      <c r="AR54" s="328">
        <v>49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544</v>
      </c>
      <c r="AL55" s="307"/>
      <c r="AM55" s="315">
        <v>907555</v>
      </c>
      <c r="AN55" s="316">
        <v>41553</v>
      </c>
      <c r="AO55" s="317">
        <v>-5.5</v>
      </c>
      <c r="AP55" s="318">
        <v>51264</v>
      </c>
      <c r="AQ55" s="319">
        <v>8.1999999999999993</v>
      </c>
      <c r="AR55" s="320">
        <v>-13.7</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542</v>
      </c>
      <c r="AM56" s="323">
        <v>544156</v>
      </c>
      <c r="AN56" s="324">
        <v>24914</v>
      </c>
      <c r="AO56" s="325">
        <v>1.7</v>
      </c>
      <c r="AP56" s="326">
        <v>26040</v>
      </c>
      <c r="AQ56" s="327">
        <v>4.5</v>
      </c>
      <c r="AR56" s="328">
        <v>-2.8</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545</v>
      </c>
      <c r="AL57" s="307"/>
      <c r="AM57" s="315">
        <v>754367</v>
      </c>
      <c r="AN57" s="316">
        <v>34794</v>
      </c>
      <c r="AO57" s="317">
        <v>-16.3</v>
      </c>
      <c r="AP57" s="318">
        <v>52068</v>
      </c>
      <c r="AQ57" s="319">
        <v>1.6</v>
      </c>
      <c r="AR57" s="320">
        <v>-17.899999999999999</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542</v>
      </c>
      <c r="AM58" s="323">
        <v>457617</v>
      </c>
      <c r="AN58" s="324">
        <v>21107</v>
      </c>
      <c r="AO58" s="325">
        <v>-15.3</v>
      </c>
      <c r="AP58" s="326">
        <v>26936</v>
      </c>
      <c r="AQ58" s="327">
        <v>3.4</v>
      </c>
      <c r="AR58" s="328">
        <v>-18.7</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546</v>
      </c>
      <c r="AL59" s="307"/>
      <c r="AM59" s="315">
        <v>959048</v>
      </c>
      <c r="AN59" s="316">
        <v>44885</v>
      </c>
      <c r="AO59" s="317">
        <v>29</v>
      </c>
      <c r="AP59" s="318">
        <v>47161</v>
      </c>
      <c r="AQ59" s="319">
        <v>-9.4</v>
      </c>
      <c r="AR59" s="320">
        <v>38.4</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542</v>
      </c>
      <c r="AM60" s="323">
        <v>454664</v>
      </c>
      <c r="AN60" s="324">
        <v>21279</v>
      </c>
      <c r="AO60" s="325">
        <v>0.8</v>
      </c>
      <c r="AP60" s="326">
        <v>24595</v>
      </c>
      <c r="AQ60" s="327">
        <v>-8.6999999999999993</v>
      </c>
      <c r="AR60" s="328">
        <v>9.5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547</v>
      </c>
      <c r="AL61" s="329"/>
      <c r="AM61" s="330">
        <v>1003480</v>
      </c>
      <c r="AN61" s="331">
        <v>45807</v>
      </c>
      <c r="AO61" s="332">
        <v>16.5</v>
      </c>
      <c r="AP61" s="333">
        <v>50014</v>
      </c>
      <c r="AQ61" s="334">
        <v>0.1</v>
      </c>
      <c r="AR61" s="320">
        <v>16.399999999999999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542</v>
      </c>
      <c r="AM62" s="323">
        <v>472779</v>
      </c>
      <c r="AN62" s="324">
        <v>21638</v>
      </c>
      <c r="AO62" s="325">
        <v>4.3</v>
      </c>
      <c r="AP62" s="326">
        <v>25468</v>
      </c>
      <c r="AQ62" s="327">
        <v>-0.2</v>
      </c>
      <c r="AR62" s="328">
        <v>4.5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nA+LQpFFY396yCo8U77W0iLfU/qY+WmisVRsVv95jTB6h91uydVEQHCGEbGVoeYPXpUqGSQpddWCPZx7PrIPzw==" saltValue="PPeMSXiiafRq8quztoLx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549</v>
      </c>
    </row>
    <row r="121" spans="125:125" ht="13.5" hidden="1" customHeight="1" x14ac:dyDescent="0.15">
      <c r="DU121" s="241"/>
    </row>
  </sheetData>
  <sheetProtection algorithmName="SHA-512" hashValue="8Mu1quOU/I7DBltNmuAl51tEJx3SBlQ66oUgvVtO00dXBRSmeyxnGSbY2jTE3JJP00fLS12PIGVqncvJ3jq/qA==" saltValue="eX9E0aseX+yGOa+d+UKG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550</v>
      </c>
    </row>
  </sheetData>
  <sheetProtection algorithmName="SHA-512" hashValue="hMIWMQL51veWumNIfIYPj0zPFn8bSfLH8KuBhfCFQLnYQEhonibnF8PT9buW0AnSKDiZQLFx8+2Y1KIBBl7W8A==" saltValue="gTpLAxHMl75WeAAACAJc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5" t="s">
        <v>3</v>
      </c>
      <c r="D47" s="1175"/>
      <c r="E47" s="1176"/>
      <c r="F47" s="11">
        <v>18.149999999999999</v>
      </c>
      <c r="G47" s="12">
        <v>16.03</v>
      </c>
      <c r="H47" s="12">
        <v>11.68</v>
      </c>
      <c r="I47" s="12">
        <v>16.43</v>
      </c>
      <c r="J47" s="13">
        <v>17.3</v>
      </c>
    </row>
    <row r="48" spans="2:10" ht="57.75" customHeight="1" x14ac:dyDescent="0.15">
      <c r="B48" s="14"/>
      <c r="C48" s="1177" t="s">
        <v>4</v>
      </c>
      <c r="D48" s="1177"/>
      <c r="E48" s="1178"/>
      <c r="F48" s="15">
        <v>5.4</v>
      </c>
      <c r="G48" s="16">
        <v>4.57</v>
      </c>
      <c r="H48" s="16">
        <v>6.43</v>
      </c>
      <c r="I48" s="16">
        <v>6.38</v>
      </c>
      <c r="J48" s="17">
        <v>6.58</v>
      </c>
    </row>
    <row r="49" spans="2:10" ht="57.75" customHeight="1" thickBot="1" x14ac:dyDescent="0.2">
      <c r="B49" s="18"/>
      <c r="C49" s="1179" t="s">
        <v>5</v>
      </c>
      <c r="D49" s="1179"/>
      <c r="E49" s="1180"/>
      <c r="F49" s="19" t="s">
        <v>556</v>
      </c>
      <c r="G49" s="20" t="s">
        <v>557</v>
      </c>
      <c r="H49" s="20" t="s">
        <v>558</v>
      </c>
      <c r="I49" s="20">
        <v>6.02</v>
      </c>
      <c r="J49" s="21">
        <v>2.31</v>
      </c>
    </row>
    <row r="50" spans="2:10" x14ac:dyDescent="0.15"/>
  </sheetData>
  <sheetProtection algorithmName="SHA-512" hashValue="wwiMHMRpBpIaWm/PuBwxR8dlV9Lux0czdNMDlbwyXvmFYqZ5MxlQnYcS+zNBGUIhOWPlSX4/ogMB7L656UH86A==" saltValue="aZc990VP2nyM81Zvsojf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2023-03-25T09:55:17Z</cp:lastPrinted>
  <dcterms:created xsi:type="dcterms:W3CDTF">2023-02-20T05:48:14Z</dcterms:created>
  <dcterms:modified xsi:type="dcterms:W3CDTF">2023-10-06T08:15:39Z</dcterms:modified>
  <cp:category/>
</cp:coreProperties>
</file>