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bookViews>
    <workbookView xWindow="-120" yWindow="-120" windowWidth="29040" windowHeight="157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c r="AP63" i="12"/>
  <c r="AF68" i="12" l="1"/>
  <c r="AA73" i="12"/>
  <c r="AA72" i="12"/>
  <c r="AA71" i="12"/>
  <c r="AA70" i="12"/>
  <c r="AA69" i="12"/>
  <c r="AA68" i="12"/>
  <c r="AA33" i="12"/>
  <c r="AA32" i="12"/>
  <c r="AA31" i="12"/>
  <c r="AA30" i="12"/>
  <c r="AA29" i="12"/>
  <c r="AA28" i="12"/>
  <c r="AA7" i="12"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BE34" i="10" l="1"/>
</calcChain>
</file>

<file path=xl/sharedStrings.xml><?xml version="1.0" encoding="utf-8"?>
<sst xmlns="http://schemas.openxmlformats.org/spreadsheetml/2006/main" count="1146" uniqueCount="619">
  <si>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</si>
  <si>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</si>
  <si>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</si>
  <si>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</si>
  <si>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</si>
  <si>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</si>
  <si>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</si>
  <si>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</si>
  <si>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</si>
  <si>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</si>
  <si>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</si>
  <si>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</si>
  <si>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</si>
  <si>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</si>
  <si>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</si>
  <si>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</si>
  <si>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</si>
  <si>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</si>
  <si>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</si>
  <si>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</si>
  <si>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</si>
  <si>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</si>
  <si>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</si>
  <si>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</si>
  <si>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</si>
  <si>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</si>
  <si>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</si>
  <si>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</si>
  <si>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</si>
  <si>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</si>
  <si>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</si>
  <si>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</si>
  <si>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</si>
  <si>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</si>
  <si>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</si>
  <si>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</si>
  <si>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</si>
  <si>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</si>
  <si>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</si>
  <si>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</si>
  <si>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</si>
  <si>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</si>
  <si>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</si>
  <si>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</si>
  <si>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</si>
  <si>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</si>
  <si>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</si>
  <si>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</si>
  <si>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</si>
  <si>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</si>
  <si>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</si>
  <si>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</si>
  <si>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</si>
  <si>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</si>
  <si>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</si>
  <si>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</si>
  <si>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</si>
  <si>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</si>
  <si>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</si>
  <si>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</si>
  <si>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</si>
  <si>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</si>
  <si>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</si>
  <si>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</si>
  <si>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</si>
  <si>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</si>
  <si>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</si>
  <si>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</si>
  <si>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</si>
  <si>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</si>
  <si>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</si>
  <si>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</si>
  <si>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</si>
  <si>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</si>
  <si>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</si>
  <si>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</si>
  <si>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</si>
  <si>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</si>
  <si>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</si>
  <si>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</si>
  <si>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</si>
  <si>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</si>
  <si>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</si>
  <si>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</si>
  <si>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</si>
  <si>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</si>
  <si>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</si>
  <si>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</si>
  <si>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</si>
  <si>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</si>
  <si>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</si>
  <si>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</si>
  <si>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</si>
  <si>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</si>
  <si>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</si>
  <si>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</si>
  <si>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</si>
  <si>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</si>
  <si>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南知多町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</si>
  <si>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</si>
  <si>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</si>
  <si>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</si>
  <si>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</si>
  <si>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</si>
  <si>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</si>
  <si>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</si>
  <si>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</si>
  <si>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</si>
  <si>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</si>
  <si>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</si>
  <si>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</si>
  <si>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</si>
  <si>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</si>
  <si>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</si>
  <si>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</si>
  <si>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</si>
  <si>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</si>
  <si>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</si>
  <si>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</si>
  <si>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</si>
  <si>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</si>
  <si>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</si>
  <si>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</si>
  <si>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</si>
  <si>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</si>
  <si>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</si>
  <si>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</si>
  <si>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</si>
  <si>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</si>
  <si>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</si>
  <si>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</si>
  <si>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</si>
  <si>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</si>
  <si>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</si>
  <si>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</si>
  <si>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</si>
  <si>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</si>
  <si>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</si>
  <si>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</si>
  <si>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</si>
  <si>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</si>
  <si>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</si>
  <si>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</si>
  <si>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</si>
  <si>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</si>
  <si>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</si>
  <si>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</si>
  <si>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</si>
  <si>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</si>
  <si>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</si>
  <si>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</si>
  <si>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</si>
  <si>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</si>
  <si>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</si>
  <si>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</si>
  <si>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</si>
  <si>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</si>
  <si>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</si>
  <si>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</si>
  <si>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</si>
  <si>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</si>
  <si>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</si>
  <si>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</si>
  <si>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</si>
  <si>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</si>
  <si>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</si>
  <si>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</si>
  <si>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</si>
  <si>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</si>
  <si>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</si>
  <si>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</si>
  <si>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</si>
  <si>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</si>
  <si>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</si>
  <si>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</si>
  <si>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</si>
  <si>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</si>
  <si>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</si>
  <si>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</si>
  <si>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</si>
  <si>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</si>
  <si>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</si>
  <si>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</si>
  <si>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</si>
  <si>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</si>
  <si>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</si>
  <si>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</si>
  <si>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</si>
  <si>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</si>
  <si>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</si>
  <si>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</si>
  <si>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</si>
  <si>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</si>
  <si>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</si>
  <si>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</si>
  <si>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</si>
  <si>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</si>
  <si>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</si>
  <si>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</si>
  <si>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</si>
  <si>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</si>
  <si>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</si>
  <si>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</si>
  <si>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</si>
  <si>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</si>
  <si>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</si>
  <si>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</si>
  <si>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</si>
  <si>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</si>
  <si>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</si>
  <si>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</si>
  <si>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</si>
  <si>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</si>
  <si>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</si>
  <si>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</si>
  <si>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</si>
  <si>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愛知県南知多町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</si>
  <si>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</si>
  <si>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</si>
  <si>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</si>
  <si>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</si>
  <si>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</si>
  <si>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</si>
  <si>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</si>
  <si>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</si>
  <si>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</si>
  <si>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</si>
  <si>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</si>
  <si>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</si>
  <si>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</si>
  <si>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</si>
  <si>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</si>
  <si>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</si>
  <si>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</si>
  <si>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</si>
  <si>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</si>
  <si>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</si>
  <si>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</si>
  <si>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</si>
  <si>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</si>
  <si>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</si>
  <si>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</si>
  <si>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</si>
  <si>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</si>
  <si>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</si>
  <si>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</si>
  <si>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</si>
  <si>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</si>
  <si>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</si>
  <si>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</si>
  <si>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</si>
  <si>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</si>
  <si>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</si>
  <si>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</si>
  <si>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</si>
  <si>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</si>
  <si>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</si>
  <si>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</si>
  <si>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</si>
  <si>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</si>
  <si>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</si>
  <si>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</si>
  <si>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</si>
  <si>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</si>
  <si>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</si>
  <si>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</si>
  <si>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</si>
  <si>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</si>
  <si>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</si>
  <si>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</si>
  <si>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</si>
  <si>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</si>
  <si>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</si>
  <si>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</si>
  <si>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</si>
  <si>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</si>
  <si>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</si>
  <si>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</si>
  <si>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</si>
  <si>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</si>
  <si>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</si>
  <si>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</si>
  <si>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</si>
  <si>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</si>
  <si>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</si>
  <si>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</si>
  <si>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</si>
  <si>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</si>
  <si>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</si>
  <si>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</si>
  <si>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</si>
  <si>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</si>
  <si>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</si>
  <si>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</si>
  <si>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</si>
  <si>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</si>
  <si>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</si>
  <si>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</si>
  <si>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</si>
  <si>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</si>
  <si>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</si>
  <si>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</si>
  <si>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</si>
  <si>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</si>
  <si>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</si>
  <si>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</si>
  <si>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</si>
  <si>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</si>
  <si>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</si>
  <si>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</si>
  <si>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</si>
  <si>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</si>
  <si>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</si>
  <si>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</si>
  <si>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</si>
  <si>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</si>
  <si>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</si>
  <si>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</si>
  <si>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</si>
  <si>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</si>
  <si>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</si>
  <si>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</si>
  <si>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</si>
  <si>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</si>
  <si>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</si>
  <si>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</si>
  <si>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</si>
  <si>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</si>
  <si>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</si>
  <si>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</si>
  <si>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</si>
  <si>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</si>
  <si>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</si>
  <si>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</si>
  <si>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</si>
  <si>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</si>
  <si>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</si>
  <si>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</si>
  <si>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</si>
  <si>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</si>
  <si>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</si>
  <si>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</si>
  <si>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</si>
  <si>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</si>
  <si>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</si>
  <si>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</si>
  <si>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</si>
  <si>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</si>
  <si>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</si>
  <si>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</si>
  <si>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</si>
  <si>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</si>
  <si>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</si>
  <si>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</si>
  <si>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</si>
  <si>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</si>
  <si>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</si>
  <si>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</si>
  <si>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</si>
  <si>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</si>
  <si>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</si>
  <si>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</si>
  <si>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</si>
  <si>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</si>
  <si>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</si>
  <si>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</si>
  <si>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</si>
  <si>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</si>
  <si>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</si>
  <si>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</si>
  <si>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愛知県南知多町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</si>
  <si>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</si>
  <si>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</si>
  <si>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</si>
  <si>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</si>
  <si>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</si>
  <si>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</si>
  <si>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</si>
  <si>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</si>
  <si>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</si>
  <si>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</si>
  <si>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</si>
  <si>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</si>
  <si>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</si>
  <si>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</si>
  <si>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</si>
  <si>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</si>
  <si>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</si>
  <si>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</si>
  <si>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</si>
  <si>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</si>
  <si>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</si>
  <si>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</si>
  <si>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</si>
  <si>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</si>
  <si>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</si>
  <si>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</si>
  <si>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</si>
  <si>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</si>
  <si>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</si>
  <si>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</si>
  <si>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</si>
  <si>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</si>
  <si>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</si>
  <si>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</si>
  <si>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</si>
  <si>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</si>
  <si>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師崎港駐車場事業特別会計</t>
    <phoneticPr fontId="5"/>
  </si>
  <si>
    <t>水道事業会計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</si>
  <si>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</si>
  <si>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</si>
  <si>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</si>
  <si>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</si>
  <si>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</si>
  <si>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</si>
  <si>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</si>
  <si>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</si>
  <si>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</si>
  <si>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</si>
  <si>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</si>
  <si>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</si>
  <si>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</si>
  <si>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</si>
  <si>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</si>
  <si>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</si>
  <si>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</si>
  <si>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</si>
  <si>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</si>
  <si>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</si>
  <si>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</si>
  <si>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</si>
  <si>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</si>
  <si>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</si>
  <si>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</si>
  <si>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</si>
  <si>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</si>
  <si>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</si>
  <si>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</si>
  <si>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</si>
  <si>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</si>
  <si>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</si>
  <si>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</si>
  <si>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</si>
  <si>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</si>
  <si>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</si>
  <si>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</si>
  <si>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</si>
  <si>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</si>
  <si>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</si>
  <si>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</si>
  <si>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</si>
  <si>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</si>
  <si>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</si>
  <si>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</si>
  <si>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</si>
  <si>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</si>
  <si>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</si>
  <si>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</si>
  <si>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</si>
  <si>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</si>
  <si>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</si>
  <si>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</si>
  <si>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</si>
  <si>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</si>
  <si>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</si>
  <si>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</si>
  <si>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</si>
  <si>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</si>
  <si>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</si>
  <si>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</si>
  <si>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</si>
  <si>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</si>
  <si>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</si>
  <si>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</si>
  <si>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</si>
  <si>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</si>
  <si>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</si>
  <si>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</si>
  <si>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</si>
  <si>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</si>
  <si>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</si>
  <si>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</si>
  <si>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</si>
  <si>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</si>
  <si>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</si>
  <si>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</si>
  <si>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</si>
  <si>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</si>
  <si>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</si>
  <si>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</si>
  <si>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</si>
  <si>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</si>
  <si>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</si>
  <si>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</si>
  <si>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</si>
  <si>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</si>
  <si>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</si>
  <si>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</si>
  <si>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</si>
  <si>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</si>
  <si>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</si>
  <si>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</si>
  <si>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</si>
  <si>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</si>
  <si>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</si>
  <si>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</si>
  <si>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</si>
  <si>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</si>
  <si>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</si>
  <si>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</si>
  <si>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</si>
  <si>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</si>
  <si>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</si>
  <si>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</si>
  <si>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</si>
  <si>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</si>
  <si>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</si>
  <si>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</si>
  <si>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</si>
  <si>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</si>
  <si>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</si>
  <si>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</si>
  <si>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</si>
  <si>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</si>
  <si>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</si>
  <si>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</si>
  <si>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</si>
  <si>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</si>
  <si>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</si>
  <si>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</si>
  <si>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</si>
  <si>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</si>
  <si>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</si>
  <si>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</si>
  <si>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</si>
  <si>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</si>
  <si>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</si>
  <si>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</si>
  <si>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</si>
  <si>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</si>
  <si>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</si>
  <si>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</si>
  <si>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</si>
  <si>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</si>
  <si>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</si>
  <si>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</si>
  <si>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</si>
  <si>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</si>
  <si>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</si>
  <si>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</si>
  <si>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</si>
  <si>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</si>
  <si>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</si>
  <si>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</si>
  <si>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</si>
  <si>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</si>
  <si>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</si>
  <si>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</si>
  <si>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</si>
  <si>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</si>
  <si>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</si>
  <si>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</si>
  <si>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</si>
  <si>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</si>
  <si>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</si>
  <si>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</si>
  <si>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</si>
  <si>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</si>
  <si>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</si>
  <si>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</si>
  <si>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</si>
  <si>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</si>
  <si>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0.99</t>
  </si>
  <si>
    <t>▲ 7.51</t>
  </si>
  <si>
    <t>▲ 6.63</t>
  </si>
  <si>
    <t>▲ 0.16</t>
  </si>
  <si>
    <t>水道事業会計</t>
  </si>
  <si>
    <t>一般会計</t>
  </si>
  <si>
    <t>国民健康保険特別会計</t>
  </si>
  <si>
    <t>介護保険特別会計</t>
  </si>
  <si>
    <t>師崎港駐車場事業特別会計</t>
  </si>
  <si>
    <t>漁業集落排水事業特別会計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</si>
  <si>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</si>
  <si>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</si>
  <si>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</si>
  <si>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</si>
  <si>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</si>
  <si>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</si>
  <si>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</si>
  <si>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</si>
  <si>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</si>
  <si>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都市計画事業基金</t>
    <rPh sb="0" eb="4">
      <t>トシケイカク</t>
    </rPh>
    <rPh sb="4" eb="6">
      <t>ジギョウ</t>
    </rPh>
    <rPh sb="6" eb="8">
      <t>キキン</t>
    </rPh>
    <phoneticPr fontId="5"/>
  </si>
  <si>
    <t>公共施設等整備基金</t>
    <rPh sb="0" eb="4">
      <t>コウキョウシセツ</t>
    </rPh>
    <rPh sb="4" eb="5">
      <t>トウ</t>
    </rPh>
    <rPh sb="5" eb="7">
      <t>セイビ</t>
    </rPh>
    <rPh sb="7" eb="9">
      <t>キキン</t>
    </rPh>
    <phoneticPr fontId="5"/>
  </si>
  <si>
    <t>中学校図書購入基金</t>
    <rPh sb="0" eb="3">
      <t>チュウガッコウ</t>
    </rPh>
    <rPh sb="3" eb="5">
      <t>トショ</t>
    </rPh>
    <rPh sb="5" eb="7">
      <t>コウニュウ</t>
    </rPh>
    <rPh sb="7" eb="9">
      <t>キキン</t>
    </rPh>
    <phoneticPr fontId="5"/>
  </si>
  <si>
    <t>高齢者福祉基金</t>
    <rPh sb="0" eb="3">
      <t>コウレイシャ</t>
    </rPh>
    <rPh sb="3" eb="5">
      <t>フクシ</t>
    </rPh>
    <rPh sb="5" eb="7">
      <t>キキン</t>
    </rPh>
    <phoneticPr fontId="5"/>
  </si>
  <si>
    <t>森林環境譲与税基金</t>
    <rPh sb="0" eb="7">
      <t>シンリンカンキョウジョウヨゼイ</t>
    </rPh>
    <rPh sb="7" eb="9">
      <t>キキン</t>
    </rPh>
    <phoneticPr fontId="5"/>
  </si>
  <si>
    <t>－</t>
    <phoneticPr fontId="2"/>
  </si>
  <si>
    <t>－</t>
    <phoneticPr fontId="2"/>
  </si>
  <si>
    <t>知多南部消防組合</t>
    <rPh sb="0" eb="8">
      <t>チタナンブショウボウクミアイ</t>
    </rPh>
    <phoneticPr fontId="2"/>
  </si>
  <si>
    <t>知多南部衛生組合</t>
    <rPh sb="0" eb="4">
      <t>チタナンブ</t>
    </rPh>
    <rPh sb="4" eb="8">
      <t>エイセイクミアイ</t>
    </rPh>
    <phoneticPr fontId="2"/>
  </si>
  <si>
    <t>愛知県後期高齢者医療広域連合（一般会計）</t>
    <rPh sb="0" eb="8">
      <t>アイチケンコウキコウレイシャ</t>
    </rPh>
    <rPh sb="8" eb="10">
      <t>イリョウ</t>
    </rPh>
    <rPh sb="10" eb="14">
      <t>コウイキレンゴウ</t>
    </rPh>
    <rPh sb="15" eb="19">
      <t>イッパンカイケイ</t>
    </rPh>
    <phoneticPr fontId="2"/>
  </si>
  <si>
    <t>愛知県後期高齢者医療広域連合（後期高齢者医療特別会計）</t>
    <rPh sb="0" eb="8">
      <t>アイチケンコウキコウレイシャ</t>
    </rPh>
    <rPh sb="8" eb="10">
      <t>イリョウ</t>
    </rPh>
    <rPh sb="10" eb="14">
      <t>コウイキレンゴウ</t>
    </rPh>
    <rPh sb="15" eb="20">
      <t>コウキコウレイシャ</t>
    </rPh>
    <rPh sb="20" eb="22">
      <t>イリョウ</t>
    </rPh>
    <rPh sb="22" eb="26">
      <t>トクベツカイケイ</t>
    </rPh>
    <phoneticPr fontId="2"/>
  </si>
  <si>
    <t>知多南部広域環境組合</t>
    <rPh sb="0" eb="4">
      <t>チタナンブ</t>
    </rPh>
    <rPh sb="4" eb="6">
      <t>コウイキ</t>
    </rPh>
    <rPh sb="6" eb="8">
      <t>カンキョウ</t>
    </rPh>
    <rPh sb="8" eb="10">
      <t>クミアイ</t>
    </rPh>
    <phoneticPr fontId="2"/>
  </si>
  <si>
    <t>-</t>
    <phoneticPr fontId="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</si>
  <si>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</si>
  <si>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</si>
  <si>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</si>
  <si>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</si>
  <si>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</si>
  <si>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</si>
  <si>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全国及び県平均と比較しても、有形固定資産減価償却率が高く、かつ住民一人当たりの資産形成度が高い傾向にある。また、老朽化した公共施設の更新の費用により、今後も将来負担比率は増加していく見込みである。今後は、公共施設等総合管理計画に基づき、順次更新を予定しており、財政計画と照らしながら計画的な施設更新に努める。また、公共施設等の保有量の適正化に努め、適正な公債費に抑える。</t>
    <rPh sb="0" eb="18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</si>
  <si>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</si>
  <si>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</si>
  <si>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</si>
  <si>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</si>
  <si>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</si>
  <si>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</si>
  <si>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増加を要因に上昇している。今後も老朽化した公共施設等の更新により、将来負担比率は上昇する傾向にあるが、保有率の適正化、及び普通交付税等で財政措置のある地方債を優先的に借入れするなどの工夫により上昇率の抑制に努める。
実質公債費比率は、防災拠点整備に係る地方債の償還が始まったことによる公債費増加を要因として上昇している。今後は、令和5年度に完成する公共施設再配置計画に基づき、施設の集約、再配置、建替えを含めた公共施設の老朽化対応を進めるが、財源は地方債で調達を予定している。地方債の計画的な運用と再配置計画のバランスを取りながら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</si>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</sst>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cellStyle name="標準 2 2" xfId="7"/>
    <cellStyle name="標準 2 2 2" xfId="21"/>
    <cellStyle name="標準 2 3" xfId="10"/>
    <cellStyle name="標準 3" xfId="11"/>
    <cellStyle name="標準 3 2" xfId="20"/>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77D6-4BB4-B216-7148EC4CCE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52111</c:v>
                </c:pt>
                <c:pt idx="1">
                  <c:v>45054</c:v>
                </c:pt>
                <c:pt idx="2">
                  <c:v>44452</c:v>
                </c:pt>
                <c:pt idx="3">
                  <c:v>75271</c:v>
                </c:pt>
                <c:pt idx="4">
                  <c:v>79300</c:v>
                </c:pt>
              </c:numCache>
            </c:numRef>
          </c:val>
          <c:smooth val="0"/>
          <c:extLst>
            <c:ext xmlns:c16="http://schemas.microsoft.com/office/drawing/2014/chart" uri="{C3380CC4-5D6E-409C-BE32-E72D297353CC}">
              <c16:uniqueId val="{00000001-77D6-4BB4-B216-7148EC4CCE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c:v>
                </c:pt>
                <c:pt idx="1">
                  <c:v>4.93</c:v>
                </c:pt>
                <c:pt idx="2">
                  <c:v>6.47</c:v>
                </c:pt>
                <c:pt idx="3">
                  <c:v>5.25</c:v>
                </c:pt>
                <c:pt idx="4">
                  <c:v>5.66</c:v>
                </c:pt>
              </c:numCache>
            </c:numRef>
          </c:val>
          <c:extLst>
            <c:ext xmlns:c16="http://schemas.microsoft.com/office/drawing/2014/chart" uri="{C3380CC4-5D6E-409C-BE32-E72D297353CC}">
              <c16:uniqueId val="{00000000-DF2C-4885-895D-12A7316012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33.36</c:v>
                </c:pt>
                <c:pt idx="1">
                  <c:v>27.05</c:v>
                </c:pt>
                <c:pt idx="2">
                  <c:v>19.29</c:v>
                </c:pt>
                <c:pt idx="3">
                  <c:v>19.059999999999999</c:v>
                </c:pt>
                <c:pt idx="4">
                  <c:v>18.77</c:v>
                </c:pt>
              </c:numCache>
            </c:numRef>
          </c:val>
          <c:extLst>
            <c:ext xmlns:c16="http://schemas.microsoft.com/office/drawing/2014/chart" uri="{C3380CC4-5D6E-409C-BE32-E72D297353CC}">
              <c16:uniqueId val="{00000001-DF2C-4885-895D-12A7316012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-0.99</c:v>
                </c:pt>
                <c:pt idx="1">
                  <c:v>-7.51</c:v>
                </c:pt>
                <c:pt idx="2">
                  <c:v>-6.63</c:v>
                </c:pt>
                <c:pt idx="3">
                  <c:v>-0.16</c:v>
                </c:pt>
                <c:pt idx="4">
                  <c:v>1.59</c:v>
                </c:pt>
              </c:numCache>
            </c:numRef>
          </c:val>
          <c:smooth val="0"/>
          <c:extLst>
            <c:ext xmlns:c16="http://schemas.microsoft.com/office/drawing/2014/chart" uri="{C3380CC4-5D6E-409C-BE32-E72D297353CC}">
              <c16:uniqueId val="{00000002-DF2C-4885-895D-12A7316012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6D-4714-93FA-06F97B0B99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6D-4714-93FA-06F97B0B99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6D-4714-93FA-06F97B0B99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0.05</c:v>
                </c:pt>
                <c:pt idx="4">
                  <c:v>#N/A</c:v>
                </c:pt>
                <c:pt idx="5">
                  <c:v>0.1</c:v>
                </c:pt>
                <c:pt idx="6">
                  <c:v>#N/A</c:v>
                </c:pt>
                <c:pt idx="7">
                  <c:v>0.03</c:v>
                </c:pt>
                <c:pt idx="8">
                  <c:v>#N/A</c:v>
                </c:pt>
                <c:pt idx="9">
                  <c:v>0.04</c:v>
                </c:pt>
              </c:numCache>
            </c:numRef>
          </c:val>
          <c:extLst>
            <c:ext xmlns:c16="http://schemas.microsoft.com/office/drawing/2014/chart" uri="{C3380CC4-5D6E-409C-BE32-E72D297353CC}">
              <c16:uniqueId val="{00000003-AF6D-4714-93FA-06F97B0B99CA}"/>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0.18</c:v>
                </c:pt>
                <c:pt idx="4">
                  <c:v>#N/A</c:v>
                </c:pt>
                <c:pt idx="5">
                  <c:v>0.16</c:v>
                </c:pt>
                <c:pt idx="6">
                  <c:v>#N/A</c:v>
                </c:pt>
                <c:pt idx="7">
                  <c:v>0.16</c:v>
                </c:pt>
                <c:pt idx="8">
                  <c:v>#N/A</c:v>
                </c:pt>
                <c:pt idx="9">
                  <c:v>0.06</c:v>
                </c:pt>
              </c:numCache>
            </c:numRef>
          </c:val>
          <c:extLst>
            <c:ext xmlns:c16="http://schemas.microsoft.com/office/drawing/2014/chart" uri="{C3380CC4-5D6E-409C-BE32-E72D297353CC}">
              <c16:uniqueId val="{00000004-AF6D-4714-93FA-06F97B0B99CA}"/>
            </c:ext>
          </c:extLst>
        </c:ser>
        <c:ser>
          <c:idx val="5"/>
          <c:order val="5"/>
          <c:tx>
            <c:strRef>
              <c:f>データシート!$A$32</c:f>
              <c:strCache>
                <c:ptCount val="1"/>
                <c:pt idx="0">
                  <c:v>師崎港駐車場事業特別会計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0.34</c:v>
                </c:pt>
                <c:pt idx="2">
                  <c:v>#N/A</c:v>
                </c:pt>
                <c:pt idx="3">
                  <c:v>0.44</c:v>
                </c:pt>
                <c:pt idx="4">
                  <c:v>#N/A</c:v>
                </c:pt>
                <c:pt idx="5">
                  <c:v>0.3</c:v>
                </c:pt>
                <c:pt idx="6">
                  <c:v>#N/A</c:v>
                </c:pt>
                <c:pt idx="7">
                  <c:v>0.28999999999999998</c:v>
                </c:pt>
                <c:pt idx="8">
                  <c:v>#N/A</c:v>
                </c:pt>
                <c:pt idx="9">
                  <c:v>0.53</c:v>
                </c:pt>
              </c:numCache>
            </c:numRef>
          </c:val>
          <c:extLst>
            <c:ext xmlns:c16="http://schemas.microsoft.com/office/drawing/2014/chart" uri="{C3380CC4-5D6E-409C-BE32-E72D297353CC}">
              <c16:uniqueId val="{00000005-AF6D-4714-93FA-06F97B0B99C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2.0299999999999998</c:v>
                </c:pt>
                <c:pt idx="2">
                  <c:v>#N/A</c:v>
                </c:pt>
                <c:pt idx="3">
                  <c:v>1.26</c:v>
                </c:pt>
                <c:pt idx="4">
                  <c:v>#N/A</c:v>
                </c:pt>
                <c:pt idx="5">
                  <c:v>1.31</c:v>
                </c:pt>
                <c:pt idx="6">
                  <c:v>#N/A</c:v>
                </c:pt>
                <c:pt idx="7">
                  <c:v>1.8</c:v>
                </c:pt>
                <c:pt idx="8">
                  <c:v>#N/A</c:v>
                </c:pt>
                <c:pt idx="9">
                  <c:v>1.83</c:v>
                </c:pt>
              </c:numCache>
            </c:numRef>
          </c:val>
          <c:extLst>
            <c:ext xmlns:c16="http://schemas.microsoft.com/office/drawing/2014/chart" uri="{C3380CC4-5D6E-409C-BE32-E72D297353CC}">
              <c16:uniqueId val="{00000006-AF6D-4714-93FA-06F97B0B99C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2.13</c:v>
                </c:pt>
                <c:pt idx="2">
                  <c:v>#N/A</c:v>
                </c:pt>
                <c:pt idx="3">
                  <c:v>0.46</c:v>
                </c:pt>
                <c:pt idx="4">
                  <c:v>#N/A</c:v>
                </c:pt>
                <c:pt idx="5">
                  <c:v>0.43</c:v>
                </c:pt>
                <c:pt idx="6">
                  <c:v>#N/A</c:v>
                </c:pt>
                <c:pt idx="7">
                  <c:v>0.56999999999999995</c:v>
                </c:pt>
                <c:pt idx="8">
                  <c:v>#N/A</c:v>
                </c:pt>
                <c:pt idx="9">
                  <c:v>2.39</c:v>
                </c:pt>
              </c:numCache>
            </c:numRef>
          </c:val>
          <c:extLst>
            <c:ext xmlns:c16="http://schemas.microsoft.com/office/drawing/2014/chart" uri="{C3380CC4-5D6E-409C-BE32-E72D297353CC}">
              <c16:uniqueId val="{00000007-AF6D-4714-93FA-06F97B0B99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4.93</c:v>
                </c:pt>
                <c:pt idx="2">
                  <c:v>#N/A</c:v>
                </c:pt>
                <c:pt idx="3">
                  <c:v>4.93</c:v>
                </c:pt>
                <c:pt idx="4">
                  <c:v>#N/A</c:v>
                </c:pt>
                <c:pt idx="5">
                  <c:v>6.46</c:v>
                </c:pt>
                <c:pt idx="6">
                  <c:v>#N/A</c:v>
                </c:pt>
                <c:pt idx="7">
                  <c:v>5.24</c:v>
                </c:pt>
                <c:pt idx="8">
                  <c:v>#N/A</c:v>
                </c:pt>
                <c:pt idx="9">
                  <c:v>5.65</c:v>
                </c:pt>
              </c:numCache>
            </c:numRef>
          </c:val>
          <c:extLst>
            <c:ext xmlns:c16="http://schemas.microsoft.com/office/drawing/2014/chart" uri="{C3380CC4-5D6E-409C-BE32-E72D297353CC}">
              <c16:uniqueId val="{00000008-AF6D-4714-93FA-06F97B0B99C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19.559999999999999</c:v>
                </c:pt>
                <c:pt idx="2">
                  <c:v>#N/A</c:v>
                </c:pt>
                <c:pt idx="3">
                  <c:v>17.55</c:v>
                </c:pt>
                <c:pt idx="4">
                  <c:v>#N/A</c:v>
                </c:pt>
                <c:pt idx="5">
                  <c:v>13.82</c:v>
                </c:pt>
                <c:pt idx="6">
                  <c:v>#N/A</c:v>
                </c:pt>
                <c:pt idx="7">
                  <c:v>14.44</c:v>
                </c:pt>
                <c:pt idx="8">
                  <c:v>#N/A</c:v>
                </c:pt>
                <c:pt idx="9">
                  <c:v>14.52</c:v>
                </c:pt>
              </c:numCache>
            </c:numRef>
          </c:val>
          <c:extLst>
            <c:ext xmlns:c16="http://schemas.microsoft.com/office/drawing/2014/chart" uri="{C3380CC4-5D6E-409C-BE32-E72D297353CC}">
              <c16:uniqueId val="{00000009-AF6D-4714-93FA-06F97B0B99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471</c:v>
                </c:pt>
                <c:pt idx="5">
                  <c:v>457</c:v>
                </c:pt>
                <c:pt idx="8">
                  <c:v>453</c:v>
                </c:pt>
                <c:pt idx="11">
                  <c:v>461</c:v>
                </c:pt>
                <c:pt idx="14">
                  <c:v>467</c:v>
                </c:pt>
              </c:numCache>
            </c:numRef>
          </c:val>
          <c:extLst>
            <c:ext xmlns:c16="http://schemas.microsoft.com/office/drawing/2014/chart" uri="{C3380CC4-5D6E-409C-BE32-E72D297353CC}">
              <c16:uniqueId val="{00000000-53C2-4ACA-B783-AE4558728A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C2-4ACA-B783-AE4558728A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1</c:v>
                </c:pt>
                <c:pt idx="6">
                  <c:v>1</c:v>
                </c:pt>
                <c:pt idx="9">
                  <c:v>1</c:v>
                </c:pt>
                <c:pt idx="12">
                  <c:v>1</c:v>
                </c:pt>
              </c:numCache>
            </c:numRef>
          </c:val>
          <c:extLst>
            <c:ext xmlns:c16="http://schemas.microsoft.com/office/drawing/2014/chart" uri="{C3380CC4-5D6E-409C-BE32-E72D297353CC}">
              <c16:uniqueId val="{00000002-53C2-4ACA-B783-AE4558728A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73</c:v>
                </c:pt>
                <c:pt idx="3">
                  <c:v>78</c:v>
                </c:pt>
                <c:pt idx="6">
                  <c:v>80</c:v>
                </c:pt>
                <c:pt idx="9">
                  <c:v>70</c:v>
                </c:pt>
                <c:pt idx="12">
                  <c:v>28</c:v>
                </c:pt>
              </c:numCache>
            </c:numRef>
          </c:val>
          <c:extLst>
            <c:ext xmlns:c16="http://schemas.microsoft.com/office/drawing/2014/chart" uri="{C3380CC4-5D6E-409C-BE32-E72D297353CC}">
              <c16:uniqueId val="{00000003-53C2-4ACA-B783-AE4558728A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c:v>
                </c:pt>
                <c:pt idx="3">
                  <c:v>59</c:v>
                </c:pt>
                <c:pt idx="6">
                  <c:v>59</c:v>
                </c:pt>
                <c:pt idx="9">
                  <c:v>61</c:v>
                </c:pt>
                <c:pt idx="12">
                  <c:v>63</c:v>
                </c:pt>
              </c:numCache>
            </c:numRef>
          </c:val>
          <c:extLst>
            <c:ext xmlns:c16="http://schemas.microsoft.com/office/drawing/2014/chart" uri="{C3380CC4-5D6E-409C-BE32-E72D297353CC}">
              <c16:uniqueId val="{00000004-53C2-4ACA-B783-AE4558728A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C2-4ACA-B783-AE4558728A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C2-4ACA-B783-AE4558728A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503</c:v>
                </c:pt>
                <c:pt idx="3">
                  <c:v>527</c:v>
                </c:pt>
                <c:pt idx="6">
                  <c:v>551</c:v>
                </c:pt>
                <c:pt idx="9">
                  <c:v>602</c:v>
                </c:pt>
                <c:pt idx="12">
                  <c:v>630</c:v>
                </c:pt>
              </c:numCache>
            </c:numRef>
          </c:val>
          <c:extLst>
            <c:ext xmlns:c16="http://schemas.microsoft.com/office/drawing/2014/chart" uri="{C3380CC4-5D6E-409C-BE32-E72D297353CC}">
              <c16:uniqueId val="{00000007-53C2-4ACA-B783-AE4558728A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190</c:v>
                </c:pt>
                <c:pt idx="2">
                  <c:v>#N/A</c:v>
                </c:pt>
                <c:pt idx="3">
                  <c:v>#N/A</c:v>
                </c:pt>
                <c:pt idx="4">
                  <c:v>208</c:v>
                </c:pt>
                <c:pt idx="5">
                  <c:v>#N/A</c:v>
                </c:pt>
                <c:pt idx="6">
                  <c:v>#N/A</c:v>
                </c:pt>
                <c:pt idx="7">
                  <c:v>238</c:v>
                </c:pt>
                <c:pt idx="8">
                  <c:v>#N/A</c:v>
                </c:pt>
                <c:pt idx="9">
                  <c:v>#N/A</c:v>
                </c:pt>
                <c:pt idx="10">
                  <c:v>273</c:v>
                </c:pt>
                <c:pt idx="11">
                  <c:v>#N/A</c:v>
                </c:pt>
                <c:pt idx="12">
                  <c:v>#N/A</c:v>
                </c:pt>
                <c:pt idx="13">
                  <c:v>255</c:v>
                </c:pt>
                <c:pt idx="14">
                  <c:v>#N/A</c:v>
                </c:pt>
              </c:numCache>
            </c:numRef>
          </c:val>
          <c:smooth val="0"/>
          <c:extLst>
            <c:ext xmlns:c16="http://schemas.microsoft.com/office/drawing/2014/chart" uri="{C3380CC4-5D6E-409C-BE32-E72D297353CC}">
              <c16:uniqueId val="{00000008-53C2-4ACA-B783-AE4558728A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5579</c:v>
                </c:pt>
                <c:pt idx="5">
                  <c:v>5552</c:v>
                </c:pt>
                <c:pt idx="8">
                  <c:v>5546</c:v>
                </c:pt>
                <c:pt idx="11">
                  <c:v>6283</c:v>
                </c:pt>
                <c:pt idx="14">
                  <c:v>6407</c:v>
                </c:pt>
              </c:numCache>
            </c:numRef>
          </c:val>
          <c:extLst>
            <c:ext xmlns:c16="http://schemas.microsoft.com/office/drawing/2014/chart" uri="{C3380CC4-5D6E-409C-BE32-E72D297353CC}">
              <c16:uniqueId val="{00000000-7110-4B00-80FA-305ED616D6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110-4B00-80FA-305ED616D6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3629</c:v>
                </c:pt>
                <c:pt idx="5">
                  <c:v>3427</c:v>
                </c:pt>
                <c:pt idx="8">
                  <c:v>3052</c:v>
                </c:pt>
                <c:pt idx="11">
                  <c:v>2830</c:v>
                </c:pt>
                <c:pt idx="14">
                  <c:v>2822</c:v>
                </c:pt>
              </c:numCache>
            </c:numRef>
          </c:val>
          <c:extLst>
            <c:ext xmlns:c16="http://schemas.microsoft.com/office/drawing/2014/chart" uri="{C3380CC4-5D6E-409C-BE32-E72D297353CC}">
              <c16:uniqueId val="{00000002-7110-4B00-80FA-305ED616D6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10-4B00-80FA-305ED616D6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10-4B00-80FA-305ED616D6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10-4B00-80FA-305ED616D6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2184</c:v>
                </c:pt>
                <c:pt idx="3">
                  <c:v>2170</c:v>
                </c:pt>
                <c:pt idx="6">
                  <c:v>2280</c:v>
                </c:pt>
                <c:pt idx="9">
                  <c:v>2182</c:v>
                </c:pt>
                <c:pt idx="12">
                  <c:v>2184</c:v>
                </c:pt>
              </c:numCache>
            </c:numRef>
          </c:val>
          <c:extLst>
            <c:ext xmlns:c16="http://schemas.microsoft.com/office/drawing/2014/chart" uri="{C3380CC4-5D6E-409C-BE32-E72D297353CC}">
              <c16:uniqueId val="{00000006-7110-4B00-80FA-305ED616D6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266</c:v>
                </c:pt>
                <c:pt idx="3">
                  <c:v>249</c:v>
                </c:pt>
                <c:pt idx="6">
                  <c:v>243</c:v>
                </c:pt>
                <c:pt idx="9">
                  <c:v>437</c:v>
                </c:pt>
                <c:pt idx="12">
                  <c:v>1317</c:v>
                </c:pt>
              </c:numCache>
            </c:numRef>
          </c:val>
          <c:extLst>
            <c:ext xmlns:c16="http://schemas.microsoft.com/office/drawing/2014/chart" uri="{C3380CC4-5D6E-409C-BE32-E72D297353CC}">
              <c16:uniqueId val="{00000007-7110-4B00-80FA-305ED616D6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594</c:v>
                </c:pt>
                <c:pt idx="3">
                  <c:v>615</c:v>
                </c:pt>
                <c:pt idx="6">
                  <c:v>576</c:v>
                </c:pt>
                <c:pt idx="9">
                  <c:v>574</c:v>
                </c:pt>
                <c:pt idx="12">
                  <c:v>580</c:v>
                </c:pt>
              </c:numCache>
            </c:numRef>
          </c:val>
          <c:extLst>
            <c:ext xmlns:c16="http://schemas.microsoft.com/office/drawing/2014/chart" uri="{C3380CC4-5D6E-409C-BE32-E72D297353CC}">
              <c16:uniqueId val="{00000008-7110-4B00-80FA-305ED616D6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5</c:v>
                </c:pt>
                <c:pt idx="6">
                  <c:v>4</c:v>
                </c:pt>
                <c:pt idx="9">
                  <c:v>2</c:v>
                </c:pt>
                <c:pt idx="12">
                  <c:v>1</c:v>
                </c:pt>
              </c:numCache>
            </c:numRef>
          </c:val>
          <c:extLst>
            <c:ext xmlns:c16="http://schemas.microsoft.com/office/drawing/2014/chart" uri="{C3380CC4-5D6E-409C-BE32-E72D297353CC}">
              <c16:uniqueId val="{00000009-7110-4B00-80FA-305ED616D6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6680</c:v>
                </c:pt>
                <c:pt idx="3">
                  <c:v>6716</c:v>
                </c:pt>
                <c:pt idx="6">
                  <c:v>6782</c:v>
                </c:pt>
                <c:pt idx="9">
                  <c:v>7321</c:v>
                </c:pt>
                <c:pt idx="12">
                  <c:v>7454</c:v>
                </c:pt>
              </c:numCache>
            </c:numRef>
          </c:val>
          <c:extLst>
            <c:ext xmlns:c16="http://schemas.microsoft.com/office/drawing/2014/chart" uri="{C3380CC4-5D6E-409C-BE32-E72D297353CC}">
              <c16:uniqueId val="{0000000A-7110-4B00-80FA-305ED616D6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523</c:v>
                </c:pt>
                <c:pt idx="2">
                  <c:v>#N/A</c:v>
                </c:pt>
                <c:pt idx="3">
                  <c:v>#N/A</c:v>
                </c:pt>
                <c:pt idx="4">
                  <c:v>776</c:v>
                </c:pt>
                <c:pt idx="5">
                  <c:v>#N/A</c:v>
                </c:pt>
                <c:pt idx="6">
                  <c:v>#N/A</c:v>
                </c:pt>
                <c:pt idx="7">
                  <c:v>1287</c:v>
                </c:pt>
                <c:pt idx="8">
                  <c:v>#N/A</c:v>
                </c:pt>
                <c:pt idx="9">
                  <c:v>#N/A</c:v>
                </c:pt>
                <c:pt idx="10">
                  <c:v>1404</c:v>
                </c:pt>
                <c:pt idx="11">
                  <c:v>#N/A</c:v>
                </c:pt>
                <c:pt idx="12">
                  <c:v>#N/A</c:v>
                </c:pt>
                <c:pt idx="13">
                  <c:v>2307</c:v>
                </c:pt>
                <c:pt idx="14">
                  <c:v>#N/A</c:v>
                </c:pt>
              </c:numCache>
            </c:numRef>
          </c:val>
          <c:smooth val="0"/>
          <c:extLst>
            <c:ext xmlns:c16="http://schemas.microsoft.com/office/drawing/2014/chart" uri="{C3380CC4-5D6E-409C-BE32-E72D297353CC}">
              <c16:uniqueId val="{0000000B-7110-4B00-80FA-305ED616D6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940</c:v>
                </c:pt>
                <c:pt idx="1">
                  <c:v>978</c:v>
                </c:pt>
                <c:pt idx="2">
                  <c:v>1025</c:v>
                </c:pt>
              </c:numCache>
            </c:numRef>
          </c:val>
          <c:extLst>
            <c:ext xmlns:c16="http://schemas.microsoft.com/office/drawing/2014/chart" uri="{C3380CC4-5D6E-409C-BE32-E72D297353CC}">
              <c16:uniqueId val="{00000000-15D2-447B-8C69-49AD381500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15D2-447B-8C69-49AD381500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1146</c:v>
                </c:pt>
                <c:pt idx="1">
                  <c:v>1185</c:v>
                </c:pt>
                <c:pt idx="2">
                  <c:v>1097</c:v>
                </c:pt>
              </c:numCache>
            </c:numRef>
          </c:val>
          <c:extLst>
            <c:ext xmlns:c16="http://schemas.microsoft.com/office/drawing/2014/chart" uri="{C3380CC4-5D6E-409C-BE32-E72D297353CC}">
              <c16:uniqueId val="{00000002-15D2-447B-8C69-49AD381500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{86F63E7E-7183-421B-9222-357203DAFF2A}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A6-4071-87AB-CA9C699559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{182C0F98-6A43-4EDB-9865-0723D704626D}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A6-4071-87AB-CA9C699559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{720DD849-F8DF-42F3-BB91-5D57E22A7CB5}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A6-4071-87AB-CA9C699559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{F981840B-DC1D-4FF7-BFF7-084940DF3637}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A6-4071-87AB-CA9C699559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{8C8E28F6-2A11-4DBC-81D6-DA060CA3AEA7}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A6-4071-87AB-CA9C6995592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{2D395627-F3F3-4AA5-B6FE-EC5C67D2C65F}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A6-4071-87AB-CA9C6995592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{AB35F6BA-1048-4381-BE60-8E29771F9F72}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A6-4071-87AB-CA9C6995592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{CEB7AC1C-4D68-4436-9E95-F638617F7CDC}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A6-4071-87AB-CA9C6995592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{588AD38F-A999-4DA5-98BC-F927EE18FFC2}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A6-4071-87AB-CA9C699559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68</c:v>
                </c:pt>
                <c:pt idx="16">
                  <c:v>68.8</c:v>
                </c:pt>
                <c:pt idx="32">
                  <c:v>70.3</c:v>
                </c:pt>
              </c:numCache>
            </c:numRef>
          </c:xVal>
          <c:yVal>
            <c:numRef>
              <c:f>公会計指標分析・財政指標組合せ分析表!$BP$51:$DC$51</c:f>
              <c:numCache>
                <c:formatCode>#,##0.0;"▲ "#,##0.0</c:formatCode>
                <c:ptCount val="40"/>
                <c:pt idx="0">
                  <c:v>11.4</c:v>
                </c:pt>
                <c:pt idx="8">
                  <c:v>17.3</c:v>
                </c:pt>
                <c:pt idx="16">
                  <c:v>29.1</c:v>
                </c:pt>
                <c:pt idx="32">
                  <c:v>46.1</c:v>
                </c:pt>
              </c:numCache>
            </c:numRef>
          </c:yVal>
          <c:smooth val="0"/>
          <c:extLst>
            <c:ext xmlns:c16="http://schemas.microsoft.com/office/drawing/2014/chart" uri="{C3380CC4-5D6E-409C-BE32-E72D297353CC}">
              <c16:uniqueId val="{00000009-5CA6-4071-87AB-CA9C699559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{8EA062F5-10AF-43B9-BA1F-1310F2A9BECA}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A6-4071-87AB-CA9C699559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{C7785B40-CD22-4E7D-B4B4-C0811981FE40}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A6-4071-87AB-CA9C699559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{56916D0B-DD8A-41CB-9261-C89D65DB957E}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A6-4071-87AB-CA9C699559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{CB13473A-1011-4028-9923-1D64C44E13F9}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A6-4071-87AB-CA9C699559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{5FFCD8F6-253B-46BB-8994-970A8BDCDDE6}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A6-4071-87AB-CA9C699559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{924AC74F-B19D-440D-AF2B-D96B2667F55A}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A6-4071-87AB-CA9C6995592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{124EFB34-EB75-4D16-91FD-C4D786BAFF0C}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A6-4071-87AB-CA9C6995592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{49EC0031-FCD9-40A0-95AC-2B9175B7C58E}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A6-4071-87AB-CA9C699559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{78D8BE1B-02A2-47DC-8E3E-AFBD24B8FB79}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A6-4071-87AB-CA9C699559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32">
                  <c:v>63.1</c:v>
                </c:pt>
              </c:numCache>
            </c:numRef>
          </c:xVal>
          <c:yVal>
            <c:numRef>
              <c:f>公会計指標分析・財政指標組合せ分析表!$BP$55:$DC$55</c:f>
              <c:numCache>
                <c:formatCode>#,##0.0;"▲ "#,##0.0</c:formatCode>
                <c:ptCount val="40"/>
                <c:pt idx="0">
                  <c:v>19.8</c:v>
                </c:pt>
                <c:pt idx="8">
                  <c:v>19.8</c:v>
                </c:pt>
                <c:pt idx="16">
                  <c:v>20</c:v>
                </c:pt>
                <c:pt idx="32">
                  <c:v>0</c:v>
                </c:pt>
              </c:numCache>
            </c:numRef>
          </c:yVal>
          <c:smooth val="0"/>
          <c:extLst>
            <c:ext xmlns:c16="http://schemas.microsoft.com/office/drawing/2014/chart" uri="{C3380CC4-5D6E-409C-BE32-E72D297353CC}">
              <c16:uniqueId val="{00000013-5CA6-4071-87AB-CA9C6995592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{20724DF5-4888-49FB-87B8-645CCEEE03B3}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31E-45A5-B64F-51FA89C6CA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{D9EDD708-5574-44D2-ACA7-D108C3BDADD5}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1E-45A5-B64F-51FA89C6CA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{B872D0FB-E7F6-4BD2-AA99-718C53AC44CC}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1E-45A5-B64F-51FA89C6CA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{FB6CA22E-5EDC-4B11-B1CC-FD7FC97F9525}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1E-45A5-B64F-51FA89C6CA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{08EE6754-2369-431C-B882-44CF9661F165}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1E-45A5-B64F-51FA89C6CA0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{7FF2C4F5-B8C8-4BD1-96C8-46F556551EFA}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31E-45A5-B64F-51FA89C6CA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{55FA1516-95FF-481A-BDF7-FE20B6CD4A0E}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31E-45A5-B64F-51FA89C6CA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{AC17ADE1-BBDD-46BC-B893-BAA7AC4782A1}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31E-45A5-B64F-51FA89C6CA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{C6AA5A7A-F914-4E08-AE69-67E32B02F8E2}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31E-45A5-B64F-51FA89C6CA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4.0999999999999996</c:v>
                </c:pt>
                <c:pt idx="16">
                  <c:v>4.7</c:v>
                </c:pt>
                <c:pt idx="24">
                  <c:v>5.2</c:v>
                </c:pt>
                <c:pt idx="32">
                  <c:v>5.4</c:v>
                </c:pt>
              </c:numCache>
            </c:numRef>
          </c:xVal>
          <c:yVal>
            <c:numRef>
              <c:f>公会計指標分析・財政指標組合せ分析表!$BP$73:$DC$73</c:f>
              <c:numCache>
                <c:formatCode>#,##0.0;"▲ "#,##0.0</c:formatCode>
                <c:ptCount val="40"/>
                <c:pt idx="0">
                  <c:v>11.4</c:v>
                </c:pt>
                <c:pt idx="8">
                  <c:v>17.3</c:v>
                </c:pt>
                <c:pt idx="16">
                  <c:v>29.1</c:v>
                </c:pt>
                <c:pt idx="24">
                  <c:v>30</c:v>
                </c:pt>
                <c:pt idx="32">
                  <c:v>46.1</c:v>
                </c:pt>
              </c:numCache>
            </c:numRef>
          </c:yVal>
          <c:smooth val="0"/>
          <c:extLst>
            <c:ext xmlns:c16="http://schemas.microsoft.com/office/drawing/2014/chart" uri="{C3380CC4-5D6E-409C-BE32-E72D297353CC}">
              <c16:uniqueId val="{00000009-F31E-45A5-B64F-51FA89C6CA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694584655049949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{BB1B3502-69EF-4D4A-8FFB-AB2E4874C13B}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31E-45A5-B64F-51FA89C6CA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{B5846D7B-3133-4DD4-BFD4-4EAD420C50F2}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1E-45A5-B64F-51FA89C6CA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{306C00EB-7D61-4F34-A7AD-502EB50C2735}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1E-45A5-B64F-51FA89C6CA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{5A02C0DA-1B5D-47A4-BA18-F9755D258476}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1E-45A5-B64F-51FA89C6CA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{659992D8-5D2E-499C-AA67-22FE7AA777C8}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1E-45A5-B64F-51FA89C6CA03}"/>
                </c:ext>
              </c:extLst>
            </c:dLbl>
            <c:dLbl>
              <c:idx val="8"/>
              <c:layout>
                <c:manualLayout>
                  <c:x val="0"/>
                  <c:y val="3.85065624043175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{5EFB6CC1-F48C-4CEF-98B9-BC2A58558132}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31E-45A5-B64F-51FA89C6CA03}"/>
                </c:ext>
              </c:extLst>
            </c:dLbl>
            <c:dLbl>
              <c:idx val="16"/>
              <c:layout>
                <c:manualLayout>
                  <c:x val="0"/>
                  <c:y val="-1.5610583413874994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{E1267DE6-45B6-4CAC-8E49-3C2B1232129E}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31E-45A5-B64F-51FA89C6CA0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{CCEE3D27-1C08-4B7A-B03F-8464FF8D5020}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31E-45A5-B64F-51FA89C6CA0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{EEFC21B6-AEBC-4B99-A83D-EB584C7124B5}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31E-45A5-B64F-51FA89C6CA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F31E-45A5-B64F-51FA89C6CA03}"/>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3C5D004-A9D6-4138-AF89-44D0781288D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85D389D-0F20-4EF2-B00D-A3716730A04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臨時財政対策債を継続的に借入してきたことに加え、防災施設整備の財源を地方債で調達してきたため、元利償還金は増加傾向で推移。老朽化した公共施設等の更新も必要であり、直近でも給食センター整備による借入を行っているため、今後も元利償還金は増加する。</a:t>
          </a:r>
        </a:p>
        <a:p>
          <a:r>
            <a:rPr kumimoji="1" lang="ja-JP" altLang="en-US" sz="1200">
              <a:latin typeface="ＭＳ ゴシック" pitchFamily="49" charset="-128"/>
              <a:ea typeface="ＭＳ ゴシック" pitchFamily="49" charset="-128"/>
            </a:rPr>
            <a:t>　公営企業は水道事業において、管路耐震化事業の据置期間が終了したことにより増額推移。</a:t>
          </a:r>
        </a:p>
        <a:p>
          <a:r>
            <a:rPr kumimoji="1" lang="ja-JP" altLang="en-US" sz="1200">
              <a:latin typeface="ＭＳ ゴシック" pitchFamily="49" charset="-128"/>
              <a:ea typeface="ＭＳ ゴシック" pitchFamily="49" charset="-128"/>
            </a:rPr>
            <a:t>　組合等については、令和２年度から新火葬場の建設に伴う借入れを行うため、今後は大幅増加を想定。</a:t>
          </a:r>
        </a:p>
        <a:p>
          <a:r>
            <a:rPr kumimoji="1" lang="ja-JP" altLang="en-US" sz="1200">
              <a:latin typeface="ＭＳ ゴシック" pitchFamily="49" charset="-128"/>
              <a:ea typeface="ＭＳ ゴシック" pitchFamily="49" charset="-128"/>
            </a:rPr>
            <a:t>基準財政需要額算入公債費等については、臨時財政対策債の借入に加え、緊急防災・減災事業等の新発債もあり増加を見込む。</a:t>
          </a:r>
        </a:p>
        <a:p>
          <a:r>
            <a:rPr kumimoji="1" lang="ja-JP" altLang="en-US" sz="1200">
              <a:latin typeface="ＭＳ ゴシック" pitchFamily="49" charset="-128"/>
              <a:ea typeface="ＭＳ ゴシック" pitchFamily="49" charset="-128"/>
            </a:rPr>
            <a:t>　今後は老朽化した公共施設等の更新費用において、財政措置のある地方債を活用し、中長期的な財政計画を立てながら適切な財政運営を行っていく。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の継続発行に加え、防災施設、学校給食センター等の公共施設の整備の財源を地方債で調達してきたため、元利償還金は増加推移。交付税措置される地方債を発行して財源調達してきたため、基準財政需要額算入見込額も同様に増加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組合等負担等見込額は本町が構成団体である知多南部衛生組合の火葬場整備、知多南部広域環境組合のごみ処理施設整備に伴い大幅に増加した。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更新に膨大な費用がかかることが予想され、その財源を地方債で調達予定であることから残高の増加を見込む。基準財政需要額算入見込額に算入される地方債で資金調達し、適切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愛知県南知多町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剰余金処分と利子の積立により財政調整基金に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普通交付税の追加交付もあり資金収支が改善されたため、財政調整基金の残高は前年度対比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特定目的基金では公共施設等整備基金へ積立を継続しており前期比＋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都市計画基金については知多南部衛生組合が行う新火葬場整備に充当し、前期比▲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587,965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新たに森林環境譲与税基金を創設し、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基金全体としては前期比▲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2,124,316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千円を残高の目安としており、この水準を維持する。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老朽化が進んでいる公共施設等の大規模修繕や更新のため公共施設等整備基金に計画的に積み立てを行う。そのために、その他の歳出の抑制、効率的な町債の活用に努め、減少の幅を最小限に抑える。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：都市計画に定められた、道路・公園などの都市施設の整備のため。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公共施設等整備基金：公共施設等の整備に要する財源を円滑に調整するため。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中学校図書購入基金：町立中学校の図書購入資金のため。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　　：高齢者福祉事業基金のため。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森林環境譲与税基金：森林の整備及びその促進に関する施策に要する経費の財源のため。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：知多南部衛生組合が行う新火葬場整備に充当し、前期比▲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587,965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公共施設等整備基金：新学校給食センター建設のため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中学校図書購入基金：果実運用型基金のため、増減なし。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　　：取崩しはなく、運用収益のみ積立てた。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森林環境譲与税基金：新規に積み立てを行った。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：知多南部衛生組合が行った新火葬場整備の償還金に対する財源として充当していく。新たに積み立てる予定はない。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公共施設等整備基金：今後予定している公共施設等整備に充当していくため、計画な積み立てを行い、増額させていく予定である。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中学校図書購入基金：果実運用型基金として、図書購入事業に充当していく予定で、残高の増減の予定はない。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　　：現時点では基金を取り崩すような高齢者福祉事業は予定されていないため、残高の増減の予定はない。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森林環境譲与税基金：新中学校の建設を予定しており、中学校整備の財源として取り崩し予定。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前年度繰越金の２分の１の積み立てをしている。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普通交付税の追加交付もあり資金収支が改善されたため、財政調整基金の残高は前年度対比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千円を残高の目安としており、この水準を維持する。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償還のために取り崩さなかったため増減はなかった。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財政調整基金、及び公共施設等整備基金により町債の償還を行うため、現時点では積立てる予定はない。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0EE2F1-1A52-40E2-8EEA-7456CE10D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9124A6-D12B-4258-BCAD-707606C3C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E8E72D3-2738-4600-AC0D-D33AFB89F89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2E69DB2-4388-45B4-A7E8-FD3F0CAC289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00BC0C6-BBF7-4062-AD64-A03E5BD79C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8156E41-58A9-44D3-A32C-2975B8569BA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51F6F9-6432-4FF3-B044-0A4033AF66C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BBE2CE8-5F05-4366-AB17-C7E570B754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1B7F38F-E5E9-4991-A070-F6DDEFF64DD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A9F85A2-1802-4BBD-918E-A4F8DDDDDF0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8143B38-A97D-4A45-AF0B-5C2113ACBEF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042576A-BA1D-4D46-B57D-4FFA62B681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16,660
16,283
38.37
9,268,208
8,942,977
308,875
5,461,253
7,454,308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43DCE44-351C-4877-BE22-6A7D5AA40BA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05AAB7B-C845-40A7-9967-C5B85E01264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94755FF-9CDD-4F12-AFF6-4232DDDE15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5A76767-7E03-4692-88E9-A5A4F5F11E9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C86E488-1BEA-468D-A77E-1C26CA66718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6C1D566-73B6-4A6C-8287-EE267E2D83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4A6574E-F2F4-4DF9-AF5B-D663C1D14A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B39E623-8ACB-44DD-A33A-2085734FA0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0978E7E-3A11-4CB0-AFCF-57F57AC14F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FC71311-BA1C-484F-A43E-CDF4D012A3C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F6C45E1-6A81-4C33-8875-4B1F105F78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0256213-6491-4F4E-96F2-F5868F2D90F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290DAA4-5D94-4272-B136-DB73946759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B95142C-9849-414A-9E44-76CC328FB3F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3E4D53-4CD8-438C-8944-DC6682357DF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5F9571D-67E2-42B2-B104-E9D3E8E3CC7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70D1A8C-D228-4CC7-927F-01037D6E26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2559557-8CDE-49A3-931C-0F744587EC6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18677B8-948D-4063-A1F4-16B767EDF80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4DC068F-B983-4370-B9E0-4E1A41813B8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2F74047-7A6B-4AED-91F9-7F6EDC5DE8D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8992DA9-49A0-4B01-9D72-A9914D8BE2C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DC20115-ECFF-44FB-BEC2-35F93702562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BD8671C-CFA5-423A-BBD7-B74AC9977A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90BECBB-2ABC-4D4D-9737-CBB2CB81E17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BD6EF78-DEB5-49EF-BC38-0CB7B343DD2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A3F8DFD-348A-466D-909A-0307038B108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456ECE9-8362-4452-AEEE-9322FD28D8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BF0A330-E379-4D56-8974-E6E67D7C69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38A4460-1AFE-4926-97DD-18D62DC6A9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682498A-F59F-4D5A-950D-058C336964E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1823DE9-E332-40FB-9909-48F46D529FC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F77403A-C23E-4A49-91FF-94C7CE70C71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D668E2B-E95F-4857-928C-7A589E48B08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E954547-584A-41C3-82CB-91FB19D899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年度に完成する公共施設再配置計画に基づき、老朽化した施設の集約化・複合化や除却を進めていき、適正な公共施設保有量に努め、改善を図る。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B88F389-B4FF-4251-8FB9-CD470F99300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6049956-092F-4A50-BF32-AA9D7CFB265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916E957-A8EA-479A-87B1-737714FF4F2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A0C3EF5-D388-4541-92A4-30A18DBB83C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B6B6EF9-E070-454C-AF72-D5672A00933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746683A-BE5D-43DC-B67A-3B9BAF0B36E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D9864EA-B74A-44C1-B215-468ADCC3A3F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3F6013B-973A-41AB-AB3E-5512340E21D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9D9DAAF-3BEC-45DD-A234-00BD06779E3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63E93E4-1E71-4BFB-9F17-EE44E65FEC0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FD690D8-726D-4DAF-B86F-2969B2F7ABD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C2A3F54-40FF-42E5-9949-419DBD6A3CF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76F8513-9C90-4ACB-BA6D-0487170DFBF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D9BCFCF-12E7-42C8-81C6-0FE01AD9E8A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63" name="直線コネクタ 62">
          <a:extLst>
            <a:ext uri="{FF2B5EF4-FFF2-40B4-BE49-F238E27FC236}">
              <a16:creationId xmlns:a16="http://schemas.microsoft.com/office/drawing/2014/main" id="{128FEE8A-7528-4BE0-B843-A0FAFD506A58}"/>
            </a:ext>
          </a:extLst>
        </xdr:cNvPr>
        <xdr:cNvCxnSpPr/>
      </xdr:nvCxnSpPr>
      <xdr:spPr>
        <a:xfrm flipV="1">
          <a:off x="4760595" y="532434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64" name="有形固定資産減価償却率最小値テキスト">
          <a:extLst>
            <a:ext uri="{FF2B5EF4-FFF2-40B4-BE49-F238E27FC236}">
              <a16:creationId xmlns:a16="http://schemas.microsoft.com/office/drawing/2014/main" id="{69F113E5-EFAC-435A-823B-BE8ECC4F8349}"/>
            </a:ext>
          </a:extLst>
        </xdr:cNvPr>
        <xdr:cNvSpPr txBox="1"/>
      </xdr:nvSpPr>
      <xdr:spPr>
        <a:xfrm>
          <a:off x="4813300" y="670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65" name="直線コネクタ 64">
          <a:extLst>
            <a:ext uri="{FF2B5EF4-FFF2-40B4-BE49-F238E27FC236}">
              <a16:creationId xmlns:a16="http://schemas.microsoft.com/office/drawing/2014/main" id="{EB9BA1E9-D87E-4B96-A9E4-204CBD60CDB8}"/>
            </a:ext>
          </a:extLst>
        </xdr:cNvPr>
        <xdr:cNvCxnSpPr/>
      </xdr:nvCxnSpPr>
      <xdr:spPr>
        <a:xfrm>
          <a:off x="4673600" y="67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EAE0957B-8D4C-4242-BE97-150F382E4F01}"/>
            </a:ext>
          </a:extLst>
        </xdr:cNvPr>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190D58ED-82CF-48AF-BEA8-63C917F0FA29}"/>
            </a:ext>
          </a:extLst>
        </xdr:cNvPr>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141368</xdr:rowOff>
    </xdr:from>
    <xdr:ext cx="405111" cy="259045"/>
    <xdr:sp macro="" textlink="">
      <xdr:nvSpPr>
        <xdr:cNvPr id="68" name="有形固定資産減価償却率平均値テキスト">
          <a:extLst>
            <a:ext uri="{FF2B5EF4-FFF2-40B4-BE49-F238E27FC236}">
              <a16:creationId xmlns:a16="http://schemas.microsoft.com/office/drawing/2014/main" id="{D9B0ABAF-7205-466A-B5D8-996CFC53B9DB}"/>
            </a:ext>
          </a:extLst>
        </xdr:cNvPr>
        <xdr:cNvSpPr txBox="1"/>
      </xdr:nvSpPr>
      <xdr:spPr>
        <a:xfrm>
          <a:off x="4813300" y="5884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69" name="フローチャート: 判断 68">
          <a:extLst>
            <a:ext uri="{FF2B5EF4-FFF2-40B4-BE49-F238E27FC236}">
              <a16:creationId xmlns:a16="http://schemas.microsoft.com/office/drawing/2014/main" id="{AAFF635F-58A4-4D20-B728-D6A1B55DED79}"/>
            </a:ext>
          </a:extLst>
        </xdr:cNvPr>
        <xdr:cNvSpPr/>
      </xdr:nvSpPr>
      <xdr:spPr>
        <a:xfrm>
          <a:off x="4711700" y="603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DA01AFDA-BE4E-40EC-A848-D3D2225E3C84}"/>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1" name="フローチャート: 判断 70">
          <a:extLst>
            <a:ext uri="{FF2B5EF4-FFF2-40B4-BE49-F238E27FC236}">
              <a16:creationId xmlns:a16="http://schemas.microsoft.com/office/drawing/2014/main" id="{4D7E789C-7ADE-4D29-AFF1-E6D88DA9F0B7}"/>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72" name="フローチャート: 判断 71">
          <a:extLst>
            <a:ext uri="{FF2B5EF4-FFF2-40B4-BE49-F238E27FC236}">
              <a16:creationId xmlns:a16="http://schemas.microsoft.com/office/drawing/2014/main" id="{F9FDFD38-4F49-4009-BD59-1CA0E8E2DA03}"/>
            </a:ext>
          </a:extLst>
        </xdr:cNvPr>
        <xdr:cNvSpPr/>
      </xdr:nvSpPr>
      <xdr:spPr>
        <a:xfrm>
          <a:off x="2476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3" name="フローチャート: 判断 72">
          <a:extLst>
            <a:ext uri="{FF2B5EF4-FFF2-40B4-BE49-F238E27FC236}">
              <a16:creationId xmlns:a16="http://schemas.microsoft.com/office/drawing/2014/main" id="{DD4507AC-086F-4A25-995B-05739D32D8A1}"/>
            </a:ext>
          </a:extLst>
        </xdr:cNvPr>
        <xdr:cNvSpPr/>
      </xdr:nvSpPr>
      <xdr:spPr>
        <a:xfrm>
          <a:off x="1714500" y="56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D33BB26-71BF-4872-BE61-5D01CF9296F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4C95183-14E5-4F26-A6DD-0B04F1F10CA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09ABBF1-AD83-4408-B10F-A18CA7B886C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6F93C2E-2EB7-4837-833D-7F779A0518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17187FA-BD39-451D-970C-6D365BFF9B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54483</xdr:rowOff>
    </xdr:from>
    <xdr:to>
      <xdr:col>23</xdr:col>
      <xdr:colOff>136525</xdr:colOff>
      <xdr:row>34</xdr:row>
      <xdr:rowOff>156083</xdr:rowOff>
    </xdr:to>
    <xdr:sp macro="" textlink="">
      <xdr:nvSpPr>
        <xdr:cNvPr id="79" name="楕円 78">
          <a:extLst>
            <a:ext uri="{FF2B5EF4-FFF2-40B4-BE49-F238E27FC236}">
              <a16:creationId xmlns:a16="http://schemas.microsoft.com/office/drawing/2014/main" id="{8BB7D51A-46AE-49B9-983C-08DC8B343CB1}"/>
            </a:ext>
          </a:extLst>
        </xdr:cNvPr>
        <xdr:cNvSpPr/>
      </xdr:nvSpPr>
      <xdr:spPr>
        <a:xfrm>
          <a:off x="47117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140860</xdr:rowOff>
    </xdr:from>
    <xdr:ext cx="405111" cy="259045"/>
    <xdr:sp macro="" textlink="">
      <xdr:nvSpPr>
        <xdr:cNvPr id="80" name="有形固定資産減価償却率該当値テキスト">
          <a:extLst>
            <a:ext uri="{FF2B5EF4-FFF2-40B4-BE49-F238E27FC236}">
              <a16:creationId xmlns:a16="http://schemas.microsoft.com/office/drawing/2014/main" id="{87667BF4-B44F-4F43-90A2-B2171E1C8860}"/>
            </a:ext>
          </a:extLst>
        </xdr:cNvPr>
        <xdr:cNvSpPr txBox="1"/>
      </xdr:nvSpPr>
      <xdr:spPr>
        <a:xfrm>
          <a:off x="4813300" y="657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33</xdr:row>
      <xdr:rowOff>96393</xdr:rowOff>
    </xdr:from>
    <xdr:to>
      <xdr:col>15</xdr:col>
      <xdr:colOff>187325</xdr:colOff>
      <xdr:row>34</xdr:row>
      <xdr:rowOff>26543</xdr:rowOff>
    </xdr:to>
    <xdr:sp macro="" textlink="">
      <xdr:nvSpPr>
        <xdr:cNvPr id="81" name="楕円 80">
          <a:extLst>
            <a:ext uri="{FF2B5EF4-FFF2-40B4-BE49-F238E27FC236}">
              <a16:creationId xmlns:a16="http://schemas.microsoft.com/office/drawing/2014/main" id="{38D95B56-D202-4691-9D2C-A5A937ABC387}"/>
            </a:ext>
          </a:extLst>
        </xdr:cNvPr>
        <xdr:cNvSpPr/>
      </xdr:nvSpPr>
      <xdr:spPr>
        <a:xfrm>
          <a:off x="3238500" y="65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27305</xdr:rowOff>
    </xdr:from>
    <xdr:to>
      <xdr:col>11</xdr:col>
      <xdr:colOff>187325</xdr:colOff>
      <xdr:row>33</xdr:row>
      <xdr:rowOff>128905</xdr:rowOff>
    </xdr:to>
    <xdr:sp macro="" textlink="">
      <xdr:nvSpPr>
        <xdr:cNvPr id="82" name="楕円 81">
          <a:extLst>
            <a:ext uri="{FF2B5EF4-FFF2-40B4-BE49-F238E27FC236}">
              <a16:creationId xmlns:a16="http://schemas.microsoft.com/office/drawing/2014/main" id="{E7C3A2A9-4D4E-4199-82F7-A7C1A2A2C20F}"/>
            </a:ext>
          </a:extLst>
        </xdr:cNvPr>
        <xdr:cNvSpPr/>
      </xdr:nvSpPr>
      <xdr:spPr>
        <a:xfrm>
          <a:off x="247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78105</xdr:rowOff>
    </xdr:from>
    <xdr:to>
      <xdr:col>15</xdr:col>
      <xdr:colOff>136525</xdr:colOff>
      <xdr:row>33</xdr:row>
      <xdr:rowOff>147193</xdr:rowOff>
    </xdr:to>
    <xdr:cxnSp macro="">
      <xdr:nvCxnSpPr>
        <xdr:cNvPr id="83" name="直線コネクタ 82">
          <a:extLst>
            <a:ext uri="{FF2B5EF4-FFF2-40B4-BE49-F238E27FC236}">
              <a16:creationId xmlns:a16="http://schemas.microsoft.com/office/drawing/2014/main" id="{BB738437-AC13-4CB1-8866-48EAE247F42B}"/>
            </a:ext>
          </a:extLst>
        </xdr:cNvPr>
        <xdr:cNvCxnSpPr/>
      </xdr:nvCxnSpPr>
      <xdr:spPr>
        <a:xfrm>
          <a:off x="2527300" y="650748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95123</xdr:rowOff>
    </xdr:from>
    <xdr:to>
      <xdr:col>7</xdr:col>
      <xdr:colOff>187325</xdr:colOff>
      <xdr:row>33</xdr:row>
      <xdr:rowOff>25273</xdr:rowOff>
    </xdr:to>
    <xdr:sp macro="" textlink="">
      <xdr:nvSpPr>
        <xdr:cNvPr id="84" name="楕円 83">
          <a:extLst>
            <a:ext uri="{FF2B5EF4-FFF2-40B4-BE49-F238E27FC236}">
              <a16:creationId xmlns:a16="http://schemas.microsoft.com/office/drawing/2014/main" id="{42A22FFF-763F-4674-B978-2328CFBEC43F}"/>
            </a:ext>
          </a:extLst>
        </xdr:cNvPr>
        <xdr:cNvSpPr/>
      </xdr:nvSpPr>
      <xdr:spPr>
        <a:xfrm>
          <a:off x="1714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145923</xdr:rowOff>
    </xdr:from>
    <xdr:to>
      <xdr:col>11</xdr:col>
      <xdr:colOff>136525</xdr:colOff>
      <xdr:row>33</xdr:row>
      <xdr:rowOff>78105</xdr:rowOff>
    </xdr:to>
    <xdr:cxnSp macro="">
      <xdr:nvCxnSpPr>
        <xdr:cNvPr id="85" name="直線コネクタ 84">
          <a:extLst>
            <a:ext uri="{FF2B5EF4-FFF2-40B4-BE49-F238E27FC236}">
              <a16:creationId xmlns:a16="http://schemas.microsoft.com/office/drawing/2014/main" id="{F2E257BB-BDE3-48E3-B4BD-D9091F5CF42F}"/>
            </a:ext>
          </a:extLst>
        </xdr:cNvPr>
        <xdr:cNvCxnSpPr/>
      </xdr:nvCxnSpPr>
      <xdr:spPr>
        <a:xfrm>
          <a:off x="1765300" y="6403848"/>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6" name="n_1aveValue有形固定資産減価償却率">
          <a:extLst>
            <a:ext uri="{FF2B5EF4-FFF2-40B4-BE49-F238E27FC236}">
              <a16:creationId xmlns:a16="http://schemas.microsoft.com/office/drawing/2014/main" id="{B07F25D1-ABB1-47BE-A024-9CBE6C6E68CD}"/>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7" name="n_2aveValue有形固定資産減価償却率">
          <a:extLst>
            <a:ext uri="{FF2B5EF4-FFF2-40B4-BE49-F238E27FC236}">
              <a16:creationId xmlns:a16="http://schemas.microsoft.com/office/drawing/2014/main" id="{C891538F-EDCC-48D1-885B-AE73642C36F8}"/>
            </a:ext>
          </a:extLst>
        </xdr:cNvPr>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88" name="n_3aveValue有形固定資産減価償却率">
          <a:extLst>
            <a:ext uri="{FF2B5EF4-FFF2-40B4-BE49-F238E27FC236}">
              <a16:creationId xmlns:a16="http://schemas.microsoft.com/office/drawing/2014/main" id="{0965CCD7-403A-4A9F-A960-029007F397BE}"/>
            </a:ext>
          </a:extLst>
        </xdr:cNvPr>
        <xdr:cNvSpPr txBox="1"/>
      </xdr:nvSpPr>
      <xdr:spPr>
        <a:xfrm>
          <a:off x="2324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89" name="n_4aveValue有形固定資産減価償却率">
          <a:extLst>
            <a:ext uri="{FF2B5EF4-FFF2-40B4-BE49-F238E27FC236}">
              <a16:creationId xmlns:a16="http://schemas.microsoft.com/office/drawing/2014/main" id="{707C89F2-32CF-4ED9-AA4E-97CD772F02EF}"/>
            </a:ext>
          </a:extLst>
        </xdr:cNvPr>
        <xdr:cNvSpPr txBox="1"/>
      </xdr:nvSpPr>
      <xdr:spPr>
        <a:xfrm>
          <a:off x="15627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17670</xdr:rowOff>
    </xdr:from>
    <xdr:ext cx="405111" cy="259045"/>
    <xdr:sp macro="" textlink="">
      <xdr:nvSpPr>
        <xdr:cNvPr id="90" name="n_2mainValue有形固定資産減価償却率">
          <a:extLst>
            <a:ext uri="{FF2B5EF4-FFF2-40B4-BE49-F238E27FC236}">
              <a16:creationId xmlns:a16="http://schemas.microsoft.com/office/drawing/2014/main" id="{5620C3F9-60B0-4C31-92BE-5DB32189645F}"/>
            </a:ext>
          </a:extLst>
        </xdr:cNvPr>
        <xdr:cNvSpPr txBox="1"/>
      </xdr:nvSpPr>
      <xdr:spPr>
        <a:xfrm>
          <a:off x="3086744" y="661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120032</xdr:rowOff>
    </xdr:from>
    <xdr:ext cx="405111" cy="259045"/>
    <xdr:sp macro="" textlink="">
      <xdr:nvSpPr>
        <xdr:cNvPr id="91" name="n_3mainValue有形固定資産減価償却率">
          <a:extLst>
            <a:ext uri="{FF2B5EF4-FFF2-40B4-BE49-F238E27FC236}">
              <a16:creationId xmlns:a16="http://schemas.microsoft.com/office/drawing/2014/main" id="{8BA356D6-47BA-46F6-A4C7-5FCF779678F4}"/>
            </a:ext>
          </a:extLst>
        </xdr:cNvPr>
        <xdr:cNvSpPr txBox="1"/>
      </xdr:nvSpPr>
      <xdr:spPr>
        <a:xfrm>
          <a:off x="2324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16400</xdr:rowOff>
    </xdr:from>
    <xdr:ext cx="405111" cy="259045"/>
    <xdr:sp macro="" textlink="">
      <xdr:nvSpPr>
        <xdr:cNvPr id="92" name="n_4mainValue有形固定資産減価償却率">
          <a:extLst>
            <a:ext uri="{FF2B5EF4-FFF2-40B4-BE49-F238E27FC236}">
              <a16:creationId xmlns:a16="http://schemas.microsoft.com/office/drawing/2014/main" id="{C776BA79-22D0-4BB1-9139-91C4AEB85153}"/>
            </a:ext>
          </a:extLst>
        </xdr:cNvPr>
        <xdr:cNvSpPr txBox="1"/>
      </xdr:nvSpPr>
      <xdr:spPr>
        <a:xfrm>
          <a:off x="1562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75426BB0-3D8F-41DF-BA3B-7C7F0C2982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B1406AF3-9FD1-4F16-982E-D974364C3D2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7AAC98F9-A43F-4034-AB60-C7D9F3B445E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479B8DA9-91E6-4C64-A690-D547E4A1A2C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82C2572B-D86A-4398-8808-21B1676668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96376BDB-C347-4E50-9355-15F45D41EB8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B8D79DBB-1921-41C7-B54B-C7FA4644CEE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04FD0E0-0A32-497F-8916-9BE4EE0DEE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6212E17F-7A54-46A6-9854-1A9D549D8E6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BB86834F-4F27-4728-9823-41881D0ADA3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E6453AC4-BAA3-4260-A2D0-ABDE9565623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86D3F85C-0A34-4ECA-9961-635FE09844A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27AADE03-82F8-4AC9-848F-660FC265E3C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防災施設を重点的に整備を進め、その財源を地方債で調達してきたため、債務償還比率は令和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年度まで上昇傾向にあった。令和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年度は普通交付税の増額交付で経常収支が改善されたため、低下に転じた。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今後、公共施設の更新を控えており、地方債を中心に財源調達予定であることから、大幅な改善は見込めない。</a:t>
          </a:r>
        </a:p>
        <a:p>
          <a:r>
            <a:rPr kumimoji="1" lang="ja-JP" altLang="en-US" sz="1100">
              <a:latin typeface="ＭＳ Ｐゴシック" panose="020B0600070205080204" pitchFamily="50" charset="-128"/>
              <a:ea typeface="ＭＳ Ｐゴシック" panose="020B0600070205080204" pitchFamily="50" charset="-128"/>
            </a:rPr>
            <a:t>保有量の適正化及び効率的な施設の更新と適正な借入に努める。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56EA1675-2808-4505-B86C-5BD86C7DB0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2023DB52-1F80-4709-B029-07FAB9038FB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8" name="テキスト ボックス 107">
          <a:extLst>
            <a:ext uri="{FF2B5EF4-FFF2-40B4-BE49-F238E27FC236}">
              <a16:creationId xmlns:a16="http://schemas.microsoft.com/office/drawing/2014/main" id="{12252579-C0F7-4AC8-BC93-C35AEB9C94C6}"/>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a:extLst>
            <a:ext uri="{FF2B5EF4-FFF2-40B4-BE49-F238E27FC236}">
              <a16:creationId xmlns:a16="http://schemas.microsoft.com/office/drawing/2014/main" id="{C5A4FA46-B61E-4E9D-93EB-C2108E1FC6A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0" name="テキスト ボックス 109">
          <a:extLst>
            <a:ext uri="{FF2B5EF4-FFF2-40B4-BE49-F238E27FC236}">
              <a16:creationId xmlns:a16="http://schemas.microsoft.com/office/drawing/2014/main" id="{5428B549-3D59-4370-8430-73C350FBA8EC}"/>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a:extLst>
            <a:ext uri="{FF2B5EF4-FFF2-40B4-BE49-F238E27FC236}">
              <a16:creationId xmlns:a16="http://schemas.microsoft.com/office/drawing/2014/main" id="{4E00D4E8-A6D3-4AD9-AF1C-850F85C7AC32}"/>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a:extLst>
            <a:ext uri="{FF2B5EF4-FFF2-40B4-BE49-F238E27FC236}">
              <a16:creationId xmlns:a16="http://schemas.microsoft.com/office/drawing/2014/main" id="{B04C698E-7B4A-40F5-9F00-8F04192333AF}"/>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a:extLst>
            <a:ext uri="{FF2B5EF4-FFF2-40B4-BE49-F238E27FC236}">
              <a16:creationId xmlns:a16="http://schemas.microsoft.com/office/drawing/2014/main" id="{EF5424D8-E64F-4E9D-937C-B669DF52418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a:extLst>
            <a:ext uri="{FF2B5EF4-FFF2-40B4-BE49-F238E27FC236}">
              <a16:creationId xmlns:a16="http://schemas.microsoft.com/office/drawing/2014/main" id="{37B34576-36E3-4BC1-AE1E-DA2E4A7959A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a:extLst>
            <a:ext uri="{FF2B5EF4-FFF2-40B4-BE49-F238E27FC236}">
              <a16:creationId xmlns:a16="http://schemas.microsoft.com/office/drawing/2014/main" id="{F1D8C48A-60B4-4D5A-81A2-554D1BCB691A}"/>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6" name="テキスト ボックス 115">
          <a:extLst>
            <a:ext uri="{FF2B5EF4-FFF2-40B4-BE49-F238E27FC236}">
              <a16:creationId xmlns:a16="http://schemas.microsoft.com/office/drawing/2014/main" id="{64DF54BB-6C95-4467-858A-DD2DEBD70C4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4FFA9137-2543-4F4C-8AA8-E73883774FA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86704BE4-32B7-4EB5-817C-8857647EC14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57938</xdr:rowOff>
    </xdr:from>
    <xdr:to>
      <xdr:col>76</xdr:col>
      <xdr:colOff>21589</xdr:colOff>
      <xdr:row>34</xdr:row>
      <xdr:rowOff>46990</xdr:rowOff>
    </xdr:to>
    <xdr:cxnSp macro="">
      <xdr:nvCxnSpPr>
        <xdr:cNvPr id="119" name="直線コネクタ 118">
          <a:extLst>
            <a:ext uri="{FF2B5EF4-FFF2-40B4-BE49-F238E27FC236}">
              <a16:creationId xmlns:a16="http://schemas.microsoft.com/office/drawing/2014/main" id="{49C3A544-BA39-4C47-B904-43F8F40B0379}"/>
            </a:ext>
          </a:extLst>
        </xdr:cNvPr>
        <xdr:cNvCxnSpPr/>
      </xdr:nvCxnSpPr>
      <xdr:spPr>
        <a:xfrm flipV="1">
          <a:off x="14793595" y="5630063"/>
          <a:ext cx="1269" cy="1017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50817</xdr:rowOff>
    </xdr:from>
    <xdr:ext cx="469744" cy="259045"/>
    <xdr:sp macro="" textlink="">
      <xdr:nvSpPr>
        <xdr:cNvPr id="120" name="債務償還比率最小値テキスト">
          <a:extLst>
            <a:ext uri="{FF2B5EF4-FFF2-40B4-BE49-F238E27FC236}">
              <a16:creationId xmlns:a16="http://schemas.microsoft.com/office/drawing/2014/main" id="{5D9DFCBB-B68F-491D-B124-39CA5D2AD71B}"/>
            </a:ext>
          </a:extLst>
        </xdr:cNvPr>
        <xdr:cNvSpPr txBox="1"/>
      </xdr:nvSpPr>
      <xdr:spPr>
        <a:xfrm>
          <a:off x="14846300" y="665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46990</xdr:rowOff>
    </xdr:from>
    <xdr:to>
      <xdr:col>76</xdr:col>
      <xdr:colOff>111125</xdr:colOff>
      <xdr:row>34</xdr:row>
      <xdr:rowOff>46990</xdr:rowOff>
    </xdr:to>
    <xdr:cxnSp macro="">
      <xdr:nvCxnSpPr>
        <xdr:cNvPr id="121" name="直線コネクタ 120">
          <a:extLst>
            <a:ext uri="{FF2B5EF4-FFF2-40B4-BE49-F238E27FC236}">
              <a16:creationId xmlns:a16="http://schemas.microsoft.com/office/drawing/2014/main" id="{7A4A59FF-7C49-4AE6-92D4-A7FA4D2698C7}"/>
            </a:ext>
          </a:extLst>
        </xdr:cNvPr>
        <xdr:cNvCxnSpPr/>
      </xdr:nvCxnSpPr>
      <xdr:spPr>
        <a:xfrm>
          <a:off x="14706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4615</xdr:rowOff>
    </xdr:from>
    <xdr:ext cx="469744" cy="259045"/>
    <xdr:sp macro="" textlink="">
      <xdr:nvSpPr>
        <xdr:cNvPr id="122" name="債務償還比率最大値テキスト">
          <a:extLst>
            <a:ext uri="{FF2B5EF4-FFF2-40B4-BE49-F238E27FC236}">
              <a16:creationId xmlns:a16="http://schemas.microsoft.com/office/drawing/2014/main" id="{440CAFE7-1D00-4D0C-AD7D-A04BFBB199D5}"/>
            </a:ext>
          </a:extLst>
        </xdr:cNvPr>
        <xdr:cNvSpPr txBox="1"/>
      </xdr:nvSpPr>
      <xdr:spPr>
        <a:xfrm>
          <a:off x="14846300" y="54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57938</xdr:rowOff>
    </xdr:from>
    <xdr:to>
      <xdr:col>76</xdr:col>
      <xdr:colOff>111125</xdr:colOff>
      <xdr:row>28</xdr:row>
      <xdr:rowOff>57938</xdr:rowOff>
    </xdr:to>
    <xdr:cxnSp macro="">
      <xdr:nvCxnSpPr>
        <xdr:cNvPr id="123" name="直線コネクタ 122">
          <a:extLst>
            <a:ext uri="{FF2B5EF4-FFF2-40B4-BE49-F238E27FC236}">
              <a16:creationId xmlns:a16="http://schemas.microsoft.com/office/drawing/2014/main" id="{100CFFD0-A342-4DC8-9B0A-4448E6B2A1E1}"/>
            </a:ext>
          </a:extLst>
        </xdr:cNvPr>
        <xdr:cNvCxnSpPr/>
      </xdr:nvCxnSpPr>
      <xdr:spPr>
        <a:xfrm>
          <a:off x="14706600" y="563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59085</xdr:rowOff>
    </xdr:from>
    <xdr:ext cx="469744" cy="259045"/>
    <xdr:sp macro="" textlink="">
      <xdr:nvSpPr>
        <xdr:cNvPr id="124" name="債務償還比率平均値テキスト">
          <a:extLst>
            <a:ext uri="{FF2B5EF4-FFF2-40B4-BE49-F238E27FC236}">
              <a16:creationId xmlns:a16="http://schemas.microsoft.com/office/drawing/2014/main" id="{06E8D284-7AC6-4A81-B2DE-B17E66C2E405}"/>
            </a:ext>
          </a:extLst>
        </xdr:cNvPr>
        <xdr:cNvSpPr txBox="1"/>
      </xdr:nvSpPr>
      <xdr:spPr>
        <a:xfrm>
          <a:off x="14846300" y="597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36208</xdr:rowOff>
    </xdr:from>
    <xdr:to>
      <xdr:col>76</xdr:col>
      <xdr:colOff>73025</xdr:colOff>
      <xdr:row>31</xdr:row>
      <xdr:rowOff>137808</xdr:rowOff>
    </xdr:to>
    <xdr:sp macro="" textlink="">
      <xdr:nvSpPr>
        <xdr:cNvPr id="125" name="フローチャート: 判断 124">
          <a:extLst>
            <a:ext uri="{FF2B5EF4-FFF2-40B4-BE49-F238E27FC236}">
              <a16:creationId xmlns:a16="http://schemas.microsoft.com/office/drawing/2014/main" id="{3CF8E1E3-33AE-4C11-902E-6B10A3118B14}"/>
            </a:ext>
          </a:extLst>
        </xdr:cNvPr>
        <xdr:cNvSpPr/>
      </xdr:nvSpPr>
      <xdr:spPr>
        <a:xfrm>
          <a:off x="14744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19533</xdr:rowOff>
    </xdr:from>
    <xdr:to>
      <xdr:col>72</xdr:col>
      <xdr:colOff>123825</xdr:colOff>
      <xdr:row>33</xdr:row>
      <xdr:rowOff>121132</xdr:rowOff>
    </xdr:to>
    <xdr:sp macro="" textlink="">
      <xdr:nvSpPr>
        <xdr:cNvPr id="126" name="フローチャート: 判断 125">
          <a:extLst>
            <a:ext uri="{FF2B5EF4-FFF2-40B4-BE49-F238E27FC236}">
              <a16:creationId xmlns:a16="http://schemas.microsoft.com/office/drawing/2014/main" id="{05BF909E-0A27-4539-BE29-FA5C37A0B174}"/>
            </a:ext>
          </a:extLst>
        </xdr:cNvPr>
        <xdr:cNvSpPr/>
      </xdr:nvSpPr>
      <xdr:spPr>
        <a:xfrm>
          <a:off x="14033500" y="64489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55804</xdr:rowOff>
    </xdr:from>
    <xdr:to>
      <xdr:col>68</xdr:col>
      <xdr:colOff>123825</xdr:colOff>
      <xdr:row>33</xdr:row>
      <xdr:rowOff>157404</xdr:rowOff>
    </xdr:to>
    <xdr:sp macro="" textlink="">
      <xdr:nvSpPr>
        <xdr:cNvPr id="127" name="フローチャート: 判断 126">
          <a:extLst>
            <a:ext uri="{FF2B5EF4-FFF2-40B4-BE49-F238E27FC236}">
              <a16:creationId xmlns:a16="http://schemas.microsoft.com/office/drawing/2014/main" id="{283EE0D9-7653-4230-AF81-7EB3C014B920}"/>
            </a:ext>
          </a:extLst>
        </xdr:cNvPr>
        <xdr:cNvSpPr/>
      </xdr:nvSpPr>
      <xdr:spPr>
        <a:xfrm>
          <a:off x="13271500" y="648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68542</xdr:rowOff>
    </xdr:from>
    <xdr:to>
      <xdr:col>64</xdr:col>
      <xdr:colOff>123825</xdr:colOff>
      <xdr:row>33</xdr:row>
      <xdr:rowOff>170142</xdr:rowOff>
    </xdr:to>
    <xdr:sp macro="" textlink="">
      <xdr:nvSpPr>
        <xdr:cNvPr id="128" name="フローチャート: 判断 127">
          <a:extLst>
            <a:ext uri="{FF2B5EF4-FFF2-40B4-BE49-F238E27FC236}">
              <a16:creationId xmlns:a16="http://schemas.microsoft.com/office/drawing/2014/main" id="{1807B482-FD45-42B9-B14A-497D325BF864}"/>
            </a:ext>
          </a:extLst>
        </xdr:cNvPr>
        <xdr:cNvSpPr/>
      </xdr:nvSpPr>
      <xdr:spPr>
        <a:xfrm>
          <a:off x="12509500" y="64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50406</xdr:rowOff>
    </xdr:from>
    <xdr:to>
      <xdr:col>60</xdr:col>
      <xdr:colOff>123825</xdr:colOff>
      <xdr:row>33</xdr:row>
      <xdr:rowOff>152006</xdr:rowOff>
    </xdr:to>
    <xdr:sp macro="" textlink="">
      <xdr:nvSpPr>
        <xdr:cNvPr id="129" name="フローチャート: 判断 128">
          <a:extLst>
            <a:ext uri="{FF2B5EF4-FFF2-40B4-BE49-F238E27FC236}">
              <a16:creationId xmlns:a16="http://schemas.microsoft.com/office/drawing/2014/main" id="{E8C93CF9-57CA-47FE-85AE-D507F1F43470}"/>
            </a:ext>
          </a:extLst>
        </xdr:cNvPr>
        <xdr:cNvSpPr/>
      </xdr:nvSpPr>
      <xdr:spPr>
        <a:xfrm>
          <a:off x="11747500" y="647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3BF4093-7A68-4E6C-8AF0-222567365CE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A12C26E-05B8-42F6-ADBC-0A5A3D6F578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BD0E162-C20A-450E-9129-A9D629F78BF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AF3080F-8868-4FF8-8B87-8DFDA61818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3F727B5-B2B3-4DB0-B513-DF83FE9573D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20612</xdr:rowOff>
    </xdr:from>
    <xdr:to>
      <xdr:col>76</xdr:col>
      <xdr:colOff>73025</xdr:colOff>
      <xdr:row>33</xdr:row>
      <xdr:rowOff>122212</xdr:rowOff>
    </xdr:to>
    <xdr:sp macro="" textlink="">
      <xdr:nvSpPr>
        <xdr:cNvPr id="135" name="楕円 134">
          <a:extLst>
            <a:ext uri="{FF2B5EF4-FFF2-40B4-BE49-F238E27FC236}">
              <a16:creationId xmlns:a16="http://schemas.microsoft.com/office/drawing/2014/main" id="{CC481F74-C5AD-463D-8051-2DE4C7C2C7A4}"/>
            </a:ext>
          </a:extLst>
        </xdr:cNvPr>
        <xdr:cNvSpPr/>
      </xdr:nvSpPr>
      <xdr:spPr>
        <a:xfrm>
          <a:off x="14744700" y="64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170489</xdr:rowOff>
    </xdr:from>
    <xdr:ext cx="469744" cy="259045"/>
    <xdr:sp macro="" textlink="">
      <xdr:nvSpPr>
        <xdr:cNvPr id="136" name="債務償還比率該当値テキスト">
          <a:extLst>
            <a:ext uri="{FF2B5EF4-FFF2-40B4-BE49-F238E27FC236}">
              <a16:creationId xmlns:a16="http://schemas.microsoft.com/office/drawing/2014/main" id="{BF79F181-5870-4CD4-AD8E-BE3B34464D65}"/>
            </a:ext>
          </a:extLst>
        </xdr:cNvPr>
        <xdr:cNvSpPr txBox="1"/>
      </xdr:nvSpPr>
      <xdr:spPr>
        <a:xfrm>
          <a:off x="14846300"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132423</xdr:rowOff>
    </xdr:from>
    <xdr:to>
      <xdr:col>72</xdr:col>
      <xdr:colOff>123825</xdr:colOff>
      <xdr:row>35</xdr:row>
      <xdr:rowOff>62573</xdr:rowOff>
    </xdr:to>
    <xdr:sp macro="" textlink="">
      <xdr:nvSpPr>
        <xdr:cNvPr id="137" name="楕円 136">
          <a:extLst>
            <a:ext uri="{FF2B5EF4-FFF2-40B4-BE49-F238E27FC236}">
              <a16:creationId xmlns:a16="http://schemas.microsoft.com/office/drawing/2014/main" id="{B773A62B-72A2-4120-98B8-DF5DA4CBA2BE}"/>
            </a:ext>
          </a:extLst>
        </xdr:cNvPr>
        <xdr:cNvSpPr/>
      </xdr:nvSpPr>
      <xdr:spPr>
        <a:xfrm>
          <a:off x="14033500" y="67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71412</xdr:rowOff>
    </xdr:from>
    <xdr:to>
      <xdr:col>76</xdr:col>
      <xdr:colOff>22225</xdr:colOff>
      <xdr:row>35</xdr:row>
      <xdr:rowOff>11773</xdr:rowOff>
    </xdr:to>
    <xdr:cxnSp macro="">
      <xdr:nvCxnSpPr>
        <xdr:cNvPr id="138" name="直線コネクタ 137">
          <a:extLst>
            <a:ext uri="{FF2B5EF4-FFF2-40B4-BE49-F238E27FC236}">
              <a16:creationId xmlns:a16="http://schemas.microsoft.com/office/drawing/2014/main" id="{0482173A-E040-4455-996D-8EB6A0429760}"/>
            </a:ext>
          </a:extLst>
        </xdr:cNvPr>
        <xdr:cNvCxnSpPr/>
      </xdr:nvCxnSpPr>
      <xdr:spPr>
        <a:xfrm flipV="1">
          <a:off x="14084300" y="6500787"/>
          <a:ext cx="711200" cy="2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168935</xdr:rowOff>
    </xdr:from>
    <xdr:to>
      <xdr:col>68</xdr:col>
      <xdr:colOff>123825</xdr:colOff>
      <xdr:row>34</xdr:row>
      <xdr:rowOff>99085</xdr:rowOff>
    </xdr:to>
    <xdr:sp macro="" textlink="">
      <xdr:nvSpPr>
        <xdr:cNvPr id="139" name="楕円 138">
          <a:extLst>
            <a:ext uri="{FF2B5EF4-FFF2-40B4-BE49-F238E27FC236}">
              <a16:creationId xmlns:a16="http://schemas.microsoft.com/office/drawing/2014/main" id="{6BB3290C-5B98-4ACC-9FF2-DB3BF247EE23}"/>
            </a:ext>
          </a:extLst>
        </xdr:cNvPr>
        <xdr:cNvSpPr/>
      </xdr:nvSpPr>
      <xdr:spPr>
        <a:xfrm>
          <a:off x="13271500" y="65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48285</xdr:rowOff>
    </xdr:from>
    <xdr:to>
      <xdr:col>72</xdr:col>
      <xdr:colOff>73025</xdr:colOff>
      <xdr:row>35</xdr:row>
      <xdr:rowOff>11773</xdr:rowOff>
    </xdr:to>
    <xdr:cxnSp macro="">
      <xdr:nvCxnSpPr>
        <xdr:cNvPr id="140" name="直線コネクタ 139">
          <a:extLst>
            <a:ext uri="{FF2B5EF4-FFF2-40B4-BE49-F238E27FC236}">
              <a16:creationId xmlns:a16="http://schemas.microsoft.com/office/drawing/2014/main" id="{90609448-9605-47E5-916F-0B3734209B21}"/>
            </a:ext>
          </a:extLst>
        </xdr:cNvPr>
        <xdr:cNvCxnSpPr/>
      </xdr:nvCxnSpPr>
      <xdr:spPr>
        <a:xfrm>
          <a:off x="13322300" y="6649110"/>
          <a:ext cx="7620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61633</xdr:rowOff>
    </xdr:from>
    <xdr:to>
      <xdr:col>64</xdr:col>
      <xdr:colOff>123825</xdr:colOff>
      <xdr:row>33</xdr:row>
      <xdr:rowOff>163233</xdr:rowOff>
    </xdr:to>
    <xdr:sp macro="" textlink="">
      <xdr:nvSpPr>
        <xdr:cNvPr id="141" name="楕円 140">
          <a:extLst>
            <a:ext uri="{FF2B5EF4-FFF2-40B4-BE49-F238E27FC236}">
              <a16:creationId xmlns:a16="http://schemas.microsoft.com/office/drawing/2014/main" id="{EF1F7710-8960-4FF7-84FB-BF23D9B5119B}"/>
            </a:ext>
          </a:extLst>
        </xdr:cNvPr>
        <xdr:cNvSpPr/>
      </xdr:nvSpPr>
      <xdr:spPr>
        <a:xfrm>
          <a:off x="12509500" y="64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112433</xdr:rowOff>
    </xdr:from>
    <xdr:to>
      <xdr:col>68</xdr:col>
      <xdr:colOff>73025</xdr:colOff>
      <xdr:row>34</xdr:row>
      <xdr:rowOff>48285</xdr:rowOff>
    </xdr:to>
    <xdr:cxnSp macro="">
      <xdr:nvCxnSpPr>
        <xdr:cNvPr id="142" name="直線コネクタ 141">
          <a:extLst>
            <a:ext uri="{FF2B5EF4-FFF2-40B4-BE49-F238E27FC236}">
              <a16:creationId xmlns:a16="http://schemas.microsoft.com/office/drawing/2014/main" id="{D0DB4307-7781-4274-8F34-16D10F1FD101}"/>
            </a:ext>
          </a:extLst>
        </xdr:cNvPr>
        <xdr:cNvCxnSpPr/>
      </xdr:nvCxnSpPr>
      <xdr:spPr>
        <a:xfrm>
          <a:off x="12560300" y="6541808"/>
          <a:ext cx="762000" cy="10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138519</xdr:rowOff>
    </xdr:from>
    <xdr:to>
      <xdr:col>60</xdr:col>
      <xdr:colOff>123825</xdr:colOff>
      <xdr:row>33</xdr:row>
      <xdr:rowOff>68669</xdr:rowOff>
    </xdr:to>
    <xdr:sp macro="" textlink="">
      <xdr:nvSpPr>
        <xdr:cNvPr id="143" name="楕円 142">
          <a:extLst>
            <a:ext uri="{FF2B5EF4-FFF2-40B4-BE49-F238E27FC236}">
              <a16:creationId xmlns:a16="http://schemas.microsoft.com/office/drawing/2014/main" id="{9076B343-EB83-4C56-AD8A-D8BB6A2670C5}"/>
            </a:ext>
          </a:extLst>
        </xdr:cNvPr>
        <xdr:cNvSpPr/>
      </xdr:nvSpPr>
      <xdr:spPr>
        <a:xfrm>
          <a:off x="11747500" y="63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17869</xdr:rowOff>
    </xdr:from>
    <xdr:to>
      <xdr:col>64</xdr:col>
      <xdr:colOff>73025</xdr:colOff>
      <xdr:row>33</xdr:row>
      <xdr:rowOff>112433</xdr:rowOff>
    </xdr:to>
    <xdr:cxnSp macro="">
      <xdr:nvCxnSpPr>
        <xdr:cNvPr id="144" name="直線コネクタ 143">
          <a:extLst>
            <a:ext uri="{FF2B5EF4-FFF2-40B4-BE49-F238E27FC236}">
              <a16:creationId xmlns:a16="http://schemas.microsoft.com/office/drawing/2014/main" id="{590F0053-38BD-41C3-8E9C-40DEBB41034E}"/>
            </a:ext>
          </a:extLst>
        </xdr:cNvPr>
        <xdr:cNvCxnSpPr/>
      </xdr:nvCxnSpPr>
      <xdr:spPr>
        <a:xfrm>
          <a:off x="11798300" y="6447244"/>
          <a:ext cx="762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137660</xdr:rowOff>
    </xdr:from>
    <xdr:ext cx="469744" cy="259045"/>
    <xdr:sp macro="" textlink="">
      <xdr:nvSpPr>
        <xdr:cNvPr id="145" name="n_1aveValue債務償還比率">
          <a:extLst>
            <a:ext uri="{FF2B5EF4-FFF2-40B4-BE49-F238E27FC236}">
              <a16:creationId xmlns:a16="http://schemas.microsoft.com/office/drawing/2014/main" id="{4E10FAF4-527D-4B05-9C0E-85427B70D31E}"/>
            </a:ext>
          </a:extLst>
        </xdr:cNvPr>
        <xdr:cNvSpPr txBox="1"/>
      </xdr:nvSpPr>
      <xdr:spPr>
        <a:xfrm>
          <a:off x="13836727" y="622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2481</xdr:rowOff>
    </xdr:from>
    <xdr:ext cx="469744" cy="259045"/>
    <xdr:sp macro="" textlink="">
      <xdr:nvSpPr>
        <xdr:cNvPr id="146" name="n_2aveValue債務償還比率">
          <a:extLst>
            <a:ext uri="{FF2B5EF4-FFF2-40B4-BE49-F238E27FC236}">
              <a16:creationId xmlns:a16="http://schemas.microsoft.com/office/drawing/2014/main" id="{68C6FB9E-3A28-4DFC-9FB1-64DA732D368A}"/>
            </a:ext>
          </a:extLst>
        </xdr:cNvPr>
        <xdr:cNvSpPr txBox="1"/>
      </xdr:nvSpPr>
      <xdr:spPr>
        <a:xfrm>
          <a:off x="13087427" y="626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161269</xdr:rowOff>
    </xdr:from>
    <xdr:ext cx="469744" cy="259045"/>
    <xdr:sp macro="" textlink="">
      <xdr:nvSpPr>
        <xdr:cNvPr id="147" name="n_3aveValue債務償還比率">
          <a:extLst>
            <a:ext uri="{FF2B5EF4-FFF2-40B4-BE49-F238E27FC236}">
              <a16:creationId xmlns:a16="http://schemas.microsoft.com/office/drawing/2014/main" id="{FAA1EE21-0DC7-4BB3-98EB-79D240319978}"/>
            </a:ext>
          </a:extLst>
        </xdr:cNvPr>
        <xdr:cNvSpPr txBox="1"/>
      </xdr:nvSpPr>
      <xdr:spPr>
        <a:xfrm>
          <a:off x="12325427" y="65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143133</xdr:rowOff>
    </xdr:from>
    <xdr:ext cx="469744" cy="259045"/>
    <xdr:sp macro="" textlink="">
      <xdr:nvSpPr>
        <xdr:cNvPr id="148" name="n_4aveValue債務償還比率">
          <a:extLst>
            <a:ext uri="{FF2B5EF4-FFF2-40B4-BE49-F238E27FC236}">
              <a16:creationId xmlns:a16="http://schemas.microsoft.com/office/drawing/2014/main" id="{0712811A-EBEF-4957-B710-04FAFFC7FFF4}"/>
            </a:ext>
          </a:extLst>
        </xdr:cNvPr>
        <xdr:cNvSpPr txBox="1"/>
      </xdr:nvSpPr>
      <xdr:spPr>
        <a:xfrm>
          <a:off x="11563427" y="657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53700</xdr:rowOff>
    </xdr:from>
    <xdr:ext cx="469744" cy="259045"/>
    <xdr:sp macro="" textlink="">
      <xdr:nvSpPr>
        <xdr:cNvPr id="149" name="n_1mainValue債務償還比率">
          <a:extLst>
            <a:ext uri="{FF2B5EF4-FFF2-40B4-BE49-F238E27FC236}">
              <a16:creationId xmlns:a16="http://schemas.microsoft.com/office/drawing/2014/main" id="{4BA3B96D-26DA-4681-B058-B2ECFE1A18D2}"/>
            </a:ext>
          </a:extLst>
        </xdr:cNvPr>
        <xdr:cNvSpPr txBox="1"/>
      </xdr:nvSpPr>
      <xdr:spPr>
        <a:xfrm>
          <a:off x="13836727" y="682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90212</xdr:rowOff>
    </xdr:from>
    <xdr:ext cx="469744" cy="259045"/>
    <xdr:sp macro="" textlink="">
      <xdr:nvSpPr>
        <xdr:cNvPr id="150" name="n_2mainValue債務償還比率">
          <a:extLst>
            <a:ext uri="{FF2B5EF4-FFF2-40B4-BE49-F238E27FC236}">
              <a16:creationId xmlns:a16="http://schemas.microsoft.com/office/drawing/2014/main" id="{DDA21D12-B237-4287-9888-73BBF411F0F3}"/>
            </a:ext>
          </a:extLst>
        </xdr:cNvPr>
        <xdr:cNvSpPr txBox="1"/>
      </xdr:nvSpPr>
      <xdr:spPr>
        <a:xfrm>
          <a:off x="13087427" y="66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8310</xdr:rowOff>
    </xdr:from>
    <xdr:ext cx="469744" cy="259045"/>
    <xdr:sp macro="" textlink="">
      <xdr:nvSpPr>
        <xdr:cNvPr id="151" name="n_3mainValue債務償還比率">
          <a:extLst>
            <a:ext uri="{FF2B5EF4-FFF2-40B4-BE49-F238E27FC236}">
              <a16:creationId xmlns:a16="http://schemas.microsoft.com/office/drawing/2014/main" id="{1DF54F87-8785-46DE-9876-821E254B1674}"/>
            </a:ext>
          </a:extLst>
        </xdr:cNvPr>
        <xdr:cNvSpPr txBox="1"/>
      </xdr:nvSpPr>
      <xdr:spPr>
        <a:xfrm>
          <a:off x="12325427" y="626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85196</xdr:rowOff>
    </xdr:from>
    <xdr:ext cx="469744" cy="259045"/>
    <xdr:sp macro="" textlink="">
      <xdr:nvSpPr>
        <xdr:cNvPr id="152" name="n_4mainValue債務償還比率">
          <a:extLst>
            <a:ext uri="{FF2B5EF4-FFF2-40B4-BE49-F238E27FC236}">
              <a16:creationId xmlns:a16="http://schemas.microsoft.com/office/drawing/2014/main" id="{47EC9E5D-66F7-4465-B57D-AE18FA1EE2CA}"/>
            </a:ext>
          </a:extLst>
        </xdr:cNvPr>
        <xdr:cNvSpPr txBox="1"/>
      </xdr:nvSpPr>
      <xdr:spPr>
        <a:xfrm>
          <a:off x="11563427" y="617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1277AB21-66EE-492B-AE7D-039130581CD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D3ED3BDC-F618-45A4-A8EE-07976527DAC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EF83C990-06F8-42D3-8CFD-BD4B66590FC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403D679E-00C9-44AA-83E3-ABC6B7CBBE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61581A8B-26A4-4F28-8586-D68393CB3B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C687F4B0-4314-4445-8DE3-F8438460BA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132F1B-2F60-4335-AC49-2416A31945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9ACD19-AC59-41E4-9F3F-61C320C857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440938-4C2E-486D-815A-C3BEE8A28F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5AFF88-B6C1-492F-A3D1-04DADDD4B0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E5DB72-4A1D-4108-A343-FFFC2925BB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7F6446-FC06-45A0-B342-3075368130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B91C3F-03E9-4F1A-95E7-9F0ECA2F17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E31A55-8ADA-4940-9146-FD3A447CC6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7426BA4-BB5A-4FCB-A3EF-43F26C37BE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EFAD9E-683D-4B31-939B-47989AF701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16,660
16,283
38.37
9,268,208
8,942,977
308,875
5,461,253
7,454,308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E70E26-7F90-40FD-85CB-A9387167AF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A80A13-7871-4704-9055-0C22695B5B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822135-693B-411B-A6EB-0BD90AF906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21FBB4-6964-45E2-935F-59D68A63BD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1EC4BB-87B6-4FBB-A746-09E8DB65EB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E5DB56E-6B21-405E-9241-B24DDCA3E33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7490B8-A539-4247-84C9-05C33A7712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D6F639-53DF-4974-BCAC-CEF6E13911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1233E1-441A-4126-9661-01FDDC3D9D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CCE4A7-33A6-413D-A7ED-60F85786B2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D981C9-9612-432A-8949-55C8B6525B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9A6594-03A3-43B6-9573-D7E27B4D9A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3806CB-D24C-434B-BBE1-F89AF8235D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866BA9-2FF8-4396-9024-1274A20CFE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43E86B-5C66-4C15-822C-DDBD3729D3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6CE82D-B27B-4F85-A493-F96D2B8E07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5E4153-D4CC-44C2-ADE3-C2537131F7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E87CDC-5FAF-486F-A659-711D002ABC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8F4C81-80F9-480E-A16A-893B1AF451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FB856A5-E79A-4285-9361-19DA444775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0254EB-1996-4065-96AD-218C264350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9AD1C76-A2CC-42DA-8345-1C1A2CA20D7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042104-5D80-4233-B321-C19DC9FCE6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32F8E2-038A-43C2-BE72-CF19CDB877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7CB83B-618E-4C7B-AB26-8334C00DFD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CA84EF-EAB2-4E47-8AC0-AD6DCF279A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6066A9-BE6D-49B8-8EDA-0BD1793D7D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83DC675-DB06-4B08-A635-B50DBFD34A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DE859A-1F89-480F-B429-147ACF2E5B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53CDA6-49D3-4FAD-A10A-27FAAE2293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837EE9-7A99-4574-8249-878476D019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A11355-D925-4148-89B0-2D24AB72BB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242247D-45D5-4630-B25A-E04D87BE286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44C6B43-06CE-4C31-A611-A10ED69C219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1A378F6-4C2B-4ACD-99C6-D060197A750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AFB0F96-758D-4FB6-BCCE-225BB99DE96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DD2196F-020A-47F3-8164-E844240A48F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B281D05-9E26-4FB9-A966-6011843CDE5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102F065-9FDB-4943-B20B-EF650AFB6A8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1BEB5AF-FB4F-4D2A-848F-9DE1853D9F8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12ED49B-A61A-4FE3-A23B-ED3B8EA623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33DBCCB-19E9-4C5E-A1A5-8AE967FFB9E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CFCABF5-086D-4FE7-8107-7FB9A6A37C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a:extLst>
            <a:ext uri="{FF2B5EF4-FFF2-40B4-BE49-F238E27FC236}">
              <a16:creationId xmlns:a16="http://schemas.microsoft.com/office/drawing/2014/main" id="{21B8B88D-3DAC-49FA-A511-7759FD8CB30B}"/>
            </a:ext>
          </a:extLst>
        </xdr:cNvPr>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a:extLst>
            <a:ext uri="{FF2B5EF4-FFF2-40B4-BE49-F238E27FC236}">
              <a16:creationId xmlns:a16="http://schemas.microsoft.com/office/drawing/2014/main" id="{12D7DC9E-C83C-4B6C-A592-C13133497910}"/>
            </a:ext>
          </a:extLst>
        </xdr:cNvPr>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a:extLst>
            <a:ext uri="{FF2B5EF4-FFF2-40B4-BE49-F238E27FC236}">
              <a16:creationId xmlns:a16="http://schemas.microsoft.com/office/drawing/2014/main" id="{0FD51AE0-F24A-43CC-A2A7-E3CC17A367BB}"/>
            </a:ext>
          </a:extLst>
        </xdr:cNvPr>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a:extLst>
            <a:ext uri="{FF2B5EF4-FFF2-40B4-BE49-F238E27FC236}">
              <a16:creationId xmlns:a16="http://schemas.microsoft.com/office/drawing/2014/main" id="{5B91EA45-FADE-4F96-B594-D5734936A249}"/>
            </a:ext>
          </a:extLst>
        </xdr:cNvPr>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a:extLst>
            <a:ext uri="{FF2B5EF4-FFF2-40B4-BE49-F238E27FC236}">
              <a16:creationId xmlns:a16="http://schemas.microsoft.com/office/drawing/2014/main" id="{4B2360F3-E5D0-4F5C-AF87-021C2E39DCE3}"/>
            </a:ext>
          </a:extLst>
        </xdr:cNvPr>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126001</xdr:rowOff>
    </xdr:from>
    <xdr:ext cx="405111" cy="259045"/>
    <xdr:sp macro="" textlink="">
      <xdr:nvSpPr>
        <xdr:cNvPr id="60" name="【道路】&#10;有形固定資産減価償却率平均値テキスト">
          <a:extLst>
            <a:ext uri="{FF2B5EF4-FFF2-40B4-BE49-F238E27FC236}">
              <a16:creationId xmlns:a16="http://schemas.microsoft.com/office/drawing/2014/main" id="{AC987361-28E4-4594-83FC-4A3EB4AFF148}"/>
            </a:ext>
          </a:extLst>
        </xdr:cNvPr>
        <xdr:cNvSpPr txBox="1"/>
      </xdr:nvSpPr>
      <xdr:spPr>
        <a:xfrm>
          <a:off x="4673600" y="6126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a:extLst>
            <a:ext uri="{FF2B5EF4-FFF2-40B4-BE49-F238E27FC236}">
              <a16:creationId xmlns:a16="http://schemas.microsoft.com/office/drawing/2014/main" id="{F067B668-F155-44C2-ABD6-999E492B8EB0}"/>
            </a:ext>
          </a:extLst>
        </xdr:cNvPr>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a:extLst>
            <a:ext uri="{FF2B5EF4-FFF2-40B4-BE49-F238E27FC236}">
              <a16:creationId xmlns:a16="http://schemas.microsoft.com/office/drawing/2014/main" id="{C5F0DA92-B766-4F7A-8D9E-04294AACBB3D}"/>
            </a:ext>
          </a:extLst>
        </xdr:cNvPr>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D50765B9-E17E-45EE-81B7-61685C892CBB}"/>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a:extLst>
            <a:ext uri="{FF2B5EF4-FFF2-40B4-BE49-F238E27FC236}">
              <a16:creationId xmlns:a16="http://schemas.microsoft.com/office/drawing/2014/main" id="{0F7D6F7F-89B6-4D61-BEBD-C2D02302BB11}"/>
            </a:ext>
          </a:extLst>
        </xdr:cNvPr>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6B4EFE33-0407-48FD-A7FD-80B9597318E2}"/>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CB8A3DC-2E5D-47B1-A379-E0FD033512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8CAFDF5-A2CC-4A60-B98A-218AEA0A6D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7C2D96-6EAA-4DC5-912C-ACB6155F9EC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4073FD-FA41-465E-ABBB-0F6771F9BE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888AEF-476B-4C9E-AA70-16B66FB571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1" name="楕円 70">
          <a:extLst>
            <a:ext uri="{FF2B5EF4-FFF2-40B4-BE49-F238E27FC236}">
              <a16:creationId xmlns:a16="http://schemas.microsoft.com/office/drawing/2014/main" id="{39D22B53-915D-4052-81DA-53372456D00B}"/>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129557</xdr:rowOff>
    </xdr:from>
    <xdr:ext cx="405111" cy="259045"/>
    <xdr:sp macro="" textlink="">
      <xdr:nvSpPr>
        <xdr:cNvPr id="72" name="【道路】&#10;有形固定資産減価償却率該当値テキスト">
          <a:extLst>
            <a:ext uri="{FF2B5EF4-FFF2-40B4-BE49-F238E27FC236}">
              <a16:creationId xmlns:a16="http://schemas.microsoft.com/office/drawing/2014/main" id="{8ADF33DC-17AF-492F-8019-DF550B87B54D}"/>
            </a:ext>
          </a:extLst>
        </xdr:cNvPr>
        <xdr:cNvSpPr txBox="1"/>
      </xdr:nvSpPr>
      <xdr:spPr>
        <a:xfrm>
          <a:off x="4673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11684</xdr:rowOff>
    </xdr:from>
    <xdr:to>
      <xdr:col>15</xdr:col>
      <xdr:colOff>101600</xdr:colOff>
      <xdr:row>36</xdr:row>
      <xdr:rowOff>113284</xdr:rowOff>
    </xdr:to>
    <xdr:sp macro="" textlink="">
      <xdr:nvSpPr>
        <xdr:cNvPr id="73" name="楕円 72">
          <a:extLst>
            <a:ext uri="{FF2B5EF4-FFF2-40B4-BE49-F238E27FC236}">
              <a16:creationId xmlns:a16="http://schemas.microsoft.com/office/drawing/2014/main" id="{58008FCA-64D5-45FB-8A27-1304933D7BCF}"/>
            </a:ext>
          </a:extLst>
        </xdr:cNvPr>
        <xdr:cNvSpPr/>
      </xdr:nvSpPr>
      <xdr:spPr>
        <a:xfrm>
          <a:off x="2857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74" name="楕円 73">
          <a:extLst>
            <a:ext uri="{FF2B5EF4-FFF2-40B4-BE49-F238E27FC236}">
              <a16:creationId xmlns:a16="http://schemas.microsoft.com/office/drawing/2014/main" id="{549C2813-9566-46C2-AB16-FC7E2EFB2F08}"/>
            </a:ext>
          </a:extLst>
        </xdr:cNvPr>
        <xdr:cNvSpPr/>
      </xdr:nvSpPr>
      <xdr:spPr>
        <a:xfrm>
          <a:off x="1968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25908</xdr:rowOff>
    </xdr:from>
    <xdr:to>
      <xdr:col>15</xdr:col>
      <xdr:colOff>50800</xdr:colOff>
      <xdr:row>36</xdr:row>
      <xdr:rowOff>62484</xdr:rowOff>
    </xdr:to>
    <xdr:cxnSp macro="">
      <xdr:nvCxnSpPr>
        <xdr:cNvPr id="75" name="直線コネクタ 74">
          <a:extLst>
            <a:ext uri="{FF2B5EF4-FFF2-40B4-BE49-F238E27FC236}">
              <a16:creationId xmlns:a16="http://schemas.microsoft.com/office/drawing/2014/main" id="{3C9E905A-EF5B-4987-9D6D-F07F220A57BF}"/>
            </a:ext>
          </a:extLst>
        </xdr:cNvPr>
        <xdr:cNvCxnSpPr/>
      </xdr:nvCxnSpPr>
      <xdr:spPr>
        <a:xfrm>
          <a:off x="2019300" y="6198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116840</xdr:rowOff>
    </xdr:from>
    <xdr:to>
      <xdr:col>6</xdr:col>
      <xdr:colOff>38100</xdr:colOff>
      <xdr:row>36</xdr:row>
      <xdr:rowOff>46990</xdr:rowOff>
    </xdr:to>
    <xdr:sp macro="" textlink="">
      <xdr:nvSpPr>
        <xdr:cNvPr id="76" name="楕円 75">
          <a:extLst>
            <a:ext uri="{FF2B5EF4-FFF2-40B4-BE49-F238E27FC236}">
              <a16:creationId xmlns:a16="http://schemas.microsoft.com/office/drawing/2014/main" id="{7EE802C5-4C1E-4047-B62C-EA21D4831EA1}"/>
            </a:ext>
          </a:extLst>
        </xdr:cNvPr>
        <xdr:cNvSpPr/>
      </xdr:nvSpPr>
      <xdr:spPr>
        <a:xfrm>
          <a:off x="1079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167640</xdr:rowOff>
    </xdr:from>
    <xdr:to>
      <xdr:col>10</xdr:col>
      <xdr:colOff>114300</xdr:colOff>
      <xdr:row>36</xdr:row>
      <xdr:rowOff>25908</xdr:rowOff>
    </xdr:to>
    <xdr:cxnSp macro="">
      <xdr:nvCxnSpPr>
        <xdr:cNvPr id="77" name="直線コネクタ 76">
          <a:extLst>
            <a:ext uri="{FF2B5EF4-FFF2-40B4-BE49-F238E27FC236}">
              <a16:creationId xmlns:a16="http://schemas.microsoft.com/office/drawing/2014/main" id="{73ADA003-3129-44D6-A969-89FD3CF16B09}"/>
            </a:ext>
          </a:extLst>
        </xdr:cNvPr>
        <xdr:cNvCxnSpPr/>
      </xdr:nvCxnSpPr>
      <xdr:spPr>
        <a:xfrm>
          <a:off x="1130300" y="616839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78" name="n_1aveValue【道路】&#10;有形固定資産減価償却率">
          <a:extLst>
            <a:ext uri="{FF2B5EF4-FFF2-40B4-BE49-F238E27FC236}">
              <a16:creationId xmlns:a16="http://schemas.microsoft.com/office/drawing/2014/main" id="{94BBAF73-9A16-4AE7-835B-ECCE90DDE6BC}"/>
            </a:ext>
          </a:extLst>
        </xdr:cNvPr>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79" name="n_2aveValue【道路】&#10;有形固定資産減価償却率">
          <a:extLst>
            <a:ext uri="{FF2B5EF4-FFF2-40B4-BE49-F238E27FC236}">
              <a16:creationId xmlns:a16="http://schemas.microsoft.com/office/drawing/2014/main" id="{C06B7D39-B84E-4364-BAFC-D243BADD46F8}"/>
            </a:ext>
          </a:extLst>
        </xdr:cNvPr>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68089</xdr:rowOff>
    </xdr:from>
    <xdr:ext cx="405111" cy="259045"/>
    <xdr:sp macro="" textlink="">
      <xdr:nvSpPr>
        <xdr:cNvPr id="80" name="n_3aveValue【道路】&#10;有形固定資産減価償却率">
          <a:extLst>
            <a:ext uri="{FF2B5EF4-FFF2-40B4-BE49-F238E27FC236}">
              <a16:creationId xmlns:a16="http://schemas.microsoft.com/office/drawing/2014/main" id="{C7830E1B-7C6B-4D7E-99A8-390511D6CDD5}"/>
            </a:ext>
          </a:extLst>
        </xdr:cNvPr>
        <xdr:cNvSpPr txBox="1"/>
      </xdr:nvSpPr>
      <xdr:spPr>
        <a:xfrm>
          <a:off x="181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1" name="n_4aveValue【道路】&#10;有形固定資産減価償却率">
          <a:extLst>
            <a:ext uri="{FF2B5EF4-FFF2-40B4-BE49-F238E27FC236}">
              <a16:creationId xmlns:a16="http://schemas.microsoft.com/office/drawing/2014/main" id="{C6824350-3487-44E8-8D06-8CBA06518A46}"/>
            </a:ext>
          </a:extLst>
        </xdr:cNvPr>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104411</xdr:rowOff>
    </xdr:from>
    <xdr:ext cx="405111" cy="259045"/>
    <xdr:sp macro="" textlink="">
      <xdr:nvSpPr>
        <xdr:cNvPr id="82" name="n_2mainValue【道路】&#10;有形固定資産減価償却率">
          <a:extLst>
            <a:ext uri="{FF2B5EF4-FFF2-40B4-BE49-F238E27FC236}">
              <a16:creationId xmlns:a16="http://schemas.microsoft.com/office/drawing/2014/main" id="{9184036E-9AA5-4CDD-B4F7-E1D38B6472E8}"/>
            </a:ext>
          </a:extLst>
        </xdr:cNvPr>
        <xdr:cNvSpPr txBox="1"/>
      </xdr:nvSpPr>
      <xdr:spPr>
        <a:xfrm>
          <a:off x="27057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mainValue【道路】&#10;有形固定資産減価償却率">
          <a:extLst>
            <a:ext uri="{FF2B5EF4-FFF2-40B4-BE49-F238E27FC236}">
              <a16:creationId xmlns:a16="http://schemas.microsoft.com/office/drawing/2014/main" id="{09023B05-2BDA-4806-8466-DE5DF9F5CA73}"/>
            </a:ext>
          </a:extLst>
        </xdr:cNvPr>
        <xdr:cNvSpPr txBox="1"/>
      </xdr:nvSpPr>
      <xdr:spPr>
        <a:xfrm>
          <a:off x="1816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4" name="n_4mainValue【道路】&#10;有形固定資産減価償却率">
          <a:extLst>
            <a:ext uri="{FF2B5EF4-FFF2-40B4-BE49-F238E27FC236}">
              <a16:creationId xmlns:a16="http://schemas.microsoft.com/office/drawing/2014/main" id="{8D9ABAA7-3E45-493B-B4E2-2AA89ED168E5}"/>
            </a:ext>
          </a:extLst>
        </xdr:cNvPr>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4764EA9D-FC64-44C7-BC26-5DAEA56424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4CEF81C-EE79-409D-A988-65C36DCB4D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191EB3C-3E03-47BE-950A-23B20FD4F8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534A711-90BA-4491-8FCE-65799D47A9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BB297539-3F3A-4838-819F-F7D228126D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3D209D7-5408-40E8-A9AC-460F5CAFB5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CD4A6F4-8E6B-4E24-9682-BFB0996FDF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B3CEECE3-8178-4A15-9D41-FDDF6B9F6B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D99C2FA8-7668-4F77-ACEE-A877444CED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37700C-A56C-4202-B3BC-2DDC407377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a:extLst>
            <a:ext uri="{FF2B5EF4-FFF2-40B4-BE49-F238E27FC236}">
              <a16:creationId xmlns:a16="http://schemas.microsoft.com/office/drawing/2014/main" id="{0591A611-D74B-4DB4-9FD7-02BF8FDB8248}"/>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C180879A-3108-46DB-94B6-D46B7CC63FF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7" name="テキスト ボックス 96">
          <a:extLst>
            <a:ext uri="{FF2B5EF4-FFF2-40B4-BE49-F238E27FC236}">
              <a16:creationId xmlns:a16="http://schemas.microsoft.com/office/drawing/2014/main" id="{66DE1DDB-8A01-4079-8ACE-A7F2C8B5CB24}"/>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2A1FEFBA-5B94-4A32-B745-EC06FFC2BD4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3B7C2D21-5C35-44A6-B688-CDF13B496A0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D4068A3B-84B7-4C03-8972-A4F50F6E156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F783DEC1-16E4-41BC-8471-BCA2E213A7C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1239BE17-4AAB-43AF-89E6-88E02596CDA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95378A5B-D32A-4208-BB5D-3BF0812B8C4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21EC3F43-EB2B-4919-AF4F-3B103CDAF6F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EFCB4C6D-CBE1-4C03-ADAD-127E13F2897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9D5D8B7-7DAA-4904-840E-7493943C55E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F4920C8A-8F9B-40A1-B7EB-8BAD43670E9D}"/>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0D1CED3-34A3-4817-921C-17641A6CB7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B12818F0-B26E-4E5A-8681-487AC54B111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BDE6D32A-6F54-4BB9-8A4C-4D145E2835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42302</xdr:rowOff>
    </xdr:from>
    <xdr:to>
      <xdr:col>54</xdr:col>
      <xdr:colOff>189865</xdr:colOff>
      <xdr:row>40</xdr:row>
      <xdr:rowOff>121300</xdr:rowOff>
    </xdr:to>
    <xdr:cxnSp macro="">
      <xdr:nvCxnSpPr>
        <xdr:cNvPr id="111" name="直線コネクタ 110">
          <a:extLst>
            <a:ext uri="{FF2B5EF4-FFF2-40B4-BE49-F238E27FC236}">
              <a16:creationId xmlns:a16="http://schemas.microsoft.com/office/drawing/2014/main" id="{81AA32BE-5E2C-4981-B8B5-69BBE8FB2AD0}"/>
            </a:ext>
          </a:extLst>
        </xdr:cNvPr>
        <xdr:cNvCxnSpPr/>
      </xdr:nvCxnSpPr>
      <xdr:spPr>
        <a:xfrm flipV="1">
          <a:off x="10476865" y="5871602"/>
          <a:ext cx="0" cy="11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125127</xdr:rowOff>
    </xdr:from>
    <xdr:ext cx="534377" cy="259045"/>
    <xdr:sp macro="" textlink="">
      <xdr:nvSpPr>
        <xdr:cNvPr id="112" name="【道路】&#10;一人当たり延長最小値テキスト">
          <a:extLst>
            <a:ext uri="{FF2B5EF4-FFF2-40B4-BE49-F238E27FC236}">
              <a16:creationId xmlns:a16="http://schemas.microsoft.com/office/drawing/2014/main" id="{2C2D76D9-9158-49C2-8CB3-6E56E2FB7C2C}"/>
            </a:ext>
          </a:extLst>
        </xdr:cNvPr>
        <xdr:cNvSpPr txBox="1"/>
      </xdr:nvSpPr>
      <xdr:spPr>
        <a:xfrm>
          <a:off x="10515600" y="698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121300</xdr:rowOff>
    </xdr:from>
    <xdr:to>
      <xdr:col>55</xdr:col>
      <xdr:colOff>88900</xdr:colOff>
      <xdr:row>40</xdr:row>
      <xdr:rowOff>121300</xdr:rowOff>
    </xdr:to>
    <xdr:cxnSp macro="">
      <xdr:nvCxnSpPr>
        <xdr:cNvPr id="113" name="直線コネクタ 112">
          <a:extLst>
            <a:ext uri="{FF2B5EF4-FFF2-40B4-BE49-F238E27FC236}">
              <a16:creationId xmlns:a16="http://schemas.microsoft.com/office/drawing/2014/main" id="{F90CEAB0-32A3-49E5-BB82-1BE058CDDEE7}"/>
            </a:ext>
          </a:extLst>
        </xdr:cNvPr>
        <xdr:cNvCxnSpPr/>
      </xdr:nvCxnSpPr>
      <xdr:spPr>
        <a:xfrm>
          <a:off x="10388600" y="697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160429</xdr:rowOff>
    </xdr:from>
    <xdr:ext cx="534377" cy="259045"/>
    <xdr:sp macro="" textlink="">
      <xdr:nvSpPr>
        <xdr:cNvPr id="114" name="【道路】&#10;一人当たり延長最大値テキスト">
          <a:extLst>
            <a:ext uri="{FF2B5EF4-FFF2-40B4-BE49-F238E27FC236}">
              <a16:creationId xmlns:a16="http://schemas.microsoft.com/office/drawing/2014/main" id="{2A8D7103-283D-4078-BD50-36C8A5D29DF4}"/>
            </a:ext>
          </a:extLst>
        </xdr:cNvPr>
        <xdr:cNvSpPr txBox="1"/>
      </xdr:nvSpPr>
      <xdr:spPr>
        <a:xfrm>
          <a:off x="10515600" y="564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42302</xdr:rowOff>
    </xdr:from>
    <xdr:to>
      <xdr:col>55</xdr:col>
      <xdr:colOff>88900</xdr:colOff>
      <xdr:row>34</xdr:row>
      <xdr:rowOff>42302</xdr:rowOff>
    </xdr:to>
    <xdr:cxnSp macro="">
      <xdr:nvCxnSpPr>
        <xdr:cNvPr id="115" name="直線コネクタ 114">
          <a:extLst>
            <a:ext uri="{FF2B5EF4-FFF2-40B4-BE49-F238E27FC236}">
              <a16:creationId xmlns:a16="http://schemas.microsoft.com/office/drawing/2014/main" id="{6FD844CD-8657-4704-8014-77375AE2C46D}"/>
            </a:ext>
          </a:extLst>
        </xdr:cNvPr>
        <xdr:cNvCxnSpPr/>
      </xdr:nvCxnSpPr>
      <xdr:spPr>
        <a:xfrm>
          <a:off x="10388600" y="58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81587</xdr:rowOff>
    </xdr:from>
    <xdr:ext cx="534377" cy="259045"/>
    <xdr:sp macro="" textlink="">
      <xdr:nvSpPr>
        <xdr:cNvPr id="116" name="【道路】&#10;一人当たり延長平均値テキスト">
          <a:extLst>
            <a:ext uri="{FF2B5EF4-FFF2-40B4-BE49-F238E27FC236}">
              <a16:creationId xmlns:a16="http://schemas.microsoft.com/office/drawing/2014/main" id="{078214E3-A138-411B-97BC-47EB38E34B65}"/>
            </a:ext>
          </a:extLst>
        </xdr:cNvPr>
        <xdr:cNvSpPr txBox="1"/>
      </xdr:nvSpPr>
      <xdr:spPr>
        <a:xfrm>
          <a:off x="10515600" y="6253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58710</xdr:rowOff>
    </xdr:from>
    <xdr:to>
      <xdr:col>55</xdr:col>
      <xdr:colOff>50800</xdr:colOff>
      <xdr:row>37</xdr:row>
      <xdr:rowOff>160310</xdr:rowOff>
    </xdr:to>
    <xdr:sp macro="" textlink="">
      <xdr:nvSpPr>
        <xdr:cNvPr id="117" name="フローチャート: 判断 116">
          <a:extLst>
            <a:ext uri="{FF2B5EF4-FFF2-40B4-BE49-F238E27FC236}">
              <a16:creationId xmlns:a16="http://schemas.microsoft.com/office/drawing/2014/main" id="{F9D78213-F8AC-42C1-9CA4-2353A3C7F19D}"/>
            </a:ext>
          </a:extLst>
        </xdr:cNvPr>
        <xdr:cNvSpPr/>
      </xdr:nvSpPr>
      <xdr:spPr>
        <a:xfrm>
          <a:off x="10426700" y="64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168504</xdr:rowOff>
    </xdr:from>
    <xdr:to>
      <xdr:col>50</xdr:col>
      <xdr:colOff>165100</xdr:colOff>
      <xdr:row>36</xdr:row>
      <xdr:rowOff>98654</xdr:rowOff>
    </xdr:to>
    <xdr:sp macro="" textlink="">
      <xdr:nvSpPr>
        <xdr:cNvPr id="118" name="フローチャート: 判断 117">
          <a:extLst>
            <a:ext uri="{FF2B5EF4-FFF2-40B4-BE49-F238E27FC236}">
              <a16:creationId xmlns:a16="http://schemas.microsoft.com/office/drawing/2014/main" id="{97F000F3-2D96-4A7A-B9DF-0EE98F6DE829}"/>
            </a:ext>
          </a:extLst>
        </xdr:cNvPr>
        <xdr:cNvSpPr/>
      </xdr:nvSpPr>
      <xdr:spPr>
        <a:xfrm>
          <a:off x="9588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39965</xdr:rowOff>
    </xdr:from>
    <xdr:to>
      <xdr:col>46</xdr:col>
      <xdr:colOff>38100</xdr:colOff>
      <xdr:row>36</xdr:row>
      <xdr:rowOff>141565</xdr:rowOff>
    </xdr:to>
    <xdr:sp macro="" textlink="">
      <xdr:nvSpPr>
        <xdr:cNvPr id="119" name="フローチャート: 判断 118">
          <a:extLst>
            <a:ext uri="{FF2B5EF4-FFF2-40B4-BE49-F238E27FC236}">
              <a16:creationId xmlns:a16="http://schemas.microsoft.com/office/drawing/2014/main" id="{5A9C2647-4DA6-48C4-B3CB-8885072FB029}"/>
            </a:ext>
          </a:extLst>
        </xdr:cNvPr>
        <xdr:cNvSpPr/>
      </xdr:nvSpPr>
      <xdr:spPr>
        <a:xfrm>
          <a:off x="8699500" y="62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50023</xdr:rowOff>
    </xdr:from>
    <xdr:to>
      <xdr:col>41</xdr:col>
      <xdr:colOff>101600</xdr:colOff>
      <xdr:row>36</xdr:row>
      <xdr:rowOff>151623</xdr:rowOff>
    </xdr:to>
    <xdr:sp macro="" textlink="">
      <xdr:nvSpPr>
        <xdr:cNvPr id="120" name="フローチャート: 判断 119">
          <a:extLst>
            <a:ext uri="{FF2B5EF4-FFF2-40B4-BE49-F238E27FC236}">
              <a16:creationId xmlns:a16="http://schemas.microsoft.com/office/drawing/2014/main" id="{F8AB4B3A-9CC0-4EE7-BAD5-A37618A0A7EA}"/>
            </a:ext>
          </a:extLst>
        </xdr:cNvPr>
        <xdr:cNvSpPr/>
      </xdr:nvSpPr>
      <xdr:spPr>
        <a:xfrm>
          <a:off x="7810500" y="622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70303</xdr:rowOff>
    </xdr:from>
    <xdr:to>
      <xdr:col>36</xdr:col>
      <xdr:colOff>165100</xdr:colOff>
      <xdr:row>37</xdr:row>
      <xdr:rowOff>453</xdr:rowOff>
    </xdr:to>
    <xdr:sp macro="" textlink="">
      <xdr:nvSpPr>
        <xdr:cNvPr id="121" name="フローチャート: 判断 120">
          <a:extLst>
            <a:ext uri="{FF2B5EF4-FFF2-40B4-BE49-F238E27FC236}">
              <a16:creationId xmlns:a16="http://schemas.microsoft.com/office/drawing/2014/main" id="{2C20C375-135D-4567-84B4-E888B811031F}"/>
            </a:ext>
          </a:extLst>
        </xdr:cNvPr>
        <xdr:cNvSpPr/>
      </xdr:nvSpPr>
      <xdr:spPr>
        <a:xfrm>
          <a:off x="6921500" y="624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11D42E0-4088-490B-9E09-6277CEFFFA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49668EF-EE5D-4ABA-95FE-C76804102A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B50CA9B-68DC-4DD1-A47D-D6D8444AF83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C2FBC9-2560-4AA9-A9F6-7AB50C230B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E6A591-C003-45E1-924D-2BC3ACC7E6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70500</xdr:rowOff>
    </xdr:from>
    <xdr:to>
      <xdr:col>55</xdr:col>
      <xdr:colOff>50800</xdr:colOff>
      <xdr:row>41</xdr:row>
      <xdr:rowOff>650</xdr:rowOff>
    </xdr:to>
    <xdr:sp macro="" textlink="">
      <xdr:nvSpPr>
        <xdr:cNvPr id="127" name="楕円 126">
          <a:extLst>
            <a:ext uri="{FF2B5EF4-FFF2-40B4-BE49-F238E27FC236}">
              <a16:creationId xmlns:a16="http://schemas.microsoft.com/office/drawing/2014/main" id="{CAD4BAA6-798A-455B-8A32-7E735313C599}"/>
            </a:ext>
          </a:extLst>
        </xdr:cNvPr>
        <xdr:cNvSpPr/>
      </xdr:nvSpPr>
      <xdr:spPr>
        <a:xfrm>
          <a:off x="10426700" y="69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156877</xdr:rowOff>
    </xdr:from>
    <xdr:ext cx="534377" cy="259045"/>
    <xdr:sp macro="" textlink="">
      <xdr:nvSpPr>
        <xdr:cNvPr id="128" name="【道路】&#10;一人当たり延長該当値テキスト">
          <a:extLst>
            <a:ext uri="{FF2B5EF4-FFF2-40B4-BE49-F238E27FC236}">
              <a16:creationId xmlns:a16="http://schemas.microsoft.com/office/drawing/2014/main" id="{B0A84921-02D2-45A8-AAD4-17C691B628B3}"/>
            </a:ext>
          </a:extLst>
        </xdr:cNvPr>
        <xdr:cNvSpPr txBox="1"/>
      </xdr:nvSpPr>
      <xdr:spPr>
        <a:xfrm>
          <a:off x="10515600" y="68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128597</xdr:rowOff>
    </xdr:from>
    <xdr:to>
      <xdr:col>46</xdr:col>
      <xdr:colOff>38100</xdr:colOff>
      <xdr:row>41</xdr:row>
      <xdr:rowOff>58747</xdr:rowOff>
    </xdr:to>
    <xdr:sp macro="" textlink="">
      <xdr:nvSpPr>
        <xdr:cNvPr id="129" name="楕円 128">
          <a:extLst>
            <a:ext uri="{FF2B5EF4-FFF2-40B4-BE49-F238E27FC236}">
              <a16:creationId xmlns:a16="http://schemas.microsoft.com/office/drawing/2014/main" id="{3DE54EB5-DD8A-4A54-86E9-58E6225C960C}"/>
            </a:ext>
          </a:extLst>
        </xdr:cNvPr>
        <xdr:cNvSpPr/>
      </xdr:nvSpPr>
      <xdr:spPr>
        <a:xfrm>
          <a:off x="8699500" y="69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144207</xdr:rowOff>
    </xdr:from>
    <xdr:to>
      <xdr:col>41</xdr:col>
      <xdr:colOff>101600</xdr:colOff>
      <xdr:row>41</xdr:row>
      <xdr:rowOff>74357</xdr:rowOff>
    </xdr:to>
    <xdr:sp macro="" textlink="">
      <xdr:nvSpPr>
        <xdr:cNvPr id="130" name="楕円 129">
          <a:extLst>
            <a:ext uri="{FF2B5EF4-FFF2-40B4-BE49-F238E27FC236}">
              <a16:creationId xmlns:a16="http://schemas.microsoft.com/office/drawing/2014/main" id="{ADD4EC5D-235E-41D6-BDF4-9FF417781D2B}"/>
            </a:ext>
          </a:extLst>
        </xdr:cNvPr>
        <xdr:cNvSpPr/>
      </xdr:nvSpPr>
      <xdr:spPr>
        <a:xfrm>
          <a:off x="7810500" y="70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7947</xdr:rowOff>
    </xdr:from>
    <xdr:to>
      <xdr:col>45</xdr:col>
      <xdr:colOff>177800</xdr:colOff>
      <xdr:row>41</xdr:row>
      <xdr:rowOff>23557</xdr:rowOff>
    </xdr:to>
    <xdr:cxnSp macro="">
      <xdr:nvCxnSpPr>
        <xdr:cNvPr id="131" name="直線コネクタ 130">
          <a:extLst>
            <a:ext uri="{FF2B5EF4-FFF2-40B4-BE49-F238E27FC236}">
              <a16:creationId xmlns:a16="http://schemas.microsoft.com/office/drawing/2014/main" id="{1A5E4698-47B7-460E-9ADE-51710F80F001}"/>
            </a:ext>
          </a:extLst>
        </xdr:cNvPr>
        <xdr:cNvCxnSpPr/>
      </xdr:nvCxnSpPr>
      <xdr:spPr>
        <a:xfrm flipV="1">
          <a:off x="7861300" y="7037397"/>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150412</xdr:rowOff>
    </xdr:from>
    <xdr:to>
      <xdr:col>36</xdr:col>
      <xdr:colOff>165100</xdr:colOff>
      <xdr:row>41</xdr:row>
      <xdr:rowOff>80562</xdr:rowOff>
    </xdr:to>
    <xdr:sp macro="" textlink="">
      <xdr:nvSpPr>
        <xdr:cNvPr id="132" name="楕円 131">
          <a:extLst>
            <a:ext uri="{FF2B5EF4-FFF2-40B4-BE49-F238E27FC236}">
              <a16:creationId xmlns:a16="http://schemas.microsoft.com/office/drawing/2014/main" id="{54661D1B-9F06-49A1-8F3F-3DD07DB1197A}"/>
            </a:ext>
          </a:extLst>
        </xdr:cNvPr>
        <xdr:cNvSpPr/>
      </xdr:nvSpPr>
      <xdr:spPr>
        <a:xfrm>
          <a:off x="6921500" y="7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23557</xdr:rowOff>
    </xdr:from>
    <xdr:to>
      <xdr:col>41</xdr:col>
      <xdr:colOff>50800</xdr:colOff>
      <xdr:row>41</xdr:row>
      <xdr:rowOff>29762</xdr:rowOff>
    </xdr:to>
    <xdr:cxnSp macro="">
      <xdr:nvCxnSpPr>
        <xdr:cNvPr id="133" name="直線コネクタ 132">
          <a:extLst>
            <a:ext uri="{FF2B5EF4-FFF2-40B4-BE49-F238E27FC236}">
              <a16:creationId xmlns:a16="http://schemas.microsoft.com/office/drawing/2014/main" id="{8977522E-3412-43BD-8229-3B5EEAB2E32A}"/>
            </a:ext>
          </a:extLst>
        </xdr:cNvPr>
        <xdr:cNvCxnSpPr/>
      </xdr:nvCxnSpPr>
      <xdr:spPr>
        <a:xfrm flipV="1">
          <a:off x="6972300" y="705300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115181</xdr:rowOff>
    </xdr:from>
    <xdr:ext cx="534377" cy="259045"/>
    <xdr:sp macro="" textlink="">
      <xdr:nvSpPr>
        <xdr:cNvPr id="134" name="n_1aveValue【道路】&#10;一人当たり延長">
          <a:extLst>
            <a:ext uri="{FF2B5EF4-FFF2-40B4-BE49-F238E27FC236}">
              <a16:creationId xmlns:a16="http://schemas.microsoft.com/office/drawing/2014/main" id="{B82A674B-C968-4809-B9EC-791E5B9EE749}"/>
            </a:ext>
          </a:extLst>
        </xdr:cNvPr>
        <xdr:cNvSpPr txBox="1"/>
      </xdr:nvSpPr>
      <xdr:spPr>
        <a:xfrm>
          <a:off x="9359411" y="59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158092</xdr:rowOff>
    </xdr:from>
    <xdr:ext cx="534377" cy="259045"/>
    <xdr:sp macro="" textlink="">
      <xdr:nvSpPr>
        <xdr:cNvPr id="135" name="n_2aveValue【道路】&#10;一人当たり延長">
          <a:extLst>
            <a:ext uri="{FF2B5EF4-FFF2-40B4-BE49-F238E27FC236}">
              <a16:creationId xmlns:a16="http://schemas.microsoft.com/office/drawing/2014/main" id="{A997CBBE-81AE-4E2A-91D0-924700FCBC0E}"/>
            </a:ext>
          </a:extLst>
        </xdr:cNvPr>
        <xdr:cNvSpPr txBox="1"/>
      </xdr:nvSpPr>
      <xdr:spPr>
        <a:xfrm>
          <a:off x="8483111" y="59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168150</xdr:rowOff>
    </xdr:from>
    <xdr:ext cx="534377" cy="259045"/>
    <xdr:sp macro="" textlink="">
      <xdr:nvSpPr>
        <xdr:cNvPr id="136" name="n_3aveValue【道路】&#10;一人当たり延長">
          <a:extLst>
            <a:ext uri="{FF2B5EF4-FFF2-40B4-BE49-F238E27FC236}">
              <a16:creationId xmlns:a16="http://schemas.microsoft.com/office/drawing/2014/main" id="{3B7D4FB2-6AA1-4F58-919D-13133D375349}"/>
            </a:ext>
          </a:extLst>
        </xdr:cNvPr>
        <xdr:cNvSpPr txBox="1"/>
      </xdr:nvSpPr>
      <xdr:spPr>
        <a:xfrm>
          <a:off x="7594111" y="59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16980</xdr:rowOff>
    </xdr:from>
    <xdr:ext cx="534377" cy="259045"/>
    <xdr:sp macro="" textlink="">
      <xdr:nvSpPr>
        <xdr:cNvPr id="137" name="n_4aveValue【道路】&#10;一人当たり延長">
          <a:extLst>
            <a:ext uri="{FF2B5EF4-FFF2-40B4-BE49-F238E27FC236}">
              <a16:creationId xmlns:a16="http://schemas.microsoft.com/office/drawing/2014/main" id="{755AC4A0-11CD-427F-BDBA-65BF26DB97D3}"/>
            </a:ext>
          </a:extLst>
        </xdr:cNvPr>
        <xdr:cNvSpPr txBox="1"/>
      </xdr:nvSpPr>
      <xdr:spPr>
        <a:xfrm>
          <a:off x="6705111" y="60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49874</xdr:rowOff>
    </xdr:from>
    <xdr:ext cx="534377" cy="259045"/>
    <xdr:sp macro="" textlink="">
      <xdr:nvSpPr>
        <xdr:cNvPr id="138" name="n_2mainValue【道路】&#10;一人当たり延長">
          <a:extLst>
            <a:ext uri="{FF2B5EF4-FFF2-40B4-BE49-F238E27FC236}">
              <a16:creationId xmlns:a16="http://schemas.microsoft.com/office/drawing/2014/main" id="{633802AA-17A5-4F2C-AA78-7E8239855CDD}"/>
            </a:ext>
          </a:extLst>
        </xdr:cNvPr>
        <xdr:cNvSpPr txBox="1"/>
      </xdr:nvSpPr>
      <xdr:spPr>
        <a:xfrm>
          <a:off x="8483111" y="70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65484</xdr:rowOff>
    </xdr:from>
    <xdr:ext cx="534377" cy="259045"/>
    <xdr:sp macro="" textlink="">
      <xdr:nvSpPr>
        <xdr:cNvPr id="139" name="n_3mainValue【道路】&#10;一人当たり延長">
          <a:extLst>
            <a:ext uri="{FF2B5EF4-FFF2-40B4-BE49-F238E27FC236}">
              <a16:creationId xmlns:a16="http://schemas.microsoft.com/office/drawing/2014/main" id="{788BFDC9-CC55-4CEE-989A-C38B535C68FD}"/>
            </a:ext>
          </a:extLst>
        </xdr:cNvPr>
        <xdr:cNvSpPr txBox="1"/>
      </xdr:nvSpPr>
      <xdr:spPr>
        <a:xfrm>
          <a:off x="7594111" y="709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71689</xdr:rowOff>
    </xdr:from>
    <xdr:ext cx="534377" cy="259045"/>
    <xdr:sp macro="" textlink="">
      <xdr:nvSpPr>
        <xdr:cNvPr id="140" name="n_4mainValue【道路】&#10;一人当たり延長">
          <a:extLst>
            <a:ext uri="{FF2B5EF4-FFF2-40B4-BE49-F238E27FC236}">
              <a16:creationId xmlns:a16="http://schemas.microsoft.com/office/drawing/2014/main" id="{6A6A95DC-0B6F-4854-9846-6BC33EDAE485}"/>
            </a:ext>
          </a:extLst>
        </xdr:cNvPr>
        <xdr:cNvSpPr txBox="1"/>
      </xdr:nvSpPr>
      <xdr:spPr>
        <a:xfrm>
          <a:off x="6705111" y="71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F925F760-5B25-40EA-B698-5928B3A449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8558114-2553-4E37-825B-7930789FA1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E580BD9D-8E6D-4695-9A72-ABB3F00B3D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4447BDC4-3948-4F0E-A0A6-827E3B6E09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33EB6E7-E18C-46F8-9852-04AFE5AC5D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B9B066B1-4736-4913-8B2F-CA3DB7A557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1B80D5F-73AA-48C5-817B-4A1FFD4AD9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575A09E1-B2B9-4CD9-B72A-1AB3FBB71C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BFE28BA-1766-49E3-AFF2-6A8FEF57A7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E21287E-5458-4D9B-9FC5-43A91949BB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1" name="テキスト ボックス 150">
          <a:extLst>
            <a:ext uri="{FF2B5EF4-FFF2-40B4-BE49-F238E27FC236}">
              <a16:creationId xmlns:a16="http://schemas.microsoft.com/office/drawing/2014/main" id="{C6642319-FEEF-413E-8450-091E9EA57C6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2" name="直線コネクタ 151">
          <a:extLst>
            <a:ext uri="{FF2B5EF4-FFF2-40B4-BE49-F238E27FC236}">
              <a16:creationId xmlns:a16="http://schemas.microsoft.com/office/drawing/2014/main" id="{97C229B0-D204-438D-8DDE-D6F601D74ED9}"/>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3" name="テキスト ボックス 152">
          <a:extLst>
            <a:ext uri="{FF2B5EF4-FFF2-40B4-BE49-F238E27FC236}">
              <a16:creationId xmlns:a16="http://schemas.microsoft.com/office/drawing/2014/main" id="{B35CDE5D-2E40-4D0A-94E9-46AF721FE795}"/>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E19E8115-6D7F-4BE9-8AA1-48C9F71296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23984327-5782-455E-A723-04DA20BFBE2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6" name="直線コネクタ 155">
          <a:extLst>
            <a:ext uri="{FF2B5EF4-FFF2-40B4-BE49-F238E27FC236}">
              <a16:creationId xmlns:a16="http://schemas.microsoft.com/office/drawing/2014/main" id="{A41A305E-F847-4DB8-AD55-094C383104EE}"/>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7" name="テキスト ボックス 156">
          <a:extLst>
            <a:ext uri="{FF2B5EF4-FFF2-40B4-BE49-F238E27FC236}">
              <a16:creationId xmlns:a16="http://schemas.microsoft.com/office/drawing/2014/main" id="{C8544B4E-4D7B-48E4-A0E5-06D506815B56}"/>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4F993A43-1664-47B4-8B70-58FD837848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a:extLst>
            <a:ext uri="{FF2B5EF4-FFF2-40B4-BE49-F238E27FC236}">
              <a16:creationId xmlns:a16="http://schemas.microsoft.com/office/drawing/2014/main" id="{60A84CFE-5B01-4DBC-9D28-3FCEB320909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1E2881AD-F475-479B-9F36-43B97516F0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5715</xdr:rowOff>
    </xdr:to>
    <xdr:cxnSp macro="">
      <xdr:nvCxnSpPr>
        <xdr:cNvPr id="161" name="直線コネクタ 160">
          <a:extLst>
            <a:ext uri="{FF2B5EF4-FFF2-40B4-BE49-F238E27FC236}">
              <a16:creationId xmlns:a16="http://schemas.microsoft.com/office/drawing/2014/main" id="{2756F014-29E5-4759-B4F2-9990639D2882}"/>
            </a:ext>
          </a:extLst>
        </xdr:cNvPr>
        <xdr:cNvCxnSpPr/>
      </xdr:nvCxnSpPr>
      <xdr:spPr>
        <a:xfrm flipV="1">
          <a:off x="4634865" y="972693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9542</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5DE4D3D1-A061-48FB-A6F8-210C2086B921}"/>
            </a:ext>
          </a:extLst>
        </xdr:cNvPr>
        <xdr:cNvSpPr txBox="1"/>
      </xdr:nvSpPr>
      <xdr:spPr>
        <a:xfrm>
          <a:off x="4673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xdr:rowOff>
    </xdr:from>
    <xdr:to>
      <xdr:col>24</xdr:col>
      <xdr:colOff>152400</xdr:colOff>
      <xdr:row>64</xdr:row>
      <xdr:rowOff>5715</xdr:rowOff>
    </xdr:to>
    <xdr:cxnSp macro="">
      <xdr:nvCxnSpPr>
        <xdr:cNvPr id="163" name="直線コネクタ 162">
          <a:extLst>
            <a:ext uri="{FF2B5EF4-FFF2-40B4-BE49-F238E27FC236}">
              <a16:creationId xmlns:a16="http://schemas.microsoft.com/office/drawing/2014/main" id="{04A4CBCE-086F-441D-A8B1-0440099869CF}"/>
            </a:ext>
          </a:extLst>
        </xdr:cNvPr>
        <xdr:cNvCxnSpPr/>
      </xdr:nvCxnSpPr>
      <xdr:spPr>
        <a:xfrm>
          <a:off x="4546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FF6BF422-406A-45FC-AF4A-960CEA9E725B}"/>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65" name="直線コネクタ 164">
          <a:extLst>
            <a:ext uri="{FF2B5EF4-FFF2-40B4-BE49-F238E27FC236}">
              <a16:creationId xmlns:a16="http://schemas.microsoft.com/office/drawing/2014/main" id="{8A02F9F5-609B-4B46-BEB7-038C05BB2A7E}"/>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6A77C1C3-B7EC-4F72-A26A-5574FD1DF269}"/>
            </a:ext>
          </a:extLst>
        </xdr:cNvPr>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67" name="フローチャート: 判断 166">
          <a:extLst>
            <a:ext uri="{FF2B5EF4-FFF2-40B4-BE49-F238E27FC236}">
              <a16:creationId xmlns:a16="http://schemas.microsoft.com/office/drawing/2014/main" id="{7348A2A3-D379-40FF-AC03-67E52DCB1545}"/>
            </a:ext>
          </a:extLst>
        </xdr:cNvPr>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68" name="フローチャート: 判断 167">
          <a:extLst>
            <a:ext uri="{FF2B5EF4-FFF2-40B4-BE49-F238E27FC236}">
              <a16:creationId xmlns:a16="http://schemas.microsoft.com/office/drawing/2014/main" id="{BB030BA4-DA8D-44B6-9912-08AD7F21E5D4}"/>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69" name="フローチャート: 判断 168">
          <a:extLst>
            <a:ext uri="{FF2B5EF4-FFF2-40B4-BE49-F238E27FC236}">
              <a16:creationId xmlns:a16="http://schemas.microsoft.com/office/drawing/2014/main" id="{E6AA8DC3-50A6-42B1-959F-E7E0FDFF8BAE}"/>
            </a:ext>
          </a:extLst>
        </xdr:cNvPr>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0" name="フローチャート: 判断 169">
          <a:extLst>
            <a:ext uri="{FF2B5EF4-FFF2-40B4-BE49-F238E27FC236}">
              <a16:creationId xmlns:a16="http://schemas.microsoft.com/office/drawing/2014/main" id="{CCAA936A-A7B7-4542-B6BE-98BBCE60CFC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1" name="フローチャート: 判断 170">
          <a:extLst>
            <a:ext uri="{FF2B5EF4-FFF2-40B4-BE49-F238E27FC236}">
              <a16:creationId xmlns:a16="http://schemas.microsoft.com/office/drawing/2014/main" id="{30628B3A-11CD-4FB7-8C5F-F41D65F94712}"/>
            </a:ext>
          </a:extLst>
        </xdr:cNvPr>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00894D9-4D7E-4521-AC52-BFAF186DD0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6789D05-A1E2-4380-9A49-BF8E361F20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989DEB8-D7AD-4993-B4B7-0B1C7B986C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0FA6132-BA3A-4210-A046-1BED2C0543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255ADDE-994F-4B65-958F-287B2D74C64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103505</xdr:rowOff>
    </xdr:from>
    <xdr:to>
      <xdr:col>24</xdr:col>
      <xdr:colOff>114300</xdr:colOff>
      <xdr:row>57</xdr:row>
      <xdr:rowOff>33655</xdr:rowOff>
    </xdr:to>
    <xdr:sp macro="" textlink="">
      <xdr:nvSpPr>
        <xdr:cNvPr id="177" name="楕円 176">
          <a:extLst>
            <a:ext uri="{FF2B5EF4-FFF2-40B4-BE49-F238E27FC236}">
              <a16:creationId xmlns:a16="http://schemas.microsoft.com/office/drawing/2014/main" id="{9C93DF72-2CF6-4BD6-B46C-FEEF4D79C317}"/>
            </a:ext>
          </a:extLst>
        </xdr:cNvPr>
        <xdr:cNvSpPr/>
      </xdr:nvSpPr>
      <xdr:spPr>
        <a:xfrm>
          <a:off x="4584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27957</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405E8BAB-7081-445B-B1DC-E0E9182DF13E}"/>
            </a:ext>
          </a:extLst>
        </xdr:cNvPr>
        <xdr:cNvSpPr txBox="1"/>
      </xdr:nvSpPr>
      <xdr:spPr>
        <a:xfrm>
          <a:off x="46736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103505</xdr:rowOff>
    </xdr:from>
    <xdr:to>
      <xdr:col>15</xdr:col>
      <xdr:colOff>101600</xdr:colOff>
      <xdr:row>61</xdr:row>
      <xdr:rowOff>33655</xdr:rowOff>
    </xdr:to>
    <xdr:sp macro="" textlink="">
      <xdr:nvSpPr>
        <xdr:cNvPr id="179" name="楕円 178">
          <a:extLst>
            <a:ext uri="{FF2B5EF4-FFF2-40B4-BE49-F238E27FC236}">
              <a16:creationId xmlns:a16="http://schemas.microsoft.com/office/drawing/2014/main" id="{16807C03-254A-4863-B25B-5E87144EE1AD}"/>
            </a:ext>
          </a:extLst>
        </xdr:cNvPr>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楕円 179">
          <a:extLst>
            <a:ext uri="{FF2B5EF4-FFF2-40B4-BE49-F238E27FC236}">
              <a16:creationId xmlns:a16="http://schemas.microsoft.com/office/drawing/2014/main" id="{88DFB962-0D42-46DE-BAC7-DCCC8B62A818}"/>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60</xdr:row>
      <xdr:rowOff>160020</xdr:rowOff>
    </xdr:to>
    <xdr:cxnSp macro="">
      <xdr:nvCxnSpPr>
        <xdr:cNvPr id="181" name="直線コネクタ 180">
          <a:extLst>
            <a:ext uri="{FF2B5EF4-FFF2-40B4-BE49-F238E27FC236}">
              <a16:creationId xmlns:a16="http://schemas.microsoft.com/office/drawing/2014/main" id="{527A0D56-422A-4B11-99EB-716F6288D726}"/>
            </a:ext>
          </a:extLst>
        </xdr:cNvPr>
        <xdr:cNvCxnSpPr/>
      </xdr:nvCxnSpPr>
      <xdr:spPr>
        <a:xfrm flipV="1">
          <a:off x="2019300" y="1044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xdr:rowOff>
    </xdr:from>
    <xdr:to>
      <xdr:col>6</xdr:col>
      <xdr:colOff>38100</xdr:colOff>
      <xdr:row>61</xdr:row>
      <xdr:rowOff>102235</xdr:rowOff>
    </xdr:to>
    <xdr:sp macro="" textlink="">
      <xdr:nvSpPr>
        <xdr:cNvPr id="182" name="楕円 181">
          <a:extLst>
            <a:ext uri="{FF2B5EF4-FFF2-40B4-BE49-F238E27FC236}">
              <a16:creationId xmlns:a16="http://schemas.microsoft.com/office/drawing/2014/main" id="{99D35C71-B7F7-49AC-8F2F-BC4AB072F256}"/>
            </a:ext>
          </a:extLst>
        </xdr:cNvPr>
        <xdr:cNvSpPr/>
      </xdr:nvSpPr>
      <xdr:spPr>
        <a:xfrm>
          <a:off x="107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51435</xdr:rowOff>
    </xdr:to>
    <xdr:cxnSp macro="">
      <xdr:nvCxnSpPr>
        <xdr:cNvPr id="183" name="直線コネクタ 182">
          <a:extLst>
            <a:ext uri="{FF2B5EF4-FFF2-40B4-BE49-F238E27FC236}">
              <a16:creationId xmlns:a16="http://schemas.microsoft.com/office/drawing/2014/main" id="{494FBE21-D000-436F-A9B7-9142345D2680}"/>
            </a:ext>
          </a:extLst>
        </xdr:cNvPr>
        <xdr:cNvCxnSpPr/>
      </xdr:nvCxnSpPr>
      <xdr:spPr>
        <a:xfrm flipV="1">
          <a:off x="1130300" y="104470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482E7615-7A14-4A46-8BFC-F139D8135DFA}"/>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88CA1CA3-3AEE-4C88-97BF-EB0FA0B570E1}"/>
            </a:ext>
          </a:extLst>
        </xdr:cNvPr>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B0DCF54C-7C13-4E3F-B3CB-6ECC0064941A}"/>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AC2B31F8-6184-4FD5-A2AF-65742E71E3DF}"/>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513CDB65-4DA7-46E1-A8F2-3488640374E8}"/>
            </a:ext>
          </a:extLst>
        </xdr:cNvPr>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69348D5D-DD41-459C-B688-7C07156AC0B6}"/>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93362</xdr:rowOff>
    </xdr:from>
    <xdr:ext cx="405111" cy="259045"/>
    <xdr:sp macro="" textlink="">
      <xdr:nvSpPr>
        <xdr:cNvPr id="190" name="n_4mainValue【橋りょう・トンネル】&#10;有形固定資産減価償却率">
          <a:extLst>
            <a:ext uri="{FF2B5EF4-FFF2-40B4-BE49-F238E27FC236}">
              <a16:creationId xmlns:a16="http://schemas.microsoft.com/office/drawing/2014/main" id="{9196BCC4-05A6-4CEF-A608-2B40A9279A03}"/>
            </a:ext>
          </a:extLst>
        </xdr:cNvPr>
        <xdr:cNvSpPr txBox="1"/>
      </xdr:nvSpPr>
      <xdr:spPr>
        <a:xfrm>
          <a:off x="927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59EBB0C-275A-4B9A-AD3A-D91BB48A40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29A2736-989E-40E1-B795-18EBDB960D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958EF05B-FEFC-45C6-93DD-691FEA6237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F01FC529-B0C0-446A-A516-F4F3719080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73CBDD82-26AB-4A00-8032-C3018C3A2C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C179237-8105-4E1D-905B-D49C9F7D99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65BCCC80-5853-4F32-AA50-8909903819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7CD8E90C-BF38-4CAF-B151-43DCA63E6E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7951C477-10F1-4107-86A8-0F61A60221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99373FFA-4B88-4FC0-AD21-3DDC5A8B46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8AB761F2-6B0E-4028-9102-D8FBF1EE168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7FE57D69-DCE9-46FA-B3DC-C909DCC0064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E51D4D4A-11CF-4AFE-943D-0977FDA9E52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a16="http://schemas.microsoft.com/office/drawing/2014/main" id="{916B94E5-B156-4E5C-BCEA-A9663B5D021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9BA0EDFD-2C14-4F98-A68F-499A754AAC5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a16="http://schemas.microsoft.com/office/drawing/2014/main" id="{B1A6E2E6-A2F2-497C-82F2-158C5FA32C9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BB6CA25C-28A7-4F18-AEDC-0E5B76F40D1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a16="http://schemas.microsoft.com/office/drawing/2014/main" id="{542FB318-D17B-4D70-BB91-724D37F89EA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422964C-D066-4EEB-9673-2E752BEBAEC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a:extLst>
            <a:ext uri="{FF2B5EF4-FFF2-40B4-BE49-F238E27FC236}">
              <a16:creationId xmlns:a16="http://schemas.microsoft.com/office/drawing/2014/main" id="{AF7FB0F3-FB48-4225-B612-2A504C1125F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46EB273F-1AC4-4394-AD4C-34C96F19749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a16="http://schemas.microsoft.com/office/drawing/2014/main" id="{01AC4E6B-BA2E-4BE1-B464-6A43DB77911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42D79584-753A-4B04-B705-31151A5153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D1A4B8C6-994A-481B-8ADC-153ECC21C44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C34EB69-23B5-469C-BAA8-5A7B8D2BDD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16" name="直線コネクタ 215">
          <a:extLst>
            <a:ext uri="{FF2B5EF4-FFF2-40B4-BE49-F238E27FC236}">
              <a16:creationId xmlns:a16="http://schemas.microsoft.com/office/drawing/2014/main" id="{94B16ECF-1F95-4001-BF67-F919291C7499}"/>
            </a:ext>
          </a:extLst>
        </xdr:cNvPr>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17" name="【橋りょう・トンネル】&#10;一人当たり有形固定資産（償却資産）額最小値テキスト">
          <a:extLst>
            <a:ext uri="{FF2B5EF4-FFF2-40B4-BE49-F238E27FC236}">
              <a16:creationId xmlns:a16="http://schemas.microsoft.com/office/drawing/2014/main" id="{3D54710B-B5CB-4F4E-A3EA-0BB70098BC2A}"/>
            </a:ext>
          </a:extLst>
        </xdr:cNvPr>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18" name="直線コネクタ 217">
          <a:extLst>
            <a:ext uri="{FF2B5EF4-FFF2-40B4-BE49-F238E27FC236}">
              <a16:creationId xmlns:a16="http://schemas.microsoft.com/office/drawing/2014/main" id="{4B5D4104-DBD4-4AFE-9095-C31B5FEBCA3D}"/>
            </a:ext>
          </a:extLst>
        </xdr:cNvPr>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1EE14F6D-7DFA-4A57-8802-CE1E70997556}"/>
            </a:ext>
          </a:extLst>
        </xdr:cNvPr>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20" name="直線コネクタ 219">
          <a:extLst>
            <a:ext uri="{FF2B5EF4-FFF2-40B4-BE49-F238E27FC236}">
              <a16:creationId xmlns:a16="http://schemas.microsoft.com/office/drawing/2014/main" id="{A84A1B1A-7D1A-4A0B-9FAF-7A9F53A57A26}"/>
            </a:ext>
          </a:extLst>
        </xdr:cNvPr>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104503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E9A7B26D-F94B-4EC9-AA85-73A7AC8717EC}"/>
            </a:ext>
          </a:extLst>
        </xdr:cNvPr>
        <xdr:cNvSpPr txBox="1"/>
      </xdr:nvSpPr>
      <xdr:spPr>
        <a:xfrm>
          <a:off x="10515600" y="10391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22" name="フローチャート: 判断 221">
          <a:extLst>
            <a:ext uri="{FF2B5EF4-FFF2-40B4-BE49-F238E27FC236}">
              <a16:creationId xmlns:a16="http://schemas.microsoft.com/office/drawing/2014/main" id="{111B6307-DF53-47EF-A69D-AA912D2526EB}"/>
            </a:ext>
          </a:extLst>
        </xdr:cNvPr>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23" name="フローチャート: 判断 222">
          <a:extLst>
            <a:ext uri="{FF2B5EF4-FFF2-40B4-BE49-F238E27FC236}">
              <a16:creationId xmlns:a16="http://schemas.microsoft.com/office/drawing/2014/main" id="{5CAB9990-C139-4BC2-94A2-048C93E9F250}"/>
            </a:ext>
          </a:extLst>
        </xdr:cNvPr>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24" name="フローチャート: 判断 223">
          <a:extLst>
            <a:ext uri="{FF2B5EF4-FFF2-40B4-BE49-F238E27FC236}">
              <a16:creationId xmlns:a16="http://schemas.microsoft.com/office/drawing/2014/main" id="{51C42401-BA0E-4488-97CB-9A1174E92A0D}"/>
            </a:ext>
          </a:extLst>
        </xdr:cNvPr>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25" name="フローチャート: 判断 224">
          <a:extLst>
            <a:ext uri="{FF2B5EF4-FFF2-40B4-BE49-F238E27FC236}">
              <a16:creationId xmlns:a16="http://schemas.microsoft.com/office/drawing/2014/main" id="{6D75E65A-C69D-40C7-B381-18F979096483}"/>
            </a:ext>
          </a:extLst>
        </xdr:cNvPr>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26" name="フローチャート: 判断 225">
          <a:extLst>
            <a:ext uri="{FF2B5EF4-FFF2-40B4-BE49-F238E27FC236}">
              <a16:creationId xmlns:a16="http://schemas.microsoft.com/office/drawing/2014/main" id="{1F2672E2-AF07-40BE-9226-FAF34F53D288}"/>
            </a:ext>
          </a:extLst>
        </xdr:cNvPr>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626E9C9-AE86-4711-84A8-7FB82D8FB1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84C2714-168C-4AD4-9284-82E7129441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1CF0AC0-50E6-4E96-9E10-0B476C9E8E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C1319C7-8FAD-4388-934F-82A0C202BF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B4A24DD-1026-4B03-ABF7-83934E7A83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165795</xdr:rowOff>
    </xdr:from>
    <xdr:to>
      <xdr:col>55</xdr:col>
      <xdr:colOff>50800</xdr:colOff>
      <xdr:row>64</xdr:row>
      <xdr:rowOff>95945</xdr:rowOff>
    </xdr:to>
    <xdr:sp macro="" textlink="">
      <xdr:nvSpPr>
        <xdr:cNvPr id="232" name="楕円 231">
          <a:extLst>
            <a:ext uri="{FF2B5EF4-FFF2-40B4-BE49-F238E27FC236}">
              <a16:creationId xmlns:a16="http://schemas.microsoft.com/office/drawing/2014/main" id="{827C5188-7281-4726-B9E5-4FFF9626AE13}"/>
            </a:ext>
          </a:extLst>
        </xdr:cNvPr>
        <xdr:cNvSpPr/>
      </xdr:nvSpPr>
      <xdr:spPr>
        <a:xfrm>
          <a:off x="10426700" y="109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80722</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A58BAA5D-7AEC-4F89-93E3-3F02500CE0B9}"/>
            </a:ext>
          </a:extLst>
        </xdr:cNvPr>
        <xdr:cNvSpPr txBox="1"/>
      </xdr:nvSpPr>
      <xdr:spPr>
        <a:xfrm>
          <a:off x="10515600" y="108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17937</xdr:rowOff>
    </xdr:from>
    <xdr:to>
      <xdr:col>46</xdr:col>
      <xdr:colOff>38100</xdr:colOff>
      <xdr:row>64</xdr:row>
      <xdr:rowOff>119537</xdr:rowOff>
    </xdr:to>
    <xdr:sp macro="" textlink="">
      <xdr:nvSpPr>
        <xdr:cNvPr id="234" name="楕円 233">
          <a:extLst>
            <a:ext uri="{FF2B5EF4-FFF2-40B4-BE49-F238E27FC236}">
              <a16:creationId xmlns:a16="http://schemas.microsoft.com/office/drawing/2014/main" id="{A6B9898F-150E-422A-87AD-A6BBDEB02093}"/>
            </a:ext>
          </a:extLst>
        </xdr:cNvPr>
        <xdr:cNvSpPr/>
      </xdr:nvSpPr>
      <xdr:spPr>
        <a:xfrm>
          <a:off x="8699500" y="109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21093</xdr:rowOff>
    </xdr:from>
    <xdr:to>
      <xdr:col>41</xdr:col>
      <xdr:colOff>101600</xdr:colOff>
      <xdr:row>64</xdr:row>
      <xdr:rowOff>122693</xdr:rowOff>
    </xdr:to>
    <xdr:sp macro="" textlink="">
      <xdr:nvSpPr>
        <xdr:cNvPr id="235" name="楕円 234">
          <a:extLst>
            <a:ext uri="{FF2B5EF4-FFF2-40B4-BE49-F238E27FC236}">
              <a16:creationId xmlns:a16="http://schemas.microsoft.com/office/drawing/2014/main" id="{BD897262-ECF5-462E-8C23-D4CCE4453C35}"/>
            </a:ext>
          </a:extLst>
        </xdr:cNvPr>
        <xdr:cNvSpPr/>
      </xdr:nvSpPr>
      <xdr:spPr>
        <a:xfrm>
          <a:off x="7810500" y="109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68737</xdr:rowOff>
    </xdr:from>
    <xdr:to>
      <xdr:col>45</xdr:col>
      <xdr:colOff>177800</xdr:colOff>
      <xdr:row>64</xdr:row>
      <xdr:rowOff>71893</xdr:rowOff>
    </xdr:to>
    <xdr:cxnSp macro="">
      <xdr:nvCxnSpPr>
        <xdr:cNvPr id="236" name="直線コネクタ 235">
          <a:extLst>
            <a:ext uri="{FF2B5EF4-FFF2-40B4-BE49-F238E27FC236}">
              <a16:creationId xmlns:a16="http://schemas.microsoft.com/office/drawing/2014/main" id="{67AA2B88-A91F-4DE6-BB96-F4FE9B6A8436}"/>
            </a:ext>
          </a:extLst>
        </xdr:cNvPr>
        <xdr:cNvCxnSpPr/>
      </xdr:nvCxnSpPr>
      <xdr:spPr>
        <a:xfrm flipV="1">
          <a:off x="7861300" y="11041537"/>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24188</xdr:rowOff>
    </xdr:from>
    <xdr:to>
      <xdr:col>36</xdr:col>
      <xdr:colOff>165100</xdr:colOff>
      <xdr:row>64</xdr:row>
      <xdr:rowOff>125788</xdr:rowOff>
    </xdr:to>
    <xdr:sp macro="" textlink="">
      <xdr:nvSpPr>
        <xdr:cNvPr id="237" name="楕円 236">
          <a:extLst>
            <a:ext uri="{FF2B5EF4-FFF2-40B4-BE49-F238E27FC236}">
              <a16:creationId xmlns:a16="http://schemas.microsoft.com/office/drawing/2014/main" id="{F078D872-02C4-4AC0-B5B2-A20CFA969D94}"/>
            </a:ext>
          </a:extLst>
        </xdr:cNvPr>
        <xdr:cNvSpPr/>
      </xdr:nvSpPr>
      <xdr:spPr>
        <a:xfrm>
          <a:off x="6921500" y="109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71893</xdr:rowOff>
    </xdr:from>
    <xdr:to>
      <xdr:col>41</xdr:col>
      <xdr:colOff>50800</xdr:colOff>
      <xdr:row>64</xdr:row>
      <xdr:rowOff>74988</xdr:rowOff>
    </xdr:to>
    <xdr:cxnSp macro="">
      <xdr:nvCxnSpPr>
        <xdr:cNvPr id="238" name="直線コネクタ 237">
          <a:extLst>
            <a:ext uri="{FF2B5EF4-FFF2-40B4-BE49-F238E27FC236}">
              <a16:creationId xmlns:a16="http://schemas.microsoft.com/office/drawing/2014/main" id="{C13CBD6C-9EE8-4B2F-9D4E-E2E5906A5DB8}"/>
            </a:ext>
          </a:extLst>
        </xdr:cNvPr>
        <xdr:cNvCxnSpPr/>
      </xdr:nvCxnSpPr>
      <xdr:spPr>
        <a:xfrm flipV="1">
          <a:off x="6972300" y="11044693"/>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37468</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36E5CC1D-D75C-4A99-A2BC-26D95F3FE6A4}"/>
            </a:ext>
          </a:extLst>
        </xdr:cNvPr>
        <xdr:cNvSpPr txBox="1"/>
      </xdr:nvSpPr>
      <xdr:spPr>
        <a:xfrm>
          <a:off x="9327095" y="1032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1679ABE3-FFC0-402E-8F68-E2D8BF61FA97}"/>
            </a:ext>
          </a:extLst>
        </xdr:cNvPr>
        <xdr:cNvSpPr txBox="1"/>
      </xdr:nvSpPr>
      <xdr:spPr>
        <a:xfrm>
          <a:off x="84507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B5353224-BCD0-46D5-8B93-E03127A688D5}"/>
            </a:ext>
          </a:extLst>
        </xdr:cNvPr>
        <xdr:cNvSpPr txBox="1"/>
      </xdr:nvSpPr>
      <xdr:spPr>
        <a:xfrm>
          <a:off x="7561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D8E1F1C1-E44C-4E4E-B939-787B6541F37B}"/>
            </a:ext>
          </a:extLst>
        </xdr:cNvPr>
        <xdr:cNvSpPr txBox="1"/>
      </xdr:nvSpPr>
      <xdr:spPr>
        <a:xfrm>
          <a:off x="6672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110664</xdr:rowOff>
    </xdr:from>
    <xdr:ext cx="534377" cy="259045"/>
    <xdr:sp macro="" textlink="">
      <xdr:nvSpPr>
        <xdr:cNvPr id="243" name="n_2mainValue【橋りょう・トンネル】&#10;一人当たり有形固定資産（償却資産）額">
          <a:extLst>
            <a:ext uri="{FF2B5EF4-FFF2-40B4-BE49-F238E27FC236}">
              <a16:creationId xmlns:a16="http://schemas.microsoft.com/office/drawing/2014/main" id="{866BB320-3B25-4696-AF61-3C0FDFC13B60}"/>
            </a:ext>
          </a:extLst>
        </xdr:cNvPr>
        <xdr:cNvSpPr txBox="1"/>
      </xdr:nvSpPr>
      <xdr:spPr>
        <a:xfrm>
          <a:off x="8483111" y="1108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113820</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7C19AE72-5AA9-4728-A65D-3ECFFFA9F5FE}"/>
            </a:ext>
          </a:extLst>
        </xdr:cNvPr>
        <xdr:cNvSpPr txBox="1"/>
      </xdr:nvSpPr>
      <xdr:spPr>
        <a:xfrm>
          <a:off x="7594111" y="1108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116915</xdr:rowOff>
    </xdr:from>
    <xdr:ext cx="534377" cy="259045"/>
    <xdr:sp macro="" textlink="">
      <xdr:nvSpPr>
        <xdr:cNvPr id="245" name="n_4mainValue【橋りょう・トンネル】&#10;一人当たり有形固定資産（償却資産）額">
          <a:extLst>
            <a:ext uri="{FF2B5EF4-FFF2-40B4-BE49-F238E27FC236}">
              <a16:creationId xmlns:a16="http://schemas.microsoft.com/office/drawing/2014/main" id="{EAAE6CF8-F7C8-4C91-AA04-08EF9A79DD1D}"/>
            </a:ext>
          </a:extLst>
        </xdr:cNvPr>
        <xdr:cNvSpPr txBox="1"/>
      </xdr:nvSpPr>
      <xdr:spPr>
        <a:xfrm>
          <a:off x="6705111" y="1108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37836C12-39E9-453D-81C6-9513C36CD6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9196841C-9FCE-4E66-BF3D-3EB19311F9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9722572B-04FF-4D81-87EE-9F7421F135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B3470A9A-6CB2-4426-B83E-672B22921B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C2C9E4EB-B323-4089-B491-A53BC477E4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1550DB18-5BDD-40B1-B636-AE44BB948C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7B0C81CD-9C42-4693-8488-17B297CE0D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B92C39C7-7CFB-4531-9B3B-133B031A9E4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9829F1B6-88FF-4C14-8046-DC86172D77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35EBB98E-18CF-41C7-B7E0-DA0B0B4E74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DFAEC7DB-7AA4-4375-8E4A-EBC5538666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AE7C6CE6-8EFB-4800-9146-0A73D2B1F68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6D5E4784-A92A-4C49-8226-DD07DF00DD4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C2D270A5-E521-47AE-AAB9-53C7E91A4D8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48D90B4B-AEC4-4BC9-8677-CEA59CBA8A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78D22675-59B6-4148-82B6-88C0311A2D0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064154F9-FABC-4867-9115-5808EDF11F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4C66B3F3-7999-4779-9395-5448F4A97C1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C0B3A154-BE79-4728-B22C-908ACB20EA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E0631F48-38F4-48F2-ACEB-02BB1C56711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a:extLst>
            <a:ext uri="{FF2B5EF4-FFF2-40B4-BE49-F238E27FC236}">
              <a16:creationId xmlns:a16="http://schemas.microsoft.com/office/drawing/2014/main" id="{A7900AEE-29E3-4110-A1C2-254C5BF2796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6512587C-7E31-4539-A642-AA66619D34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4C241E6A-82E9-43F8-9C60-7E195D4D68E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a:extLst>
            <a:ext uri="{FF2B5EF4-FFF2-40B4-BE49-F238E27FC236}">
              <a16:creationId xmlns:a16="http://schemas.microsoft.com/office/drawing/2014/main" id="{31708B46-5A16-43D4-BB69-2CA7FFB359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15239</xdr:rowOff>
    </xdr:from>
    <xdr:to>
      <xdr:col>24</xdr:col>
      <xdr:colOff>62865</xdr:colOff>
      <xdr:row>86</xdr:row>
      <xdr:rowOff>99061</xdr:rowOff>
    </xdr:to>
    <xdr:cxnSp macro="">
      <xdr:nvCxnSpPr>
        <xdr:cNvPr id="270" name="直線コネクタ 269">
          <a:extLst>
            <a:ext uri="{FF2B5EF4-FFF2-40B4-BE49-F238E27FC236}">
              <a16:creationId xmlns:a16="http://schemas.microsoft.com/office/drawing/2014/main" id="{DA58699F-C035-4E7E-AF14-597677C00B68}"/>
            </a:ext>
          </a:extLst>
        </xdr:cNvPr>
        <xdr:cNvCxnSpPr/>
      </xdr:nvCxnSpPr>
      <xdr:spPr>
        <a:xfrm flipV="1">
          <a:off x="4634865" y="13731239"/>
          <a:ext cx="0" cy="1112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71" name="【公営住宅】&#10;有形固定資産減価償却率最小値テキスト">
          <a:extLst>
            <a:ext uri="{FF2B5EF4-FFF2-40B4-BE49-F238E27FC236}">
              <a16:creationId xmlns:a16="http://schemas.microsoft.com/office/drawing/2014/main" id="{45D4D213-D10E-479E-892E-7AE698B4CAD4}"/>
            </a:ext>
          </a:extLst>
        </xdr:cNvPr>
        <xdr:cNvSpPr txBox="1"/>
      </xdr:nvSpPr>
      <xdr:spPr>
        <a:xfrm>
          <a:off x="46736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72" name="直線コネクタ 271">
          <a:extLst>
            <a:ext uri="{FF2B5EF4-FFF2-40B4-BE49-F238E27FC236}">
              <a16:creationId xmlns:a16="http://schemas.microsoft.com/office/drawing/2014/main" id="{BECC3946-57D4-4B76-8F0F-993837934708}"/>
            </a:ext>
          </a:extLst>
        </xdr:cNvPr>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133366</xdr:rowOff>
    </xdr:from>
    <xdr:ext cx="405111" cy="259045"/>
    <xdr:sp macro="" textlink="">
      <xdr:nvSpPr>
        <xdr:cNvPr id="273" name="【公営住宅】&#10;有形固定資産減価償却率最大値テキスト">
          <a:extLst>
            <a:ext uri="{FF2B5EF4-FFF2-40B4-BE49-F238E27FC236}">
              <a16:creationId xmlns:a16="http://schemas.microsoft.com/office/drawing/2014/main" id="{4AE92286-AA08-4709-B9B6-654B904B610B}"/>
            </a:ext>
          </a:extLst>
        </xdr:cNvPr>
        <xdr:cNvSpPr txBox="1"/>
      </xdr:nvSpPr>
      <xdr:spPr>
        <a:xfrm>
          <a:off x="4673600" y="1350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15239</xdr:rowOff>
    </xdr:from>
    <xdr:to>
      <xdr:col>24</xdr:col>
      <xdr:colOff>152400</xdr:colOff>
      <xdr:row>80</xdr:row>
      <xdr:rowOff>15239</xdr:rowOff>
    </xdr:to>
    <xdr:cxnSp macro="">
      <xdr:nvCxnSpPr>
        <xdr:cNvPr id="274" name="直線コネクタ 273">
          <a:extLst>
            <a:ext uri="{FF2B5EF4-FFF2-40B4-BE49-F238E27FC236}">
              <a16:creationId xmlns:a16="http://schemas.microsoft.com/office/drawing/2014/main" id="{07D98853-2E9D-4CA5-AA2A-36427298A8BF}"/>
            </a:ext>
          </a:extLst>
        </xdr:cNvPr>
        <xdr:cNvCxnSpPr/>
      </xdr:nvCxnSpPr>
      <xdr:spPr>
        <a:xfrm>
          <a:off x="4546600" y="1373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38116</xdr:rowOff>
    </xdr:from>
    <xdr:ext cx="405111" cy="259045"/>
    <xdr:sp macro="" textlink="">
      <xdr:nvSpPr>
        <xdr:cNvPr id="275" name="【公営住宅】&#10;有形固定資産減価償却率平均値テキスト">
          <a:extLst>
            <a:ext uri="{FF2B5EF4-FFF2-40B4-BE49-F238E27FC236}">
              <a16:creationId xmlns:a16="http://schemas.microsoft.com/office/drawing/2014/main" id="{B80CC95D-89E7-47DE-BCB7-80836E38722B}"/>
            </a:ext>
          </a:extLst>
        </xdr:cNvPr>
        <xdr:cNvSpPr txBox="1"/>
      </xdr:nvSpPr>
      <xdr:spPr>
        <a:xfrm>
          <a:off x="4673600" y="1409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276" name="フローチャート: 判断 275">
          <a:extLst>
            <a:ext uri="{FF2B5EF4-FFF2-40B4-BE49-F238E27FC236}">
              <a16:creationId xmlns:a16="http://schemas.microsoft.com/office/drawing/2014/main" id="{F1EDBB1B-4C5E-4C56-B48B-02E5DEC62A4A}"/>
            </a:ext>
          </a:extLst>
        </xdr:cNvPr>
        <xdr:cNvSpPr/>
      </xdr:nvSpPr>
      <xdr:spPr>
        <a:xfrm>
          <a:off x="45847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97789</xdr:rowOff>
    </xdr:from>
    <xdr:to>
      <xdr:col>20</xdr:col>
      <xdr:colOff>38100</xdr:colOff>
      <xdr:row>83</xdr:row>
      <xdr:rowOff>27939</xdr:rowOff>
    </xdr:to>
    <xdr:sp macro="" textlink="">
      <xdr:nvSpPr>
        <xdr:cNvPr id="277" name="フローチャート: 判断 276">
          <a:extLst>
            <a:ext uri="{FF2B5EF4-FFF2-40B4-BE49-F238E27FC236}">
              <a16:creationId xmlns:a16="http://schemas.microsoft.com/office/drawing/2014/main" id="{574416DD-0911-46AD-BE78-7849C407B6C9}"/>
            </a:ext>
          </a:extLst>
        </xdr:cNvPr>
        <xdr:cNvSpPr/>
      </xdr:nvSpPr>
      <xdr:spPr>
        <a:xfrm>
          <a:off x="37465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143511</xdr:rowOff>
    </xdr:from>
    <xdr:to>
      <xdr:col>15</xdr:col>
      <xdr:colOff>101600</xdr:colOff>
      <xdr:row>82</xdr:row>
      <xdr:rowOff>73661</xdr:rowOff>
    </xdr:to>
    <xdr:sp macro="" textlink="">
      <xdr:nvSpPr>
        <xdr:cNvPr id="278" name="フローチャート: 判断 277">
          <a:extLst>
            <a:ext uri="{FF2B5EF4-FFF2-40B4-BE49-F238E27FC236}">
              <a16:creationId xmlns:a16="http://schemas.microsoft.com/office/drawing/2014/main" id="{5B101AA5-B5A5-477B-8DCA-DC72790E0043}"/>
            </a:ext>
          </a:extLst>
        </xdr:cNvPr>
        <xdr:cNvSpPr/>
      </xdr:nvSpPr>
      <xdr:spPr>
        <a:xfrm>
          <a:off x="2857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79" name="フローチャート: 判断 278">
          <a:extLst>
            <a:ext uri="{FF2B5EF4-FFF2-40B4-BE49-F238E27FC236}">
              <a16:creationId xmlns:a16="http://schemas.microsoft.com/office/drawing/2014/main" id="{61332D97-7F9D-4A7F-BFE5-99E1FBDE4227}"/>
            </a:ext>
          </a:extLst>
        </xdr:cNvPr>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80" name="フローチャート: 判断 279">
          <a:extLst>
            <a:ext uri="{FF2B5EF4-FFF2-40B4-BE49-F238E27FC236}">
              <a16:creationId xmlns:a16="http://schemas.microsoft.com/office/drawing/2014/main" id="{8AD38FE7-510C-45F9-91D9-8FF00F0C55A3}"/>
            </a:ext>
          </a:extLst>
        </xdr:cNvPr>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03B0D65-D993-424B-A548-B7DDA8FB67A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C4EFA512-E13B-49E4-8F6E-277CE5B810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6C16806D-71F0-40F8-B65B-ADE1A7B536B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3BE918E5-D5D2-4AED-861E-9A4204DB2C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E47D009E-82F2-4D7D-B2A5-C222539C13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86" name="楕円 285">
          <a:extLst>
            <a:ext uri="{FF2B5EF4-FFF2-40B4-BE49-F238E27FC236}">
              <a16:creationId xmlns:a16="http://schemas.microsoft.com/office/drawing/2014/main" id="{3C40A5FB-10B5-4478-BA1F-1ADE1AF65066}"/>
            </a:ext>
          </a:extLst>
        </xdr:cNvPr>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88916</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34B0B4D2-0F87-48AD-A4FE-F2452607BE02}"/>
            </a:ext>
          </a:extLst>
        </xdr:cNvPr>
        <xdr:cNvSpPr txBox="1"/>
      </xdr:nvSpPr>
      <xdr:spPr>
        <a:xfrm>
          <a:off x="4673600"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82550</xdr:rowOff>
    </xdr:from>
    <xdr:to>
      <xdr:col>15</xdr:col>
      <xdr:colOff>101600</xdr:colOff>
      <xdr:row>80</xdr:row>
      <xdr:rowOff>12700</xdr:rowOff>
    </xdr:to>
    <xdr:sp macro="" textlink="">
      <xdr:nvSpPr>
        <xdr:cNvPr id="288" name="楕円 287">
          <a:extLst>
            <a:ext uri="{FF2B5EF4-FFF2-40B4-BE49-F238E27FC236}">
              <a16:creationId xmlns:a16="http://schemas.microsoft.com/office/drawing/2014/main" id="{1F8BBE77-C42F-4B45-88D8-3C49F4CA65E6}"/>
            </a:ext>
          </a:extLst>
        </xdr:cNvPr>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162561</xdr:rowOff>
    </xdr:from>
    <xdr:to>
      <xdr:col>10</xdr:col>
      <xdr:colOff>165100</xdr:colOff>
      <xdr:row>79</xdr:row>
      <xdr:rowOff>92711</xdr:rowOff>
    </xdr:to>
    <xdr:sp macro="" textlink="">
      <xdr:nvSpPr>
        <xdr:cNvPr id="289" name="楕円 288">
          <a:extLst>
            <a:ext uri="{FF2B5EF4-FFF2-40B4-BE49-F238E27FC236}">
              <a16:creationId xmlns:a16="http://schemas.microsoft.com/office/drawing/2014/main" id="{B3C64213-3518-48B7-B4DB-A9F2EFCF7B6D}"/>
            </a:ext>
          </a:extLst>
        </xdr:cNvPr>
        <xdr:cNvSpPr/>
      </xdr:nvSpPr>
      <xdr:spPr>
        <a:xfrm>
          <a:off x="1968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41911</xdr:rowOff>
    </xdr:from>
    <xdr:to>
      <xdr:col>15</xdr:col>
      <xdr:colOff>50800</xdr:colOff>
      <xdr:row>79</xdr:row>
      <xdr:rowOff>133350</xdr:rowOff>
    </xdr:to>
    <xdr:cxnSp macro="">
      <xdr:nvCxnSpPr>
        <xdr:cNvPr id="290" name="直線コネクタ 289">
          <a:extLst>
            <a:ext uri="{FF2B5EF4-FFF2-40B4-BE49-F238E27FC236}">
              <a16:creationId xmlns:a16="http://schemas.microsoft.com/office/drawing/2014/main" id="{30B7276B-CF57-46BC-A62E-A2A3BCEFF9A7}"/>
            </a:ext>
          </a:extLst>
        </xdr:cNvPr>
        <xdr:cNvCxnSpPr/>
      </xdr:nvCxnSpPr>
      <xdr:spPr>
        <a:xfrm>
          <a:off x="2019300" y="13586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36830</xdr:rowOff>
    </xdr:from>
    <xdr:to>
      <xdr:col>6</xdr:col>
      <xdr:colOff>38100</xdr:colOff>
      <xdr:row>80</xdr:row>
      <xdr:rowOff>138430</xdr:rowOff>
    </xdr:to>
    <xdr:sp macro="" textlink="">
      <xdr:nvSpPr>
        <xdr:cNvPr id="291" name="楕円 290">
          <a:extLst>
            <a:ext uri="{FF2B5EF4-FFF2-40B4-BE49-F238E27FC236}">
              <a16:creationId xmlns:a16="http://schemas.microsoft.com/office/drawing/2014/main" id="{F795C81D-8F79-42E4-AE5F-89D848F90C28}"/>
            </a:ext>
          </a:extLst>
        </xdr:cNvPr>
        <xdr:cNvSpPr/>
      </xdr:nvSpPr>
      <xdr:spPr>
        <a:xfrm>
          <a:off x="1079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41911</xdr:rowOff>
    </xdr:from>
    <xdr:to>
      <xdr:col>10</xdr:col>
      <xdr:colOff>114300</xdr:colOff>
      <xdr:row>80</xdr:row>
      <xdr:rowOff>87630</xdr:rowOff>
    </xdr:to>
    <xdr:cxnSp macro="">
      <xdr:nvCxnSpPr>
        <xdr:cNvPr id="292" name="直線コネクタ 291">
          <a:extLst>
            <a:ext uri="{FF2B5EF4-FFF2-40B4-BE49-F238E27FC236}">
              <a16:creationId xmlns:a16="http://schemas.microsoft.com/office/drawing/2014/main" id="{AAE24EA9-4810-4ECD-B0E7-0A4DFCC38FD8}"/>
            </a:ext>
          </a:extLst>
        </xdr:cNvPr>
        <xdr:cNvCxnSpPr/>
      </xdr:nvCxnSpPr>
      <xdr:spPr>
        <a:xfrm flipV="1">
          <a:off x="1130300" y="1358646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44466</xdr:rowOff>
    </xdr:from>
    <xdr:ext cx="405111" cy="259045"/>
    <xdr:sp macro="" textlink="">
      <xdr:nvSpPr>
        <xdr:cNvPr id="293" name="n_1aveValue【公営住宅】&#10;有形固定資産減価償却率">
          <a:extLst>
            <a:ext uri="{FF2B5EF4-FFF2-40B4-BE49-F238E27FC236}">
              <a16:creationId xmlns:a16="http://schemas.microsoft.com/office/drawing/2014/main" id="{548709C5-3EA8-4494-83BD-B21BE0A4DD08}"/>
            </a:ext>
          </a:extLst>
        </xdr:cNvPr>
        <xdr:cNvSpPr txBox="1"/>
      </xdr:nvSpPr>
      <xdr:spPr>
        <a:xfrm>
          <a:off x="35820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294" name="n_2aveValue【公営住宅】&#10;有形固定資産減価償却率">
          <a:extLst>
            <a:ext uri="{FF2B5EF4-FFF2-40B4-BE49-F238E27FC236}">
              <a16:creationId xmlns:a16="http://schemas.microsoft.com/office/drawing/2014/main" id="{CF69327A-4139-4FE3-9424-D7948F432402}"/>
            </a:ext>
          </a:extLst>
        </xdr:cNvPr>
        <xdr:cNvSpPr txBox="1"/>
      </xdr:nvSpPr>
      <xdr:spPr>
        <a:xfrm>
          <a:off x="2705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295" name="n_3aveValue【公営住宅】&#10;有形固定資産減価償却率">
          <a:extLst>
            <a:ext uri="{FF2B5EF4-FFF2-40B4-BE49-F238E27FC236}">
              <a16:creationId xmlns:a16="http://schemas.microsoft.com/office/drawing/2014/main" id="{FB41CABB-B77D-4A2F-8935-509DB972630D}"/>
            </a:ext>
          </a:extLst>
        </xdr:cNvPr>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296" name="n_4aveValue【公営住宅】&#10;有形固定資産減価償却率">
          <a:extLst>
            <a:ext uri="{FF2B5EF4-FFF2-40B4-BE49-F238E27FC236}">
              <a16:creationId xmlns:a16="http://schemas.microsoft.com/office/drawing/2014/main" id="{E6727713-8123-4383-8A94-99582A7E2748}"/>
            </a:ext>
          </a:extLst>
        </xdr:cNvPr>
        <xdr:cNvSpPr txBox="1"/>
      </xdr:nvSpPr>
      <xdr:spPr>
        <a:xfrm>
          <a:off x="927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297" name="n_2mainValue【公営住宅】&#10;有形固定資産減価償却率">
          <a:extLst>
            <a:ext uri="{FF2B5EF4-FFF2-40B4-BE49-F238E27FC236}">
              <a16:creationId xmlns:a16="http://schemas.microsoft.com/office/drawing/2014/main" id="{270168E0-C11C-46F6-8DAD-7ADA4515005A}"/>
            </a:ext>
          </a:extLst>
        </xdr:cNvPr>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109238</xdr:rowOff>
    </xdr:from>
    <xdr:ext cx="405111" cy="259045"/>
    <xdr:sp macro="" textlink="">
      <xdr:nvSpPr>
        <xdr:cNvPr id="298" name="n_3mainValue【公営住宅】&#10;有形固定資産減価償却率">
          <a:extLst>
            <a:ext uri="{FF2B5EF4-FFF2-40B4-BE49-F238E27FC236}">
              <a16:creationId xmlns:a16="http://schemas.microsoft.com/office/drawing/2014/main" id="{6D58C9A1-2E6E-4A0C-8AAC-4EC8D6F69B5D}"/>
            </a:ext>
          </a:extLst>
        </xdr:cNvPr>
        <xdr:cNvSpPr txBox="1"/>
      </xdr:nvSpPr>
      <xdr:spPr>
        <a:xfrm>
          <a:off x="1816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154957</xdr:rowOff>
    </xdr:from>
    <xdr:ext cx="405111" cy="259045"/>
    <xdr:sp macro="" textlink="">
      <xdr:nvSpPr>
        <xdr:cNvPr id="299" name="n_4mainValue【公営住宅】&#10;有形固定資産減価償却率">
          <a:extLst>
            <a:ext uri="{FF2B5EF4-FFF2-40B4-BE49-F238E27FC236}">
              <a16:creationId xmlns:a16="http://schemas.microsoft.com/office/drawing/2014/main" id="{CD40D6EE-CDFF-4CE2-9D89-6C7669686C95}"/>
            </a:ext>
          </a:extLst>
        </xdr:cNvPr>
        <xdr:cNvSpPr txBox="1"/>
      </xdr:nvSpPr>
      <xdr:spPr>
        <a:xfrm>
          <a:off x="927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C779BF04-B8D1-4974-8D3C-AB51D78650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C8FBCFAF-5F49-4B16-AFEB-A2CF0C3F54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DE2A2FE7-747C-47A8-A8DF-E1BD350DE6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982F14F4-1F13-4A4A-8A79-B4A3C9B90F3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7D59CE40-AB04-46EE-B497-F9C123A602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F864CDDF-4C3D-4E30-A83D-64347E795E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33257F88-D303-4283-99BE-03EFB9669A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87DB5374-9C2B-444F-998C-FD29E244FA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0FDCD7D7-0C19-4378-94BD-58BF0B87CD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A076EA37-03AE-4F3D-90C3-5F7FC84B0E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F40FA295-E8E1-4FE3-A2FE-24EC0506F23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C6946B20-ECB2-49B6-AA5D-57FC39DF47A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BE4E8C31-E927-40B5-847E-D691B1FE778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A04A7386-6D5E-4FB1-A82A-CA829D7D877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1D3D248B-8B92-47EB-8FD7-139AD0E89A1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0B34F8B3-3F98-4B1A-95EE-FF8C07E4CDF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DED0683B-3476-4629-A8A5-9FE6006B96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3F25F182-3EA9-4845-8B37-B21846FDCFD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8DDC3353-2FE3-4DB8-BF72-CDB246D3CA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D31E195C-3E2C-49DB-858E-AB39DAAA0E1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1EAE322C-DE8F-487B-9A64-90B31ACBA3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21" name="直線コネクタ 320">
          <a:extLst>
            <a:ext uri="{FF2B5EF4-FFF2-40B4-BE49-F238E27FC236}">
              <a16:creationId xmlns:a16="http://schemas.microsoft.com/office/drawing/2014/main" id="{0478A9F2-5A12-4662-82D6-AA2E5CBC48BF}"/>
            </a:ext>
          </a:extLst>
        </xdr:cNvPr>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22" name="【公営住宅】&#10;一人当たり面積最小値テキスト">
          <a:extLst>
            <a:ext uri="{FF2B5EF4-FFF2-40B4-BE49-F238E27FC236}">
              <a16:creationId xmlns:a16="http://schemas.microsoft.com/office/drawing/2014/main" id="{247AAADA-47EC-4AFF-939A-62CB79D94BBE}"/>
            </a:ext>
          </a:extLst>
        </xdr:cNvPr>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23" name="直線コネクタ 322">
          <a:extLst>
            <a:ext uri="{FF2B5EF4-FFF2-40B4-BE49-F238E27FC236}">
              <a16:creationId xmlns:a16="http://schemas.microsoft.com/office/drawing/2014/main" id="{A9CB002C-07DC-4D45-8BAF-49105CEB9A79}"/>
            </a:ext>
          </a:extLst>
        </xdr:cNvPr>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24" name="【公営住宅】&#10;一人当たり面積最大値テキスト">
          <a:extLst>
            <a:ext uri="{FF2B5EF4-FFF2-40B4-BE49-F238E27FC236}">
              <a16:creationId xmlns:a16="http://schemas.microsoft.com/office/drawing/2014/main" id="{80AC3D9B-F23E-4CF0-9A05-6228877F82AD}"/>
            </a:ext>
          </a:extLst>
        </xdr:cNvPr>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25" name="直線コネクタ 324">
          <a:extLst>
            <a:ext uri="{FF2B5EF4-FFF2-40B4-BE49-F238E27FC236}">
              <a16:creationId xmlns:a16="http://schemas.microsoft.com/office/drawing/2014/main" id="{42D62E14-0764-4B99-AD9C-051D7E8982DE}"/>
            </a:ext>
          </a:extLst>
        </xdr:cNvPr>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51782</xdr:rowOff>
    </xdr:from>
    <xdr:ext cx="469744" cy="259045"/>
    <xdr:sp macro="" textlink="">
      <xdr:nvSpPr>
        <xdr:cNvPr id="326" name="【公営住宅】&#10;一人当たり面積平均値テキスト">
          <a:extLst>
            <a:ext uri="{FF2B5EF4-FFF2-40B4-BE49-F238E27FC236}">
              <a16:creationId xmlns:a16="http://schemas.microsoft.com/office/drawing/2014/main" id="{3CDF7D76-D14F-45A1-8C2E-4A6B439CCA75}"/>
            </a:ext>
          </a:extLst>
        </xdr:cNvPr>
        <xdr:cNvSpPr txBox="1"/>
      </xdr:nvSpPr>
      <xdr:spPr>
        <a:xfrm>
          <a:off x="10515600" y="13939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27" name="フローチャート: 判断 326">
          <a:extLst>
            <a:ext uri="{FF2B5EF4-FFF2-40B4-BE49-F238E27FC236}">
              <a16:creationId xmlns:a16="http://schemas.microsoft.com/office/drawing/2014/main" id="{1D227A2A-C375-4A3D-B7D2-8AB6DFD85B05}"/>
            </a:ext>
          </a:extLst>
        </xdr:cNvPr>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28" name="フローチャート: 判断 327">
          <a:extLst>
            <a:ext uri="{FF2B5EF4-FFF2-40B4-BE49-F238E27FC236}">
              <a16:creationId xmlns:a16="http://schemas.microsoft.com/office/drawing/2014/main" id="{C8ECCAF3-8E69-4064-9F87-8F2E2B44CE14}"/>
            </a:ext>
          </a:extLst>
        </xdr:cNvPr>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29" name="フローチャート: 判断 328">
          <a:extLst>
            <a:ext uri="{FF2B5EF4-FFF2-40B4-BE49-F238E27FC236}">
              <a16:creationId xmlns:a16="http://schemas.microsoft.com/office/drawing/2014/main" id="{D79DE27F-6991-4D24-9C29-D513E303D793}"/>
            </a:ext>
          </a:extLst>
        </xdr:cNvPr>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30" name="フローチャート: 判断 329">
          <a:extLst>
            <a:ext uri="{FF2B5EF4-FFF2-40B4-BE49-F238E27FC236}">
              <a16:creationId xmlns:a16="http://schemas.microsoft.com/office/drawing/2014/main" id="{81C75808-0DAE-40C2-A97F-3EF4914238D7}"/>
            </a:ext>
          </a:extLst>
        </xdr:cNvPr>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31" name="フローチャート: 判断 330">
          <a:extLst>
            <a:ext uri="{FF2B5EF4-FFF2-40B4-BE49-F238E27FC236}">
              <a16:creationId xmlns:a16="http://schemas.microsoft.com/office/drawing/2014/main" id="{78EE8B46-F7CF-4059-B439-7890D1EC8137}"/>
            </a:ext>
          </a:extLst>
        </xdr:cNvPr>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73110A8-273F-4CA2-B49D-544A37DFB7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17B6F58-7446-4EB2-B831-548A905069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8372CCA0-D7B0-456D-A8B8-4CBDEF2D3A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E5E5AB99-365E-491C-A89B-5CCF4514F6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461BDC54-78CC-4120-B10A-D0E9A356A4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145492</xdr:rowOff>
    </xdr:from>
    <xdr:to>
      <xdr:col>55</xdr:col>
      <xdr:colOff>50800</xdr:colOff>
      <xdr:row>86</xdr:row>
      <xdr:rowOff>75642</xdr:rowOff>
    </xdr:to>
    <xdr:sp macro="" textlink="">
      <xdr:nvSpPr>
        <xdr:cNvPr id="337" name="楕円 336">
          <a:extLst>
            <a:ext uri="{FF2B5EF4-FFF2-40B4-BE49-F238E27FC236}">
              <a16:creationId xmlns:a16="http://schemas.microsoft.com/office/drawing/2014/main" id="{FB124D20-F1CF-4688-AAB8-135B8BB13EDD}"/>
            </a:ext>
          </a:extLst>
        </xdr:cNvPr>
        <xdr:cNvSpPr/>
      </xdr:nvSpPr>
      <xdr:spPr>
        <a:xfrm>
          <a:off x="104267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60419</xdr:rowOff>
    </xdr:from>
    <xdr:ext cx="469744" cy="259045"/>
    <xdr:sp macro="" textlink="">
      <xdr:nvSpPr>
        <xdr:cNvPr id="338" name="【公営住宅】&#10;一人当たり面積該当値テキスト">
          <a:extLst>
            <a:ext uri="{FF2B5EF4-FFF2-40B4-BE49-F238E27FC236}">
              <a16:creationId xmlns:a16="http://schemas.microsoft.com/office/drawing/2014/main" id="{938224A7-D896-4C05-A338-35B6CED8D7F9}"/>
            </a:ext>
          </a:extLst>
        </xdr:cNvPr>
        <xdr:cNvSpPr txBox="1"/>
      </xdr:nvSpPr>
      <xdr:spPr>
        <a:xfrm>
          <a:off x="10515600" y="1463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148692</xdr:rowOff>
    </xdr:from>
    <xdr:to>
      <xdr:col>46</xdr:col>
      <xdr:colOff>38100</xdr:colOff>
      <xdr:row>86</xdr:row>
      <xdr:rowOff>78842</xdr:rowOff>
    </xdr:to>
    <xdr:sp macro="" textlink="">
      <xdr:nvSpPr>
        <xdr:cNvPr id="339" name="楕円 338">
          <a:extLst>
            <a:ext uri="{FF2B5EF4-FFF2-40B4-BE49-F238E27FC236}">
              <a16:creationId xmlns:a16="http://schemas.microsoft.com/office/drawing/2014/main" id="{1602351A-1EB4-4F7A-9101-2A110AAC134E}"/>
            </a:ext>
          </a:extLst>
        </xdr:cNvPr>
        <xdr:cNvSpPr/>
      </xdr:nvSpPr>
      <xdr:spPr>
        <a:xfrm>
          <a:off x="8699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145492</xdr:rowOff>
    </xdr:from>
    <xdr:to>
      <xdr:col>41</xdr:col>
      <xdr:colOff>101600</xdr:colOff>
      <xdr:row>86</xdr:row>
      <xdr:rowOff>75642</xdr:rowOff>
    </xdr:to>
    <xdr:sp macro="" textlink="">
      <xdr:nvSpPr>
        <xdr:cNvPr id="340" name="楕円 339">
          <a:extLst>
            <a:ext uri="{FF2B5EF4-FFF2-40B4-BE49-F238E27FC236}">
              <a16:creationId xmlns:a16="http://schemas.microsoft.com/office/drawing/2014/main" id="{1D8100BA-B643-41BD-A4CD-4EE14E7B5CA3}"/>
            </a:ext>
          </a:extLst>
        </xdr:cNvPr>
        <xdr:cNvSpPr/>
      </xdr:nvSpPr>
      <xdr:spPr>
        <a:xfrm>
          <a:off x="7810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24842</xdr:rowOff>
    </xdr:from>
    <xdr:to>
      <xdr:col>45</xdr:col>
      <xdr:colOff>177800</xdr:colOff>
      <xdr:row>86</xdr:row>
      <xdr:rowOff>28042</xdr:rowOff>
    </xdr:to>
    <xdr:cxnSp macro="">
      <xdr:nvCxnSpPr>
        <xdr:cNvPr id="341" name="直線コネクタ 340">
          <a:extLst>
            <a:ext uri="{FF2B5EF4-FFF2-40B4-BE49-F238E27FC236}">
              <a16:creationId xmlns:a16="http://schemas.microsoft.com/office/drawing/2014/main" id="{674A5DFA-2FAE-4D27-9390-F197A4F260E8}"/>
            </a:ext>
          </a:extLst>
        </xdr:cNvPr>
        <xdr:cNvCxnSpPr/>
      </xdr:nvCxnSpPr>
      <xdr:spPr>
        <a:xfrm>
          <a:off x="7861300" y="1476954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142291</xdr:rowOff>
    </xdr:from>
    <xdr:to>
      <xdr:col>36</xdr:col>
      <xdr:colOff>165100</xdr:colOff>
      <xdr:row>86</xdr:row>
      <xdr:rowOff>72441</xdr:rowOff>
    </xdr:to>
    <xdr:sp macro="" textlink="">
      <xdr:nvSpPr>
        <xdr:cNvPr id="342" name="楕円 341">
          <a:extLst>
            <a:ext uri="{FF2B5EF4-FFF2-40B4-BE49-F238E27FC236}">
              <a16:creationId xmlns:a16="http://schemas.microsoft.com/office/drawing/2014/main" id="{CCF870A2-C0D9-4924-9420-A3AFA4FC1830}"/>
            </a:ext>
          </a:extLst>
        </xdr:cNvPr>
        <xdr:cNvSpPr/>
      </xdr:nvSpPr>
      <xdr:spPr>
        <a:xfrm>
          <a:off x="6921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21641</xdr:rowOff>
    </xdr:from>
    <xdr:to>
      <xdr:col>41</xdr:col>
      <xdr:colOff>50800</xdr:colOff>
      <xdr:row>86</xdr:row>
      <xdr:rowOff>24842</xdr:rowOff>
    </xdr:to>
    <xdr:cxnSp macro="">
      <xdr:nvCxnSpPr>
        <xdr:cNvPr id="343" name="直線コネクタ 342">
          <a:extLst>
            <a:ext uri="{FF2B5EF4-FFF2-40B4-BE49-F238E27FC236}">
              <a16:creationId xmlns:a16="http://schemas.microsoft.com/office/drawing/2014/main" id="{CBE360BD-6F3D-43A7-84F8-3C2B32DD436E}"/>
            </a:ext>
          </a:extLst>
        </xdr:cNvPr>
        <xdr:cNvCxnSpPr/>
      </xdr:nvCxnSpPr>
      <xdr:spPr>
        <a:xfrm>
          <a:off x="6972300" y="1476634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85768</xdr:rowOff>
    </xdr:from>
    <xdr:ext cx="469744" cy="259045"/>
    <xdr:sp macro="" textlink="">
      <xdr:nvSpPr>
        <xdr:cNvPr id="344" name="n_1aveValue【公営住宅】&#10;一人当たり面積">
          <a:extLst>
            <a:ext uri="{FF2B5EF4-FFF2-40B4-BE49-F238E27FC236}">
              <a16:creationId xmlns:a16="http://schemas.microsoft.com/office/drawing/2014/main" id="{2D42E069-126F-43DD-A95E-C57C1D4BCE18}"/>
            </a:ext>
          </a:extLst>
        </xdr:cNvPr>
        <xdr:cNvSpPr txBox="1"/>
      </xdr:nvSpPr>
      <xdr:spPr>
        <a:xfrm>
          <a:off x="9391727" y="1380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132402</xdr:rowOff>
    </xdr:from>
    <xdr:ext cx="469744" cy="259045"/>
    <xdr:sp macro="" textlink="">
      <xdr:nvSpPr>
        <xdr:cNvPr id="345" name="n_2aveValue【公営住宅】&#10;一人当たり面積">
          <a:extLst>
            <a:ext uri="{FF2B5EF4-FFF2-40B4-BE49-F238E27FC236}">
              <a16:creationId xmlns:a16="http://schemas.microsoft.com/office/drawing/2014/main" id="{EA8D7C84-E957-44C9-A052-1B46C96F9CC6}"/>
            </a:ext>
          </a:extLst>
        </xdr:cNvPr>
        <xdr:cNvSpPr txBox="1"/>
      </xdr:nvSpPr>
      <xdr:spPr>
        <a:xfrm>
          <a:off x="8515427" y="138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159835</xdr:rowOff>
    </xdr:from>
    <xdr:ext cx="469744" cy="259045"/>
    <xdr:sp macro="" textlink="">
      <xdr:nvSpPr>
        <xdr:cNvPr id="346" name="n_3aveValue【公営住宅】&#10;一人当たり面積">
          <a:extLst>
            <a:ext uri="{FF2B5EF4-FFF2-40B4-BE49-F238E27FC236}">
              <a16:creationId xmlns:a16="http://schemas.microsoft.com/office/drawing/2014/main" id="{8727F3A4-1AF6-47AA-8ADB-8342B7BB8792}"/>
            </a:ext>
          </a:extLst>
        </xdr:cNvPr>
        <xdr:cNvSpPr txBox="1"/>
      </xdr:nvSpPr>
      <xdr:spPr>
        <a:xfrm>
          <a:off x="7626427" y="138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138346</xdr:rowOff>
    </xdr:from>
    <xdr:ext cx="469744" cy="259045"/>
    <xdr:sp macro="" textlink="">
      <xdr:nvSpPr>
        <xdr:cNvPr id="347" name="n_4aveValue【公営住宅】&#10;一人当たり面積">
          <a:extLst>
            <a:ext uri="{FF2B5EF4-FFF2-40B4-BE49-F238E27FC236}">
              <a16:creationId xmlns:a16="http://schemas.microsoft.com/office/drawing/2014/main" id="{DB609BD1-CC93-4275-8627-04D010A8C97C}"/>
            </a:ext>
          </a:extLst>
        </xdr:cNvPr>
        <xdr:cNvSpPr txBox="1"/>
      </xdr:nvSpPr>
      <xdr:spPr>
        <a:xfrm>
          <a:off x="6737427" y="138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69969</xdr:rowOff>
    </xdr:from>
    <xdr:ext cx="469744" cy="259045"/>
    <xdr:sp macro="" textlink="">
      <xdr:nvSpPr>
        <xdr:cNvPr id="348" name="n_2mainValue【公営住宅】&#10;一人当たり面積">
          <a:extLst>
            <a:ext uri="{FF2B5EF4-FFF2-40B4-BE49-F238E27FC236}">
              <a16:creationId xmlns:a16="http://schemas.microsoft.com/office/drawing/2014/main" id="{51A8B10A-CC6D-48D0-A165-1F5701627053}"/>
            </a:ext>
          </a:extLst>
        </xdr:cNvPr>
        <xdr:cNvSpPr txBox="1"/>
      </xdr:nvSpPr>
      <xdr:spPr>
        <a:xfrm>
          <a:off x="8515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66769</xdr:rowOff>
    </xdr:from>
    <xdr:ext cx="469744" cy="259045"/>
    <xdr:sp macro="" textlink="">
      <xdr:nvSpPr>
        <xdr:cNvPr id="349" name="n_3mainValue【公営住宅】&#10;一人当たり面積">
          <a:extLst>
            <a:ext uri="{FF2B5EF4-FFF2-40B4-BE49-F238E27FC236}">
              <a16:creationId xmlns:a16="http://schemas.microsoft.com/office/drawing/2014/main" id="{5ECA6C18-36A0-421A-BD2E-DD95E730F9C6}"/>
            </a:ext>
          </a:extLst>
        </xdr:cNvPr>
        <xdr:cNvSpPr txBox="1"/>
      </xdr:nvSpPr>
      <xdr:spPr>
        <a:xfrm>
          <a:off x="7626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63568</xdr:rowOff>
    </xdr:from>
    <xdr:ext cx="469744" cy="259045"/>
    <xdr:sp macro="" textlink="">
      <xdr:nvSpPr>
        <xdr:cNvPr id="350" name="n_4mainValue【公営住宅】&#10;一人当たり面積">
          <a:extLst>
            <a:ext uri="{FF2B5EF4-FFF2-40B4-BE49-F238E27FC236}">
              <a16:creationId xmlns:a16="http://schemas.microsoft.com/office/drawing/2014/main" id="{8258F0FA-6F33-4DAC-A75A-2B27E3A399F2}"/>
            </a:ext>
          </a:extLst>
        </xdr:cNvPr>
        <xdr:cNvSpPr txBox="1"/>
      </xdr:nvSpPr>
      <xdr:spPr>
        <a:xfrm>
          <a:off x="6737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B6421ADE-5E86-42B1-B468-AE880A58669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4DFDD5E4-7BE2-4BD3-967A-883AE8AFD6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BCBDE14C-4995-4D9D-A4E3-3FD711E7D5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3E58E2AC-B649-48F5-B753-941B8D9F7B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73D49470-85E9-4DC6-83BF-226DC13467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CD3D3E1A-3EEA-47BD-A802-8BBB536A75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BF25E3F5-8DB1-4089-9B87-0DFF33A6AC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33B69F38-9980-48A3-92DF-3A5EEF769DB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4C2B5BE6-27DC-43B6-BD56-09589832849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21080B01-EC45-42E5-834A-9599ABE79E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1" name="テキスト ボックス 360">
          <a:extLst>
            <a:ext uri="{FF2B5EF4-FFF2-40B4-BE49-F238E27FC236}">
              <a16:creationId xmlns:a16="http://schemas.microsoft.com/office/drawing/2014/main" id="{89478029-9C6D-4FD4-AB98-96EC6973475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2" name="直線コネクタ 361">
          <a:extLst>
            <a:ext uri="{FF2B5EF4-FFF2-40B4-BE49-F238E27FC236}">
              <a16:creationId xmlns:a16="http://schemas.microsoft.com/office/drawing/2014/main" id="{BBA25D6A-6819-4EF3-A53A-328EDE185D8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3" name="テキスト ボックス 362">
          <a:extLst>
            <a:ext uri="{FF2B5EF4-FFF2-40B4-BE49-F238E27FC236}">
              <a16:creationId xmlns:a16="http://schemas.microsoft.com/office/drawing/2014/main" id="{1A41CAF1-1F1C-4D17-9A95-D6F07FE024CE}"/>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4" name="直線コネクタ 363">
          <a:extLst>
            <a:ext uri="{FF2B5EF4-FFF2-40B4-BE49-F238E27FC236}">
              <a16:creationId xmlns:a16="http://schemas.microsoft.com/office/drawing/2014/main" id="{6B7E6E68-64E8-4A6F-BA49-A07030B01C3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5" name="テキスト ボックス 364">
          <a:extLst>
            <a:ext uri="{FF2B5EF4-FFF2-40B4-BE49-F238E27FC236}">
              <a16:creationId xmlns:a16="http://schemas.microsoft.com/office/drawing/2014/main" id="{295E4A83-7E82-439C-B610-B62B4B591D4C}"/>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6" name="直線コネクタ 365">
          <a:extLst>
            <a:ext uri="{FF2B5EF4-FFF2-40B4-BE49-F238E27FC236}">
              <a16:creationId xmlns:a16="http://schemas.microsoft.com/office/drawing/2014/main" id="{8FB02544-E4B2-46F8-A496-DE4496EE67C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7" name="テキスト ボックス 366">
          <a:extLst>
            <a:ext uri="{FF2B5EF4-FFF2-40B4-BE49-F238E27FC236}">
              <a16:creationId xmlns:a16="http://schemas.microsoft.com/office/drawing/2014/main" id="{E0BBBFD4-F1B0-4ACB-A95F-5A69FB555DD1}"/>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8" name="直線コネクタ 367">
          <a:extLst>
            <a:ext uri="{FF2B5EF4-FFF2-40B4-BE49-F238E27FC236}">
              <a16:creationId xmlns:a16="http://schemas.microsoft.com/office/drawing/2014/main" id="{BC8D4CC8-219A-4460-9CA6-057B941E640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9" name="テキスト ボックス 368">
          <a:extLst>
            <a:ext uri="{FF2B5EF4-FFF2-40B4-BE49-F238E27FC236}">
              <a16:creationId xmlns:a16="http://schemas.microsoft.com/office/drawing/2014/main" id="{6CE329D1-664A-4C8D-B8E2-5550C35304D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D74F47C1-EEB5-4B46-86E1-57727A2E002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1" name="テキスト ボックス 370">
          <a:extLst>
            <a:ext uri="{FF2B5EF4-FFF2-40B4-BE49-F238E27FC236}">
              <a16:creationId xmlns:a16="http://schemas.microsoft.com/office/drawing/2014/main" id="{0FD9E002-DA4C-4C18-A150-FFBB06878D4A}"/>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a:extLst>
            <a:ext uri="{FF2B5EF4-FFF2-40B4-BE49-F238E27FC236}">
              <a16:creationId xmlns:a16="http://schemas.microsoft.com/office/drawing/2014/main" id="{B30BF550-0D0C-4C92-93DA-50D7DCEC58A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30480</xdr:rowOff>
    </xdr:from>
    <xdr:to>
      <xdr:col>24</xdr:col>
      <xdr:colOff>62865</xdr:colOff>
      <xdr:row>109</xdr:row>
      <xdr:rowOff>763</xdr:rowOff>
    </xdr:to>
    <xdr:cxnSp macro="">
      <xdr:nvCxnSpPr>
        <xdr:cNvPr id="373" name="直線コネクタ 372">
          <a:extLst>
            <a:ext uri="{FF2B5EF4-FFF2-40B4-BE49-F238E27FC236}">
              <a16:creationId xmlns:a16="http://schemas.microsoft.com/office/drawing/2014/main" id="{3AD7D50B-8E0A-4F79-BDD8-7125DB96A515}"/>
            </a:ext>
          </a:extLst>
        </xdr:cNvPr>
        <xdr:cNvCxnSpPr/>
      </xdr:nvCxnSpPr>
      <xdr:spPr>
        <a:xfrm flipV="1">
          <a:off x="4634865" y="175183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4590</xdr:rowOff>
    </xdr:from>
    <xdr:ext cx="405111" cy="259045"/>
    <xdr:sp macro="" textlink="">
      <xdr:nvSpPr>
        <xdr:cNvPr id="374" name="【港湾・漁港】&#10;有形固定資産減価償却率最小値テキスト">
          <a:extLst>
            <a:ext uri="{FF2B5EF4-FFF2-40B4-BE49-F238E27FC236}">
              <a16:creationId xmlns:a16="http://schemas.microsoft.com/office/drawing/2014/main" id="{5511882E-F355-4A12-BE9E-61A16B3EF68A}"/>
            </a:ext>
          </a:extLst>
        </xdr:cNvPr>
        <xdr:cNvSpPr txBox="1"/>
      </xdr:nvSpPr>
      <xdr:spPr>
        <a:xfrm>
          <a:off x="4673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763</xdr:rowOff>
    </xdr:from>
    <xdr:to>
      <xdr:col>24</xdr:col>
      <xdr:colOff>152400</xdr:colOff>
      <xdr:row>109</xdr:row>
      <xdr:rowOff>763</xdr:rowOff>
    </xdr:to>
    <xdr:cxnSp macro="">
      <xdr:nvCxnSpPr>
        <xdr:cNvPr id="375" name="直線コネクタ 374">
          <a:extLst>
            <a:ext uri="{FF2B5EF4-FFF2-40B4-BE49-F238E27FC236}">
              <a16:creationId xmlns:a16="http://schemas.microsoft.com/office/drawing/2014/main" id="{A2AB0115-C96A-4EF6-BE4D-603B22B5BFA4}"/>
            </a:ext>
          </a:extLst>
        </xdr:cNvPr>
        <xdr:cNvCxnSpPr/>
      </xdr:nvCxnSpPr>
      <xdr:spPr>
        <a:xfrm>
          <a:off x="4546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148607</xdr:rowOff>
    </xdr:from>
    <xdr:ext cx="405111" cy="259045"/>
    <xdr:sp macro="" textlink="">
      <xdr:nvSpPr>
        <xdr:cNvPr id="376" name="【港湾・漁港】&#10;有形固定資産減価償却率最大値テキスト">
          <a:extLst>
            <a:ext uri="{FF2B5EF4-FFF2-40B4-BE49-F238E27FC236}">
              <a16:creationId xmlns:a16="http://schemas.microsoft.com/office/drawing/2014/main" id="{DF3CDE70-5C2E-4D18-9E37-0539BD6FC275}"/>
            </a:ext>
          </a:extLst>
        </xdr:cNvPr>
        <xdr:cNvSpPr txBox="1"/>
      </xdr:nvSpPr>
      <xdr:spPr>
        <a:xfrm>
          <a:off x="4673600" y="1729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30480</xdr:rowOff>
    </xdr:from>
    <xdr:to>
      <xdr:col>24</xdr:col>
      <xdr:colOff>152400</xdr:colOff>
      <xdr:row>102</xdr:row>
      <xdr:rowOff>30480</xdr:rowOff>
    </xdr:to>
    <xdr:cxnSp macro="">
      <xdr:nvCxnSpPr>
        <xdr:cNvPr id="377" name="直線コネクタ 376">
          <a:extLst>
            <a:ext uri="{FF2B5EF4-FFF2-40B4-BE49-F238E27FC236}">
              <a16:creationId xmlns:a16="http://schemas.microsoft.com/office/drawing/2014/main" id="{444E41B1-FF80-4090-B239-2933223EF303}"/>
            </a:ext>
          </a:extLst>
        </xdr:cNvPr>
        <xdr:cNvCxnSpPr/>
      </xdr:nvCxnSpPr>
      <xdr:spPr>
        <a:xfrm>
          <a:off x="4546600" y="1751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50564</xdr:rowOff>
    </xdr:from>
    <xdr:ext cx="405111" cy="259045"/>
    <xdr:sp macro="" textlink="">
      <xdr:nvSpPr>
        <xdr:cNvPr id="378" name="【港湾・漁港】&#10;有形固定資産減価償却率平均値テキスト">
          <a:extLst>
            <a:ext uri="{FF2B5EF4-FFF2-40B4-BE49-F238E27FC236}">
              <a16:creationId xmlns:a16="http://schemas.microsoft.com/office/drawing/2014/main" id="{5F9A1E7E-6DB0-4B89-AAF9-C6F536F22BB0}"/>
            </a:ext>
          </a:extLst>
        </xdr:cNvPr>
        <xdr:cNvSpPr txBox="1"/>
      </xdr:nvSpPr>
      <xdr:spPr>
        <a:xfrm>
          <a:off x="4673600" y="17881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27687</xdr:rowOff>
    </xdr:from>
    <xdr:to>
      <xdr:col>24</xdr:col>
      <xdr:colOff>114300</xdr:colOff>
      <xdr:row>105</xdr:row>
      <xdr:rowOff>129287</xdr:rowOff>
    </xdr:to>
    <xdr:sp macro="" textlink="">
      <xdr:nvSpPr>
        <xdr:cNvPr id="379" name="フローチャート: 判断 378">
          <a:extLst>
            <a:ext uri="{FF2B5EF4-FFF2-40B4-BE49-F238E27FC236}">
              <a16:creationId xmlns:a16="http://schemas.microsoft.com/office/drawing/2014/main" id="{90B49262-6DDB-4F1B-B483-7E9AEA5B83BA}"/>
            </a:ext>
          </a:extLst>
        </xdr:cNvPr>
        <xdr:cNvSpPr/>
      </xdr:nvSpPr>
      <xdr:spPr>
        <a:xfrm>
          <a:off x="45847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157987</xdr:rowOff>
    </xdr:from>
    <xdr:to>
      <xdr:col>20</xdr:col>
      <xdr:colOff>38100</xdr:colOff>
      <xdr:row>105</xdr:row>
      <xdr:rowOff>88137</xdr:rowOff>
    </xdr:to>
    <xdr:sp macro="" textlink="">
      <xdr:nvSpPr>
        <xdr:cNvPr id="380" name="フローチャート: 判断 379">
          <a:extLst>
            <a:ext uri="{FF2B5EF4-FFF2-40B4-BE49-F238E27FC236}">
              <a16:creationId xmlns:a16="http://schemas.microsoft.com/office/drawing/2014/main" id="{967A9EE4-FF39-48F2-80A9-64E1102FDC8B}"/>
            </a:ext>
          </a:extLst>
        </xdr:cNvPr>
        <xdr:cNvSpPr/>
      </xdr:nvSpPr>
      <xdr:spPr>
        <a:xfrm>
          <a:off x="37465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155702</xdr:rowOff>
    </xdr:from>
    <xdr:to>
      <xdr:col>15</xdr:col>
      <xdr:colOff>101600</xdr:colOff>
      <xdr:row>106</xdr:row>
      <xdr:rowOff>85852</xdr:rowOff>
    </xdr:to>
    <xdr:sp macro="" textlink="">
      <xdr:nvSpPr>
        <xdr:cNvPr id="381" name="フローチャート: 判断 380">
          <a:extLst>
            <a:ext uri="{FF2B5EF4-FFF2-40B4-BE49-F238E27FC236}">
              <a16:creationId xmlns:a16="http://schemas.microsoft.com/office/drawing/2014/main" id="{6839C9AC-C495-46AE-8E06-EBC5351B878A}"/>
            </a:ext>
          </a:extLst>
        </xdr:cNvPr>
        <xdr:cNvSpPr/>
      </xdr:nvSpPr>
      <xdr:spPr>
        <a:xfrm>
          <a:off x="2857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82" name="フローチャート: 判断 381">
          <a:extLst>
            <a:ext uri="{FF2B5EF4-FFF2-40B4-BE49-F238E27FC236}">
              <a16:creationId xmlns:a16="http://schemas.microsoft.com/office/drawing/2014/main" id="{78557E11-860E-406C-974A-E41E5C296958}"/>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96265</xdr:rowOff>
    </xdr:from>
    <xdr:to>
      <xdr:col>6</xdr:col>
      <xdr:colOff>38100</xdr:colOff>
      <xdr:row>106</xdr:row>
      <xdr:rowOff>26415</xdr:rowOff>
    </xdr:to>
    <xdr:sp macro="" textlink="">
      <xdr:nvSpPr>
        <xdr:cNvPr id="383" name="フローチャート: 判断 382">
          <a:extLst>
            <a:ext uri="{FF2B5EF4-FFF2-40B4-BE49-F238E27FC236}">
              <a16:creationId xmlns:a16="http://schemas.microsoft.com/office/drawing/2014/main" id="{58D54EF7-FBDD-4308-B876-9DDA878D50B9}"/>
            </a:ext>
          </a:extLst>
        </xdr:cNvPr>
        <xdr:cNvSpPr/>
      </xdr:nvSpPr>
      <xdr:spPr>
        <a:xfrm>
          <a:off x="1079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D95F3BE5-9034-4725-81EC-1453621B22A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2D9322E-8BD3-4BA2-AE7B-07E1510D224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809A376D-A51C-496F-9F82-2E1746D3ECE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84BF1447-6CAF-4E47-B6DD-FD77CB52362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FA3F9BF1-9867-4323-A2D1-8E566E1EE0D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121413</xdr:rowOff>
    </xdr:from>
    <xdr:to>
      <xdr:col>24</xdr:col>
      <xdr:colOff>114300</xdr:colOff>
      <xdr:row>109</xdr:row>
      <xdr:rowOff>51563</xdr:rowOff>
    </xdr:to>
    <xdr:sp macro="" textlink="">
      <xdr:nvSpPr>
        <xdr:cNvPr id="389" name="楕円 388">
          <a:extLst>
            <a:ext uri="{FF2B5EF4-FFF2-40B4-BE49-F238E27FC236}">
              <a16:creationId xmlns:a16="http://schemas.microsoft.com/office/drawing/2014/main" id="{BA27A064-B6D5-4E8D-9099-7CC485C1E6CB}"/>
            </a:ext>
          </a:extLst>
        </xdr:cNvPr>
        <xdr:cNvSpPr/>
      </xdr:nvSpPr>
      <xdr:spPr>
        <a:xfrm>
          <a:off x="4584700" y="186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36340</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21F631B0-0CB8-4694-AE55-B0799755732D}"/>
            </a:ext>
          </a:extLst>
        </xdr:cNvPr>
        <xdr:cNvSpPr txBox="1"/>
      </xdr:nvSpPr>
      <xdr:spPr>
        <a:xfrm>
          <a:off x="4673600" y="1855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169418</xdr:rowOff>
    </xdr:from>
    <xdr:to>
      <xdr:col>15</xdr:col>
      <xdr:colOff>101600</xdr:colOff>
      <xdr:row>108</xdr:row>
      <xdr:rowOff>99568</xdr:rowOff>
    </xdr:to>
    <xdr:sp macro="" textlink="">
      <xdr:nvSpPr>
        <xdr:cNvPr id="391" name="楕円 390">
          <a:extLst>
            <a:ext uri="{FF2B5EF4-FFF2-40B4-BE49-F238E27FC236}">
              <a16:creationId xmlns:a16="http://schemas.microsoft.com/office/drawing/2014/main" id="{00288922-8B54-42AF-8B72-376FF1D74B01}"/>
            </a:ext>
          </a:extLst>
        </xdr:cNvPr>
        <xdr:cNvSpPr/>
      </xdr:nvSpPr>
      <xdr:spPr>
        <a:xfrm>
          <a:off x="2857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114554</xdr:rowOff>
    </xdr:from>
    <xdr:to>
      <xdr:col>10</xdr:col>
      <xdr:colOff>165100</xdr:colOff>
      <xdr:row>108</xdr:row>
      <xdr:rowOff>44704</xdr:rowOff>
    </xdr:to>
    <xdr:sp macro="" textlink="">
      <xdr:nvSpPr>
        <xdr:cNvPr id="392" name="楕円 391">
          <a:extLst>
            <a:ext uri="{FF2B5EF4-FFF2-40B4-BE49-F238E27FC236}">
              <a16:creationId xmlns:a16="http://schemas.microsoft.com/office/drawing/2014/main" id="{CF7C4AA5-BA02-405B-8A23-70C628821178}"/>
            </a:ext>
          </a:extLst>
        </xdr:cNvPr>
        <xdr:cNvSpPr/>
      </xdr:nvSpPr>
      <xdr:spPr>
        <a:xfrm>
          <a:off x="1968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165354</xdr:rowOff>
    </xdr:from>
    <xdr:to>
      <xdr:col>15</xdr:col>
      <xdr:colOff>50800</xdr:colOff>
      <xdr:row>108</xdr:row>
      <xdr:rowOff>48768</xdr:rowOff>
    </xdr:to>
    <xdr:cxnSp macro="">
      <xdr:nvCxnSpPr>
        <xdr:cNvPr id="393" name="直線コネクタ 392">
          <a:extLst>
            <a:ext uri="{FF2B5EF4-FFF2-40B4-BE49-F238E27FC236}">
              <a16:creationId xmlns:a16="http://schemas.microsoft.com/office/drawing/2014/main" id="{1011DE35-768B-4CD6-89FF-D48BAD619638}"/>
            </a:ext>
          </a:extLst>
        </xdr:cNvPr>
        <xdr:cNvCxnSpPr/>
      </xdr:nvCxnSpPr>
      <xdr:spPr>
        <a:xfrm>
          <a:off x="2019300" y="18510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50546</xdr:rowOff>
    </xdr:from>
    <xdr:to>
      <xdr:col>6</xdr:col>
      <xdr:colOff>38100</xdr:colOff>
      <xdr:row>107</xdr:row>
      <xdr:rowOff>152146</xdr:rowOff>
    </xdr:to>
    <xdr:sp macro="" textlink="">
      <xdr:nvSpPr>
        <xdr:cNvPr id="394" name="楕円 393">
          <a:extLst>
            <a:ext uri="{FF2B5EF4-FFF2-40B4-BE49-F238E27FC236}">
              <a16:creationId xmlns:a16="http://schemas.microsoft.com/office/drawing/2014/main" id="{E8C39BAC-28B8-4C9C-9EA1-6A7BAC6C5E53}"/>
            </a:ext>
          </a:extLst>
        </xdr:cNvPr>
        <xdr:cNvSpPr/>
      </xdr:nvSpPr>
      <xdr:spPr>
        <a:xfrm>
          <a:off x="1079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101346</xdr:rowOff>
    </xdr:from>
    <xdr:to>
      <xdr:col>10</xdr:col>
      <xdr:colOff>114300</xdr:colOff>
      <xdr:row>107</xdr:row>
      <xdr:rowOff>165354</xdr:rowOff>
    </xdr:to>
    <xdr:cxnSp macro="">
      <xdr:nvCxnSpPr>
        <xdr:cNvPr id="395" name="直線コネクタ 394">
          <a:extLst>
            <a:ext uri="{FF2B5EF4-FFF2-40B4-BE49-F238E27FC236}">
              <a16:creationId xmlns:a16="http://schemas.microsoft.com/office/drawing/2014/main" id="{A71B3B80-A63D-4AAD-952A-F26AE0018042}"/>
            </a:ext>
          </a:extLst>
        </xdr:cNvPr>
        <xdr:cNvCxnSpPr/>
      </xdr:nvCxnSpPr>
      <xdr:spPr>
        <a:xfrm>
          <a:off x="1130300" y="18446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104664</xdr:rowOff>
    </xdr:from>
    <xdr:ext cx="405111" cy="259045"/>
    <xdr:sp macro="" textlink="">
      <xdr:nvSpPr>
        <xdr:cNvPr id="396" name="n_1aveValue【港湾・漁港】&#10;有形固定資産減価償却率">
          <a:extLst>
            <a:ext uri="{FF2B5EF4-FFF2-40B4-BE49-F238E27FC236}">
              <a16:creationId xmlns:a16="http://schemas.microsoft.com/office/drawing/2014/main" id="{466CB30C-BD38-4F8C-AA7B-C9F01CFC5297}"/>
            </a:ext>
          </a:extLst>
        </xdr:cNvPr>
        <xdr:cNvSpPr txBox="1"/>
      </xdr:nvSpPr>
      <xdr:spPr>
        <a:xfrm>
          <a:off x="3582044" y="1776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102379</xdr:rowOff>
    </xdr:from>
    <xdr:ext cx="405111" cy="259045"/>
    <xdr:sp macro="" textlink="">
      <xdr:nvSpPr>
        <xdr:cNvPr id="397" name="n_2aveValue【港湾・漁港】&#10;有形固定資産減価償却率">
          <a:extLst>
            <a:ext uri="{FF2B5EF4-FFF2-40B4-BE49-F238E27FC236}">
              <a16:creationId xmlns:a16="http://schemas.microsoft.com/office/drawing/2014/main" id="{4BDC11F5-76FA-46CE-8E93-BD24F2079CC5}"/>
            </a:ext>
          </a:extLst>
        </xdr:cNvPr>
        <xdr:cNvSpPr txBox="1"/>
      </xdr:nvSpPr>
      <xdr:spPr>
        <a:xfrm>
          <a:off x="2705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98" name="n_3aveValue【港湾・漁港】&#10;有形固定資産減価償却率">
          <a:extLst>
            <a:ext uri="{FF2B5EF4-FFF2-40B4-BE49-F238E27FC236}">
              <a16:creationId xmlns:a16="http://schemas.microsoft.com/office/drawing/2014/main" id="{D2ED6AA0-9120-423A-9FC2-D68B74B57259}"/>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42942</xdr:rowOff>
    </xdr:from>
    <xdr:ext cx="405111" cy="259045"/>
    <xdr:sp macro="" textlink="">
      <xdr:nvSpPr>
        <xdr:cNvPr id="399" name="n_4aveValue【港湾・漁港】&#10;有形固定資産減価償却率">
          <a:extLst>
            <a:ext uri="{FF2B5EF4-FFF2-40B4-BE49-F238E27FC236}">
              <a16:creationId xmlns:a16="http://schemas.microsoft.com/office/drawing/2014/main" id="{D9F04673-E5E0-407B-B4C9-AC49FE35A2F0}"/>
            </a:ext>
          </a:extLst>
        </xdr:cNvPr>
        <xdr:cNvSpPr txBox="1"/>
      </xdr:nvSpPr>
      <xdr:spPr>
        <a:xfrm>
          <a:off x="927744" y="178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90695</xdr:rowOff>
    </xdr:from>
    <xdr:ext cx="405111" cy="259045"/>
    <xdr:sp macro="" textlink="">
      <xdr:nvSpPr>
        <xdr:cNvPr id="400" name="n_2mainValue【港湾・漁港】&#10;有形固定資産減価償却率">
          <a:extLst>
            <a:ext uri="{FF2B5EF4-FFF2-40B4-BE49-F238E27FC236}">
              <a16:creationId xmlns:a16="http://schemas.microsoft.com/office/drawing/2014/main" id="{9431572E-A034-4965-935E-7F273434A350}"/>
            </a:ext>
          </a:extLst>
        </xdr:cNvPr>
        <xdr:cNvSpPr txBox="1"/>
      </xdr:nvSpPr>
      <xdr:spPr>
        <a:xfrm>
          <a:off x="2705744" y="1860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35831</xdr:rowOff>
    </xdr:from>
    <xdr:ext cx="405111" cy="259045"/>
    <xdr:sp macro="" textlink="">
      <xdr:nvSpPr>
        <xdr:cNvPr id="401" name="n_3mainValue【港湾・漁港】&#10;有形固定資産減価償却率">
          <a:extLst>
            <a:ext uri="{FF2B5EF4-FFF2-40B4-BE49-F238E27FC236}">
              <a16:creationId xmlns:a16="http://schemas.microsoft.com/office/drawing/2014/main" id="{9493AEB0-F151-4FFE-88E3-56D7FC6435AC}"/>
            </a:ext>
          </a:extLst>
        </xdr:cNvPr>
        <xdr:cNvSpPr txBox="1"/>
      </xdr:nvSpPr>
      <xdr:spPr>
        <a:xfrm>
          <a:off x="1816744" y="185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143273</xdr:rowOff>
    </xdr:from>
    <xdr:ext cx="405111" cy="259045"/>
    <xdr:sp macro="" textlink="">
      <xdr:nvSpPr>
        <xdr:cNvPr id="402" name="n_4mainValue【港湾・漁港】&#10;有形固定資産減価償却率">
          <a:extLst>
            <a:ext uri="{FF2B5EF4-FFF2-40B4-BE49-F238E27FC236}">
              <a16:creationId xmlns:a16="http://schemas.microsoft.com/office/drawing/2014/main" id="{A6FF6C11-3CB8-41C0-8A8C-062C0279596A}"/>
            </a:ext>
          </a:extLst>
        </xdr:cNvPr>
        <xdr:cNvSpPr txBox="1"/>
      </xdr:nvSpPr>
      <xdr:spPr>
        <a:xfrm>
          <a:off x="9277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AC89CD2B-D697-4603-B4A9-02D146C002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30815A6B-788F-42F5-BB31-5AFA554C3B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278DBF08-5670-40CE-A037-07C92837BD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191C2339-F1D2-4181-ADFB-5DB5560C62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112743F8-39E9-40F1-B4B2-F6B3A8CB65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B3AE6E9A-56E3-42ED-9766-5CE2301081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B7CB1C9-04C6-4E6D-9200-49C0A4DBD5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66959BC6-9BFB-4708-BD60-939969CD071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D30CC3FE-5C45-44C4-9B9E-91FAAFF4FA8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B9C496CE-2FF3-4717-A90A-EAC66D9CB77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3" name="直線コネクタ 412">
          <a:extLst>
            <a:ext uri="{FF2B5EF4-FFF2-40B4-BE49-F238E27FC236}">
              <a16:creationId xmlns:a16="http://schemas.microsoft.com/office/drawing/2014/main" id="{974FC89A-17C1-43AB-B7C2-C012A58C2B9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4" name="テキスト ボックス 413">
          <a:extLst>
            <a:ext uri="{FF2B5EF4-FFF2-40B4-BE49-F238E27FC236}">
              <a16:creationId xmlns:a16="http://schemas.microsoft.com/office/drawing/2014/main" id="{3FD32277-7DF5-410B-8D36-BB86E4FF0DD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5" name="直線コネクタ 414">
          <a:extLst>
            <a:ext uri="{FF2B5EF4-FFF2-40B4-BE49-F238E27FC236}">
              <a16:creationId xmlns:a16="http://schemas.microsoft.com/office/drawing/2014/main" id="{C24C1F8B-5B5B-4FC3-90B6-E0D29BF6610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6" name="テキスト ボックス 415">
          <a:extLst>
            <a:ext uri="{FF2B5EF4-FFF2-40B4-BE49-F238E27FC236}">
              <a16:creationId xmlns:a16="http://schemas.microsoft.com/office/drawing/2014/main" id="{AE21555B-1D7F-4B32-8D62-5F21491E131D}"/>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7" name="直線コネクタ 416">
          <a:extLst>
            <a:ext uri="{FF2B5EF4-FFF2-40B4-BE49-F238E27FC236}">
              <a16:creationId xmlns:a16="http://schemas.microsoft.com/office/drawing/2014/main" id="{F2335339-973B-4F91-8763-BADB4856B8B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8" name="テキスト ボックス 417">
          <a:extLst>
            <a:ext uri="{FF2B5EF4-FFF2-40B4-BE49-F238E27FC236}">
              <a16:creationId xmlns:a16="http://schemas.microsoft.com/office/drawing/2014/main" id="{999897A9-AA32-468D-B47D-88425E050EB1}"/>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9" name="直線コネクタ 418">
          <a:extLst>
            <a:ext uri="{FF2B5EF4-FFF2-40B4-BE49-F238E27FC236}">
              <a16:creationId xmlns:a16="http://schemas.microsoft.com/office/drawing/2014/main" id="{6AC96373-20B8-4A84-94C0-EE3E648378D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0" name="テキスト ボックス 419">
          <a:extLst>
            <a:ext uri="{FF2B5EF4-FFF2-40B4-BE49-F238E27FC236}">
              <a16:creationId xmlns:a16="http://schemas.microsoft.com/office/drawing/2014/main" id="{3F2F0268-9092-4EB1-B32F-5395D3D49FF1}"/>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1" name="直線コネクタ 420">
          <a:extLst>
            <a:ext uri="{FF2B5EF4-FFF2-40B4-BE49-F238E27FC236}">
              <a16:creationId xmlns:a16="http://schemas.microsoft.com/office/drawing/2014/main" id="{E67F1CCC-7CF7-4D1D-AD2B-7B77CF5AC0E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22" name="テキスト ボックス 421">
          <a:extLst>
            <a:ext uri="{FF2B5EF4-FFF2-40B4-BE49-F238E27FC236}">
              <a16:creationId xmlns:a16="http://schemas.microsoft.com/office/drawing/2014/main" id="{DE868985-F22A-4ED6-B7DF-35FB7EA2F9CC}"/>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3" name="直線コネクタ 422">
          <a:extLst>
            <a:ext uri="{FF2B5EF4-FFF2-40B4-BE49-F238E27FC236}">
              <a16:creationId xmlns:a16="http://schemas.microsoft.com/office/drawing/2014/main" id="{81E2DCF5-EE88-4FC0-84F2-AFC8B9CA2BF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4" name="テキスト ボックス 423">
          <a:extLst>
            <a:ext uri="{FF2B5EF4-FFF2-40B4-BE49-F238E27FC236}">
              <a16:creationId xmlns:a16="http://schemas.microsoft.com/office/drawing/2014/main" id="{A7D2B6FF-74CD-442C-9C96-368BEE1A0C6A}"/>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BF2D2CDC-E6C8-4651-837B-6A37074006A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6" name="テキスト ボックス 425">
          <a:extLst>
            <a:ext uri="{FF2B5EF4-FFF2-40B4-BE49-F238E27FC236}">
              <a16:creationId xmlns:a16="http://schemas.microsoft.com/office/drawing/2014/main" id="{2BBF14E4-5B89-4F48-A388-48DC8A355D6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港湾・漁港】&#10;一人当たり有形固定資産（償却資産）額グラフ枠">
          <a:extLst>
            <a:ext uri="{FF2B5EF4-FFF2-40B4-BE49-F238E27FC236}">
              <a16:creationId xmlns:a16="http://schemas.microsoft.com/office/drawing/2014/main" id="{07313EA8-9B89-4F94-B605-4073F600657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98183</xdr:rowOff>
    </xdr:from>
    <xdr:to>
      <xdr:col>54</xdr:col>
      <xdr:colOff>189865</xdr:colOff>
      <xdr:row>108</xdr:row>
      <xdr:rowOff>81110</xdr:rowOff>
    </xdr:to>
    <xdr:cxnSp macro="">
      <xdr:nvCxnSpPr>
        <xdr:cNvPr id="428" name="直線コネクタ 427">
          <a:extLst>
            <a:ext uri="{FF2B5EF4-FFF2-40B4-BE49-F238E27FC236}">
              <a16:creationId xmlns:a16="http://schemas.microsoft.com/office/drawing/2014/main" id="{5D5864F9-1F4C-4F7C-B49A-65C99F7F02A3}"/>
            </a:ext>
          </a:extLst>
        </xdr:cNvPr>
        <xdr:cNvCxnSpPr/>
      </xdr:nvCxnSpPr>
      <xdr:spPr>
        <a:xfrm flipV="1">
          <a:off x="10476865" y="17243183"/>
          <a:ext cx="0" cy="1354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84937</xdr:rowOff>
    </xdr:from>
    <xdr:ext cx="599010" cy="259045"/>
    <xdr:sp macro="" textlink="">
      <xdr:nvSpPr>
        <xdr:cNvPr id="429" name="【港湾・漁港】&#10;一人当たり有形固定資産（償却資産）額最小値テキスト">
          <a:extLst>
            <a:ext uri="{FF2B5EF4-FFF2-40B4-BE49-F238E27FC236}">
              <a16:creationId xmlns:a16="http://schemas.microsoft.com/office/drawing/2014/main" id="{566838C7-D0A6-4861-8AA8-B74AA253943C}"/>
            </a:ext>
          </a:extLst>
        </xdr:cNvPr>
        <xdr:cNvSpPr txBox="1"/>
      </xdr:nvSpPr>
      <xdr:spPr>
        <a:xfrm>
          <a:off x="10515600" y="1860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81110</xdr:rowOff>
    </xdr:from>
    <xdr:to>
      <xdr:col>55</xdr:col>
      <xdr:colOff>88900</xdr:colOff>
      <xdr:row>108</xdr:row>
      <xdr:rowOff>81110</xdr:rowOff>
    </xdr:to>
    <xdr:cxnSp macro="">
      <xdr:nvCxnSpPr>
        <xdr:cNvPr id="430" name="直線コネクタ 429">
          <a:extLst>
            <a:ext uri="{FF2B5EF4-FFF2-40B4-BE49-F238E27FC236}">
              <a16:creationId xmlns:a16="http://schemas.microsoft.com/office/drawing/2014/main" id="{81C20287-77AD-476E-A306-DD5272F61EA0}"/>
            </a:ext>
          </a:extLst>
        </xdr:cNvPr>
        <xdr:cNvCxnSpPr/>
      </xdr:nvCxnSpPr>
      <xdr:spPr>
        <a:xfrm>
          <a:off x="10388600" y="1859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44860</xdr:rowOff>
    </xdr:from>
    <xdr:ext cx="690189" cy="259045"/>
    <xdr:sp macro="" textlink="">
      <xdr:nvSpPr>
        <xdr:cNvPr id="431" name="【港湾・漁港】&#10;一人当たり有形固定資産（償却資産）額最大値テキスト">
          <a:extLst>
            <a:ext uri="{FF2B5EF4-FFF2-40B4-BE49-F238E27FC236}">
              <a16:creationId xmlns:a16="http://schemas.microsoft.com/office/drawing/2014/main" id="{A6F42657-089C-425C-A5EB-B1E7A0035519}"/>
            </a:ext>
          </a:extLst>
        </xdr:cNvPr>
        <xdr:cNvSpPr txBox="1"/>
      </xdr:nvSpPr>
      <xdr:spPr>
        <a:xfrm>
          <a:off x="10515600" y="17018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98183</xdr:rowOff>
    </xdr:from>
    <xdr:to>
      <xdr:col>55</xdr:col>
      <xdr:colOff>88900</xdr:colOff>
      <xdr:row>100</xdr:row>
      <xdr:rowOff>98183</xdr:rowOff>
    </xdr:to>
    <xdr:cxnSp macro="">
      <xdr:nvCxnSpPr>
        <xdr:cNvPr id="432" name="直線コネクタ 431">
          <a:extLst>
            <a:ext uri="{FF2B5EF4-FFF2-40B4-BE49-F238E27FC236}">
              <a16:creationId xmlns:a16="http://schemas.microsoft.com/office/drawing/2014/main" id="{1ED778DE-6D38-43F6-9281-992FF5D1E65A}"/>
            </a:ext>
          </a:extLst>
        </xdr:cNvPr>
        <xdr:cNvCxnSpPr/>
      </xdr:nvCxnSpPr>
      <xdr:spPr>
        <a:xfrm>
          <a:off x="10388600" y="1724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147866</xdr:rowOff>
    </xdr:from>
    <xdr:ext cx="599010" cy="259045"/>
    <xdr:sp macro="" textlink="">
      <xdr:nvSpPr>
        <xdr:cNvPr id="433" name="【港湾・漁港】&#10;一人当たり有形固定資産（償却資産）額平均値テキスト">
          <a:extLst>
            <a:ext uri="{FF2B5EF4-FFF2-40B4-BE49-F238E27FC236}">
              <a16:creationId xmlns:a16="http://schemas.microsoft.com/office/drawing/2014/main" id="{19ABABD4-0129-42AA-976A-6AA29FF81211}"/>
            </a:ext>
          </a:extLst>
        </xdr:cNvPr>
        <xdr:cNvSpPr txBox="1"/>
      </xdr:nvSpPr>
      <xdr:spPr>
        <a:xfrm>
          <a:off x="10515600" y="17807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169439</xdr:rowOff>
    </xdr:from>
    <xdr:to>
      <xdr:col>55</xdr:col>
      <xdr:colOff>50800</xdr:colOff>
      <xdr:row>104</xdr:row>
      <xdr:rowOff>99589</xdr:rowOff>
    </xdr:to>
    <xdr:sp macro="" textlink="">
      <xdr:nvSpPr>
        <xdr:cNvPr id="434" name="フローチャート: 判断 433">
          <a:extLst>
            <a:ext uri="{FF2B5EF4-FFF2-40B4-BE49-F238E27FC236}">
              <a16:creationId xmlns:a16="http://schemas.microsoft.com/office/drawing/2014/main" id="{F349E2F3-000A-42AF-A63F-FBC2134E5A36}"/>
            </a:ext>
          </a:extLst>
        </xdr:cNvPr>
        <xdr:cNvSpPr/>
      </xdr:nvSpPr>
      <xdr:spPr>
        <a:xfrm>
          <a:off x="10426700" y="1782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32648</xdr:rowOff>
    </xdr:from>
    <xdr:to>
      <xdr:col>50</xdr:col>
      <xdr:colOff>165100</xdr:colOff>
      <xdr:row>105</xdr:row>
      <xdr:rowOff>134248</xdr:rowOff>
    </xdr:to>
    <xdr:sp macro="" textlink="">
      <xdr:nvSpPr>
        <xdr:cNvPr id="435" name="フローチャート: 判断 434">
          <a:extLst>
            <a:ext uri="{FF2B5EF4-FFF2-40B4-BE49-F238E27FC236}">
              <a16:creationId xmlns:a16="http://schemas.microsoft.com/office/drawing/2014/main" id="{D43D85E1-66BB-4C83-AB52-A27C95AB4BEB}"/>
            </a:ext>
          </a:extLst>
        </xdr:cNvPr>
        <xdr:cNvSpPr/>
      </xdr:nvSpPr>
      <xdr:spPr>
        <a:xfrm>
          <a:off x="9588500" y="180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55756</xdr:rowOff>
    </xdr:from>
    <xdr:to>
      <xdr:col>46</xdr:col>
      <xdr:colOff>38100</xdr:colOff>
      <xdr:row>104</xdr:row>
      <xdr:rowOff>157356</xdr:rowOff>
    </xdr:to>
    <xdr:sp macro="" textlink="">
      <xdr:nvSpPr>
        <xdr:cNvPr id="436" name="フローチャート: 判断 435">
          <a:extLst>
            <a:ext uri="{FF2B5EF4-FFF2-40B4-BE49-F238E27FC236}">
              <a16:creationId xmlns:a16="http://schemas.microsoft.com/office/drawing/2014/main" id="{A5EAD2B9-74A9-4214-95CE-26D990A84C7A}"/>
            </a:ext>
          </a:extLst>
        </xdr:cNvPr>
        <xdr:cNvSpPr/>
      </xdr:nvSpPr>
      <xdr:spPr>
        <a:xfrm>
          <a:off x="8699500" y="1788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74292</xdr:rowOff>
    </xdr:from>
    <xdr:to>
      <xdr:col>41</xdr:col>
      <xdr:colOff>101600</xdr:colOff>
      <xdr:row>105</xdr:row>
      <xdr:rowOff>4442</xdr:rowOff>
    </xdr:to>
    <xdr:sp macro="" textlink="">
      <xdr:nvSpPr>
        <xdr:cNvPr id="437" name="フローチャート: 判断 436">
          <a:extLst>
            <a:ext uri="{FF2B5EF4-FFF2-40B4-BE49-F238E27FC236}">
              <a16:creationId xmlns:a16="http://schemas.microsoft.com/office/drawing/2014/main" id="{B7FAD1EC-D4DE-48BF-932F-C3EF903D2494}"/>
            </a:ext>
          </a:extLst>
        </xdr:cNvPr>
        <xdr:cNvSpPr/>
      </xdr:nvSpPr>
      <xdr:spPr>
        <a:xfrm>
          <a:off x="7810500" y="179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113720</xdr:rowOff>
    </xdr:from>
    <xdr:to>
      <xdr:col>36</xdr:col>
      <xdr:colOff>165100</xdr:colOff>
      <xdr:row>105</xdr:row>
      <xdr:rowOff>43870</xdr:rowOff>
    </xdr:to>
    <xdr:sp macro="" textlink="">
      <xdr:nvSpPr>
        <xdr:cNvPr id="438" name="フローチャート: 判断 437">
          <a:extLst>
            <a:ext uri="{FF2B5EF4-FFF2-40B4-BE49-F238E27FC236}">
              <a16:creationId xmlns:a16="http://schemas.microsoft.com/office/drawing/2014/main" id="{0554405B-5612-433F-AD69-832E6AEACCA6}"/>
            </a:ext>
          </a:extLst>
        </xdr:cNvPr>
        <xdr:cNvSpPr/>
      </xdr:nvSpPr>
      <xdr:spPr>
        <a:xfrm>
          <a:off x="6921500" y="1794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611FA16D-E2C0-4D87-95F6-A7B81768155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AA7A9CD4-4359-4681-8D24-6D8B76D6DB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31092094-D171-42B3-B3A5-C52977898D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CA437470-F474-4594-8733-F0F2A8E4CC9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B9EC7789-1D0D-463F-9743-302ACDF891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47383</xdr:rowOff>
    </xdr:from>
    <xdr:to>
      <xdr:col>55</xdr:col>
      <xdr:colOff>50800</xdr:colOff>
      <xdr:row>100</xdr:row>
      <xdr:rowOff>148983</xdr:rowOff>
    </xdr:to>
    <xdr:sp macro="" textlink="">
      <xdr:nvSpPr>
        <xdr:cNvPr id="444" name="楕円 443">
          <a:extLst>
            <a:ext uri="{FF2B5EF4-FFF2-40B4-BE49-F238E27FC236}">
              <a16:creationId xmlns:a16="http://schemas.microsoft.com/office/drawing/2014/main" id="{F8F679D7-5DE7-45A1-BAF9-CC38F0859CF2}"/>
            </a:ext>
          </a:extLst>
        </xdr:cNvPr>
        <xdr:cNvSpPr/>
      </xdr:nvSpPr>
      <xdr:spPr>
        <a:xfrm>
          <a:off x="10426700" y="171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410</xdr:rowOff>
    </xdr:from>
    <xdr:ext cx="690189" cy="259045"/>
    <xdr:sp macro="" textlink="">
      <xdr:nvSpPr>
        <xdr:cNvPr id="445" name="【港湾・漁港】&#10;一人当たり有形固定資産（償却資産）額該当値テキスト">
          <a:extLst>
            <a:ext uri="{FF2B5EF4-FFF2-40B4-BE49-F238E27FC236}">
              <a16:creationId xmlns:a16="http://schemas.microsoft.com/office/drawing/2014/main" id="{C479952C-9E28-4A4C-BFCD-AB702FC927A9}"/>
            </a:ext>
          </a:extLst>
        </xdr:cNvPr>
        <xdr:cNvSpPr txBox="1"/>
      </xdr:nvSpPr>
      <xdr:spPr>
        <a:xfrm>
          <a:off x="10515600" y="17145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100</xdr:row>
      <xdr:rowOff>74071</xdr:rowOff>
    </xdr:from>
    <xdr:to>
      <xdr:col>46</xdr:col>
      <xdr:colOff>38100</xdr:colOff>
      <xdr:row>101</xdr:row>
      <xdr:rowOff>4221</xdr:rowOff>
    </xdr:to>
    <xdr:sp macro="" textlink="">
      <xdr:nvSpPr>
        <xdr:cNvPr id="446" name="楕円 445">
          <a:extLst>
            <a:ext uri="{FF2B5EF4-FFF2-40B4-BE49-F238E27FC236}">
              <a16:creationId xmlns:a16="http://schemas.microsoft.com/office/drawing/2014/main" id="{63559B66-22C2-4A39-8342-0350758C5DA7}"/>
            </a:ext>
          </a:extLst>
        </xdr:cNvPr>
        <xdr:cNvSpPr/>
      </xdr:nvSpPr>
      <xdr:spPr>
        <a:xfrm>
          <a:off x="8699500" y="172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116236</xdr:rowOff>
    </xdr:from>
    <xdr:to>
      <xdr:col>41</xdr:col>
      <xdr:colOff>101600</xdr:colOff>
      <xdr:row>101</xdr:row>
      <xdr:rowOff>46386</xdr:rowOff>
    </xdr:to>
    <xdr:sp macro="" textlink="">
      <xdr:nvSpPr>
        <xdr:cNvPr id="447" name="楕円 446">
          <a:extLst>
            <a:ext uri="{FF2B5EF4-FFF2-40B4-BE49-F238E27FC236}">
              <a16:creationId xmlns:a16="http://schemas.microsoft.com/office/drawing/2014/main" id="{CA127BD4-8BD6-4739-AA43-12185ACDD894}"/>
            </a:ext>
          </a:extLst>
        </xdr:cNvPr>
        <xdr:cNvSpPr/>
      </xdr:nvSpPr>
      <xdr:spPr>
        <a:xfrm>
          <a:off x="7810500" y="172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124871</xdr:rowOff>
    </xdr:from>
    <xdr:to>
      <xdr:col>45</xdr:col>
      <xdr:colOff>177800</xdr:colOff>
      <xdr:row>100</xdr:row>
      <xdr:rowOff>167036</xdr:rowOff>
    </xdr:to>
    <xdr:cxnSp macro="">
      <xdr:nvCxnSpPr>
        <xdr:cNvPr id="448" name="直線コネクタ 447">
          <a:extLst>
            <a:ext uri="{FF2B5EF4-FFF2-40B4-BE49-F238E27FC236}">
              <a16:creationId xmlns:a16="http://schemas.microsoft.com/office/drawing/2014/main" id="{26E2E659-1816-4B36-84B6-25E50DA9AE51}"/>
            </a:ext>
          </a:extLst>
        </xdr:cNvPr>
        <xdr:cNvCxnSpPr/>
      </xdr:nvCxnSpPr>
      <xdr:spPr>
        <a:xfrm flipV="1">
          <a:off x="7861300" y="17269871"/>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136565</xdr:rowOff>
    </xdr:from>
    <xdr:to>
      <xdr:col>36</xdr:col>
      <xdr:colOff>165100</xdr:colOff>
      <xdr:row>101</xdr:row>
      <xdr:rowOff>66715</xdr:rowOff>
    </xdr:to>
    <xdr:sp macro="" textlink="">
      <xdr:nvSpPr>
        <xdr:cNvPr id="449" name="楕円 448">
          <a:extLst>
            <a:ext uri="{FF2B5EF4-FFF2-40B4-BE49-F238E27FC236}">
              <a16:creationId xmlns:a16="http://schemas.microsoft.com/office/drawing/2014/main" id="{C06CA123-14D0-42A1-8F2B-818997536006}"/>
            </a:ext>
          </a:extLst>
        </xdr:cNvPr>
        <xdr:cNvSpPr/>
      </xdr:nvSpPr>
      <xdr:spPr>
        <a:xfrm>
          <a:off x="6921500" y="172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167036</xdr:rowOff>
    </xdr:from>
    <xdr:to>
      <xdr:col>41</xdr:col>
      <xdr:colOff>50800</xdr:colOff>
      <xdr:row>101</xdr:row>
      <xdr:rowOff>15915</xdr:rowOff>
    </xdr:to>
    <xdr:cxnSp macro="">
      <xdr:nvCxnSpPr>
        <xdr:cNvPr id="450" name="直線コネクタ 449">
          <a:extLst>
            <a:ext uri="{FF2B5EF4-FFF2-40B4-BE49-F238E27FC236}">
              <a16:creationId xmlns:a16="http://schemas.microsoft.com/office/drawing/2014/main" id="{4D4E89F7-38B3-43B6-AE2D-8CB21E6AE56E}"/>
            </a:ext>
          </a:extLst>
        </xdr:cNvPr>
        <xdr:cNvCxnSpPr/>
      </xdr:nvCxnSpPr>
      <xdr:spPr>
        <a:xfrm flipV="1">
          <a:off x="6972300" y="17312036"/>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150775</xdr:rowOff>
    </xdr:from>
    <xdr:ext cx="599010" cy="259045"/>
    <xdr:sp macro="" textlink="">
      <xdr:nvSpPr>
        <xdr:cNvPr id="451" name="n_1aveValue【港湾・漁港】&#10;一人当たり有形固定資産（償却資産）額">
          <a:extLst>
            <a:ext uri="{FF2B5EF4-FFF2-40B4-BE49-F238E27FC236}">
              <a16:creationId xmlns:a16="http://schemas.microsoft.com/office/drawing/2014/main" id="{F834F035-27BC-4CD1-AB0F-3E5A833FDD4A}"/>
            </a:ext>
          </a:extLst>
        </xdr:cNvPr>
        <xdr:cNvSpPr txBox="1"/>
      </xdr:nvSpPr>
      <xdr:spPr>
        <a:xfrm>
          <a:off x="9327095" y="1781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148483</xdr:rowOff>
    </xdr:from>
    <xdr:ext cx="599010" cy="259045"/>
    <xdr:sp macro="" textlink="">
      <xdr:nvSpPr>
        <xdr:cNvPr id="452" name="n_2aveValue【港湾・漁港】&#10;一人当たり有形固定資産（償却資産）額">
          <a:extLst>
            <a:ext uri="{FF2B5EF4-FFF2-40B4-BE49-F238E27FC236}">
              <a16:creationId xmlns:a16="http://schemas.microsoft.com/office/drawing/2014/main" id="{47A85A7C-AB21-4D4A-8000-BE386473CCD8}"/>
            </a:ext>
          </a:extLst>
        </xdr:cNvPr>
        <xdr:cNvSpPr txBox="1"/>
      </xdr:nvSpPr>
      <xdr:spPr>
        <a:xfrm>
          <a:off x="8450795" y="1797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167019</xdr:rowOff>
    </xdr:from>
    <xdr:ext cx="599010" cy="259045"/>
    <xdr:sp macro="" textlink="">
      <xdr:nvSpPr>
        <xdr:cNvPr id="453" name="n_3aveValue【港湾・漁港】&#10;一人当たり有形固定資産（償却資産）額">
          <a:extLst>
            <a:ext uri="{FF2B5EF4-FFF2-40B4-BE49-F238E27FC236}">
              <a16:creationId xmlns:a16="http://schemas.microsoft.com/office/drawing/2014/main" id="{4E474A37-C721-4E56-9CF8-7C59A23C0B2C}"/>
            </a:ext>
          </a:extLst>
        </xdr:cNvPr>
        <xdr:cNvSpPr txBox="1"/>
      </xdr:nvSpPr>
      <xdr:spPr>
        <a:xfrm>
          <a:off x="7561795" y="179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34997</xdr:rowOff>
    </xdr:from>
    <xdr:ext cx="599010" cy="259045"/>
    <xdr:sp macro="" textlink="">
      <xdr:nvSpPr>
        <xdr:cNvPr id="454" name="n_4aveValue【港湾・漁港】&#10;一人当たり有形固定資産（償却資産）額">
          <a:extLst>
            <a:ext uri="{FF2B5EF4-FFF2-40B4-BE49-F238E27FC236}">
              <a16:creationId xmlns:a16="http://schemas.microsoft.com/office/drawing/2014/main" id="{9229B1B7-94AD-415C-A9DA-9579E1470EB7}"/>
            </a:ext>
          </a:extLst>
        </xdr:cNvPr>
        <xdr:cNvSpPr txBox="1"/>
      </xdr:nvSpPr>
      <xdr:spPr>
        <a:xfrm>
          <a:off x="6672795" y="1803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20748</xdr:rowOff>
    </xdr:from>
    <xdr:ext cx="690189" cy="259045"/>
    <xdr:sp macro="" textlink="">
      <xdr:nvSpPr>
        <xdr:cNvPr id="455" name="n_2mainValue【港湾・漁港】&#10;一人当たり有形固定資産（償却資産）額">
          <a:extLst>
            <a:ext uri="{FF2B5EF4-FFF2-40B4-BE49-F238E27FC236}">
              <a16:creationId xmlns:a16="http://schemas.microsoft.com/office/drawing/2014/main" id="{5E78AB2C-DB0A-4701-BF8F-2392F176C27D}"/>
            </a:ext>
          </a:extLst>
        </xdr:cNvPr>
        <xdr:cNvSpPr txBox="1"/>
      </xdr:nvSpPr>
      <xdr:spPr>
        <a:xfrm>
          <a:off x="8405205" y="16994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62913</xdr:rowOff>
    </xdr:from>
    <xdr:ext cx="690189" cy="259045"/>
    <xdr:sp macro="" textlink="">
      <xdr:nvSpPr>
        <xdr:cNvPr id="456" name="n_3mainValue【港湾・漁港】&#10;一人当たり有形固定資産（償却資産）額">
          <a:extLst>
            <a:ext uri="{FF2B5EF4-FFF2-40B4-BE49-F238E27FC236}">
              <a16:creationId xmlns:a16="http://schemas.microsoft.com/office/drawing/2014/main" id="{E3EECB48-44E5-44DE-AC48-37083A7D887F}"/>
            </a:ext>
          </a:extLst>
        </xdr:cNvPr>
        <xdr:cNvSpPr txBox="1"/>
      </xdr:nvSpPr>
      <xdr:spPr>
        <a:xfrm>
          <a:off x="7516205" y="17036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83242</xdr:rowOff>
    </xdr:from>
    <xdr:ext cx="690189" cy="259045"/>
    <xdr:sp macro="" textlink="">
      <xdr:nvSpPr>
        <xdr:cNvPr id="457" name="n_4mainValue【港湾・漁港】&#10;一人当たり有形固定資産（償却資産）額">
          <a:extLst>
            <a:ext uri="{FF2B5EF4-FFF2-40B4-BE49-F238E27FC236}">
              <a16:creationId xmlns:a16="http://schemas.microsoft.com/office/drawing/2014/main" id="{454809A7-A98D-4B8A-9882-28205DD1F936}"/>
            </a:ext>
          </a:extLst>
        </xdr:cNvPr>
        <xdr:cNvSpPr txBox="1"/>
      </xdr:nvSpPr>
      <xdr:spPr>
        <a:xfrm>
          <a:off x="6627205" y="17056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a:extLst>
            <a:ext uri="{FF2B5EF4-FFF2-40B4-BE49-F238E27FC236}">
              <a16:creationId xmlns:a16="http://schemas.microsoft.com/office/drawing/2014/main" id="{57EEDC7B-52FA-4A80-BCBF-B5E1697227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a:extLst>
            <a:ext uri="{FF2B5EF4-FFF2-40B4-BE49-F238E27FC236}">
              <a16:creationId xmlns:a16="http://schemas.microsoft.com/office/drawing/2014/main" id="{CED808C1-045D-40AA-916C-8E5CD1FFBD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a:extLst>
            <a:ext uri="{FF2B5EF4-FFF2-40B4-BE49-F238E27FC236}">
              <a16:creationId xmlns:a16="http://schemas.microsoft.com/office/drawing/2014/main" id="{0B434C00-A987-402F-8AEB-989929CEAF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a:extLst>
            <a:ext uri="{FF2B5EF4-FFF2-40B4-BE49-F238E27FC236}">
              <a16:creationId xmlns:a16="http://schemas.microsoft.com/office/drawing/2014/main" id="{BFE795BB-0B64-45E4-82E2-BCA7F914B6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a:extLst>
            <a:ext uri="{FF2B5EF4-FFF2-40B4-BE49-F238E27FC236}">
              <a16:creationId xmlns:a16="http://schemas.microsoft.com/office/drawing/2014/main" id="{1F9011EA-7FE2-4385-87DD-8EF794122B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a:extLst>
            <a:ext uri="{FF2B5EF4-FFF2-40B4-BE49-F238E27FC236}">
              <a16:creationId xmlns:a16="http://schemas.microsoft.com/office/drawing/2014/main" id="{214C9978-AC0E-40CF-BE3E-11C07AA3BD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a:extLst>
            <a:ext uri="{FF2B5EF4-FFF2-40B4-BE49-F238E27FC236}">
              <a16:creationId xmlns:a16="http://schemas.microsoft.com/office/drawing/2014/main" id="{4ABD61F0-3C73-4C68-9FD4-D54C7F6F43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a:extLst>
            <a:ext uri="{FF2B5EF4-FFF2-40B4-BE49-F238E27FC236}">
              <a16:creationId xmlns:a16="http://schemas.microsoft.com/office/drawing/2014/main" id="{AEE46E4B-40FB-46A6-9AAA-0228D5CA3A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a:extLst>
            <a:ext uri="{FF2B5EF4-FFF2-40B4-BE49-F238E27FC236}">
              <a16:creationId xmlns:a16="http://schemas.microsoft.com/office/drawing/2014/main" id="{0C3856E0-46CB-4C97-8B63-F6CAF7AF3D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a:extLst>
            <a:ext uri="{FF2B5EF4-FFF2-40B4-BE49-F238E27FC236}">
              <a16:creationId xmlns:a16="http://schemas.microsoft.com/office/drawing/2014/main" id="{A004C5C6-4892-4AFC-8377-9559F3D48E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8" name="テキスト ボックス 467">
          <a:extLst>
            <a:ext uri="{FF2B5EF4-FFF2-40B4-BE49-F238E27FC236}">
              <a16:creationId xmlns:a16="http://schemas.microsoft.com/office/drawing/2014/main" id="{F2BF28D1-04A9-403D-817E-4EB16BDE82F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9" name="直線コネクタ 468">
          <a:extLst>
            <a:ext uri="{FF2B5EF4-FFF2-40B4-BE49-F238E27FC236}">
              <a16:creationId xmlns:a16="http://schemas.microsoft.com/office/drawing/2014/main" id="{187DD521-08B2-422B-A4FC-C53B41000AB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id="{29A43DFD-A20A-4D29-AE61-F7E774A29B0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1" name="直線コネクタ 470">
          <a:extLst>
            <a:ext uri="{FF2B5EF4-FFF2-40B4-BE49-F238E27FC236}">
              <a16:creationId xmlns:a16="http://schemas.microsoft.com/office/drawing/2014/main" id="{D477C727-7779-4A66-831B-A43F0319D36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2" name="テキスト ボックス 471">
          <a:extLst>
            <a:ext uri="{FF2B5EF4-FFF2-40B4-BE49-F238E27FC236}">
              <a16:creationId xmlns:a16="http://schemas.microsoft.com/office/drawing/2014/main" id="{E78C0910-93C7-43DD-A17E-65AA6247323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3" name="直線コネクタ 472">
          <a:extLst>
            <a:ext uri="{FF2B5EF4-FFF2-40B4-BE49-F238E27FC236}">
              <a16:creationId xmlns:a16="http://schemas.microsoft.com/office/drawing/2014/main" id="{5093B92A-8B7E-45E9-8282-541C891DA3A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4" name="テキスト ボックス 473">
          <a:extLst>
            <a:ext uri="{FF2B5EF4-FFF2-40B4-BE49-F238E27FC236}">
              <a16:creationId xmlns:a16="http://schemas.microsoft.com/office/drawing/2014/main" id="{01C1AACA-2EB8-4168-A659-1EF5C4F2BCD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5" name="直線コネクタ 474">
          <a:extLst>
            <a:ext uri="{FF2B5EF4-FFF2-40B4-BE49-F238E27FC236}">
              <a16:creationId xmlns:a16="http://schemas.microsoft.com/office/drawing/2014/main" id="{98E41D1A-C3B8-4355-9E55-8B0D930A0E4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6" name="テキスト ボックス 475">
          <a:extLst>
            <a:ext uri="{FF2B5EF4-FFF2-40B4-BE49-F238E27FC236}">
              <a16:creationId xmlns:a16="http://schemas.microsoft.com/office/drawing/2014/main" id="{295F3CCA-B555-4841-80DA-B9E8C9E27DB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7" name="直線コネクタ 476">
          <a:extLst>
            <a:ext uri="{FF2B5EF4-FFF2-40B4-BE49-F238E27FC236}">
              <a16:creationId xmlns:a16="http://schemas.microsoft.com/office/drawing/2014/main" id="{AF6D0645-F6B1-4FF0-8602-1A97BFF61DD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8" name="テキスト ボックス 477">
          <a:extLst>
            <a:ext uri="{FF2B5EF4-FFF2-40B4-BE49-F238E27FC236}">
              <a16:creationId xmlns:a16="http://schemas.microsoft.com/office/drawing/2014/main" id="{C0C770C6-0C44-4C14-BFAE-10B15BF986E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a:extLst>
            <a:ext uri="{FF2B5EF4-FFF2-40B4-BE49-F238E27FC236}">
              <a16:creationId xmlns:a16="http://schemas.microsoft.com/office/drawing/2014/main" id="{232C839E-8D46-449D-AB19-ECCF37CDADB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0" name="テキスト ボックス 479">
          <a:extLst>
            <a:ext uri="{FF2B5EF4-FFF2-40B4-BE49-F238E27FC236}">
              <a16:creationId xmlns:a16="http://schemas.microsoft.com/office/drawing/2014/main" id="{44D6B13D-DC6B-4E92-AFAE-4CB33029641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1" name="【認定こども園・幼稚園・保育所】&#10;有形固定資産減価償却率グラフ枠">
          <a:extLst>
            <a:ext uri="{FF2B5EF4-FFF2-40B4-BE49-F238E27FC236}">
              <a16:creationId xmlns:a16="http://schemas.microsoft.com/office/drawing/2014/main" id="{78E4A10B-E41E-4AAF-AA1F-9E6CDEDB32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482" name="直線コネクタ 481">
          <a:extLst>
            <a:ext uri="{FF2B5EF4-FFF2-40B4-BE49-F238E27FC236}">
              <a16:creationId xmlns:a16="http://schemas.microsoft.com/office/drawing/2014/main" id="{96096EF0-371B-48BF-BC02-8487DEE582EC}"/>
            </a:ext>
          </a:extLst>
        </xdr:cNvPr>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83" name="【認定こども園・幼稚園・保育所】&#10;有形固定資産減価償却率最小値テキスト">
          <a:extLst>
            <a:ext uri="{FF2B5EF4-FFF2-40B4-BE49-F238E27FC236}">
              <a16:creationId xmlns:a16="http://schemas.microsoft.com/office/drawing/2014/main" id="{9B5301D9-AB01-4FBF-9A1D-3DBB77832D03}"/>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84" name="直線コネクタ 483">
          <a:extLst>
            <a:ext uri="{FF2B5EF4-FFF2-40B4-BE49-F238E27FC236}">
              <a16:creationId xmlns:a16="http://schemas.microsoft.com/office/drawing/2014/main" id="{159A8D49-B387-4A93-91B2-32EE2FCAF2C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85" name="【認定こども園・幼稚園・保育所】&#10;有形固定資産減価償却率最大値テキスト">
          <a:extLst>
            <a:ext uri="{FF2B5EF4-FFF2-40B4-BE49-F238E27FC236}">
              <a16:creationId xmlns:a16="http://schemas.microsoft.com/office/drawing/2014/main" id="{2B02646E-3C4C-4D60-A465-2D68AB3F2508}"/>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86" name="直線コネクタ 485">
          <a:extLst>
            <a:ext uri="{FF2B5EF4-FFF2-40B4-BE49-F238E27FC236}">
              <a16:creationId xmlns:a16="http://schemas.microsoft.com/office/drawing/2014/main" id="{66B2AA73-8DBC-4AD5-8EBB-49A76F21E6AC}"/>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87" name="【認定こども園・幼稚園・保育所】&#10;有形固定資産減価償却率平均値テキスト">
          <a:extLst>
            <a:ext uri="{FF2B5EF4-FFF2-40B4-BE49-F238E27FC236}">
              <a16:creationId xmlns:a16="http://schemas.microsoft.com/office/drawing/2014/main" id="{3CD5C0D4-A1CD-4328-92FA-AA503A8E5F16}"/>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88" name="フローチャート: 判断 487">
          <a:extLst>
            <a:ext uri="{FF2B5EF4-FFF2-40B4-BE49-F238E27FC236}">
              <a16:creationId xmlns:a16="http://schemas.microsoft.com/office/drawing/2014/main" id="{5E182727-7583-4A2F-AD31-37A8852533D6}"/>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489" name="フローチャート: 判断 488">
          <a:extLst>
            <a:ext uri="{FF2B5EF4-FFF2-40B4-BE49-F238E27FC236}">
              <a16:creationId xmlns:a16="http://schemas.microsoft.com/office/drawing/2014/main" id="{455DBA0D-0BFF-4F60-BF11-2BFE17D35526}"/>
            </a:ext>
          </a:extLst>
        </xdr:cNvPr>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90" name="フローチャート: 判断 489">
          <a:extLst>
            <a:ext uri="{FF2B5EF4-FFF2-40B4-BE49-F238E27FC236}">
              <a16:creationId xmlns:a16="http://schemas.microsoft.com/office/drawing/2014/main" id="{D706C365-17EB-4D41-8755-BCED8350B232}"/>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91" name="フローチャート: 判断 490">
          <a:extLst>
            <a:ext uri="{FF2B5EF4-FFF2-40B4-BE49-F238E27FC236}">
              <a16:creationId xmlns:a16="http://schemas.microsoft.com/office/drawing/2014/main" id="{E68D417B-5B07-462C-8E91-2A54761E846F}"/>
            </a:ext>
          </a:extLst>
        </xdr:cNvPr>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92" name="フローチャート: 判断 491">
          <a:extLst>
            <a:ext uri="{FF2B5EF4-FFF2-40B4-BE49-F238E27FC236}">
              <a16:creationId xmlns:a16="http://schemas.microsoft.com/office/drawing/2014/main" id="{6C231568-51AB-4CE0-9722-C2D4B64680E6}"/>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47CAE5D-D6FB-43E2-A714-352D5C54CA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1DAC88DC-98B4-4A87-92B9-CE14732EBB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1F23C6E-F90F-4278-AFD9-EBD86C15E0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351EAEE1-80E9-4613-9421-A865DEBB30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E66E177A-8F4A-4499-85A7-5EE6ADDE91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98" name="楕円 497">
          <a:extLst>
            <a:ext uri="{FF2B5EF4-FFF2-40B4-BE49-F238E27FC236}">
              <a16:creationId xmlns:a16="http://schemas.microsoft.com/office/drawing/2014/main" id="{158C79C8-01C9-4720-BD90-02C756CDB011}"/>
            </a:ext>
          </a:extLst>
        </xdr:cNvPr>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158767</xdr:rowOff>
    </xdr:from>
    <xdr:ext cx="405111" cy="259045"/>
    <xdr:sp macro="" textlink="">
      <xdr:nvSpPr>
        <xdr:cNvPr id="499" name="【認定こども園・幼稚園・保育所】&#10;有形固定資産減価償却率該当値テキスト">
          <a:extLst>
            <a:ext uri="{FF2B5EF4-FFF2-40B4-BE49-F238E27FC236}">
              <a16:creationId xmlns:a16="http://schemas.microsoft.com/office/drawing/2014/main" id="{0F57163F-A67F-4100-9CC5-A1DAD63E4869}"/>
            </a:ext>
          </a:extLst>
        </xdr:cNvPr>
        <xdr:cNvSpPr txBox="1"/>
      </xdr:nvSpPr>
      <xdr:spPr>
        <a:xfrm>
          <a:off x="16357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86360</xdr:rowOff>
    </xdr:from>
    <xdr:to>
      <xdr:col>76</xdr:col>
      <xdr:colOff>165100</xdr:colOff>
      <xdr:row>39</xdr:row>
      <xdr:rowOff>16510</xdr:rowOff>
    </xdr:to>
    <xdr:sp macro="" textlink="">
      <xdr:nvSpPr>
        <xdr:cNvPr id="500" name="楕円 499">
          <a:extLst>
            <a:ext uri="{FF2B5EF4-FFF2-40B4-BE49-F238E27FC236}">
              <a16:creationId xmlns:a16="http://schemas.microsoft.com/office/drawing/2014/main" id="{77BA3D24-EF16-4F6D-BE98-6B38425C0AD4}"/>
            </a:ext>
          </a:extLst>
        </xdr:cNvPr>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78740</xdr:rowOff>
    </xdr:from>
    <xdr:to>
      <xdr:col>72</xdr:col>
      <xdr:colOff>38100</xdr:colOff>
      <xdr:row>39</xdr:row>
      <xdr:rowOff>8890</xdr:rowOff>
    </xdr:to>
    <xdr:sp macro="" textlink="">
      <xdr:nvSpPr>
        <xdr:cNvPr id="501" name="楕円 500">
          <a:extLst>
            <a:ext uri="{FF2B5EF4-FFF2-40B4-BE49-F238E27FC236}">
              <a16:creationId xmlns:a16="http://schemas.microsoft.com/office/drawing/2014/main" id="{5D5C569B-038C-4D1C-80CF-48A5D1010415}"/>
            </a:ext>
          </a:extLst>
        </xdr:cNvPr>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129540</xdr:rowOff>
    </xdr:from>
    <xdr:to>
      <xdr:col>76</xdr:col>
      <xdr:colOff>114300</xdr:colOff>
      <xdr:row>38</xdr:row>
      <xdr:rowOff>137160</xdr:rowOff>
    </xdr:to>
    <xdr:cxnSp macro="">
      <xdr:nvCxnSpPr>
        <xdr:cNvPr id="502" name="直線コネクタ 501">
          <a:extLst>
            <a:ext uri="{FF2B5EF4-FFF2-40B4-BE49-F238E27FC236}">
              <a16:creationId xmlns:a16="http://schemas.microsoft.com/office/drawing/2014/main" id="{72A8FDF7-052F-4F18-B743-E7A1F7D2C92B}"/>
            </a:ext>
          </a:extLst>
        </xdr:cNvPr>
        <xdr:cNvCxnSpPr/>
      </xdr:nvCxnSpPr>
      <xdr:spPr>
        <a:xfrm>
          <a:off x="13703300" y="6644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90170</xdr:rowOff>
    </xdr:from>
    <xdr:to>
      <xdr:col>67</xdr:col>
      <xdr:colOff>101600</xdr:colOff>
      <xdr:row>39</xdr:row>
      <xdr:rowOff>20320</xdr:rowOff>
    </xdr:to>
    <xdr:sp macro="" textlink="">
      <xdr:nvSpPr>
        <xdr:cNvPr id="503" name="楕円 502">
          <a:extLst>
            <a:ext uri="{FF2B5EF4-FFF2-40B4-BE49-F238E27FC236}">
              <a16:creationId xmlns:a16="http://schemas.microsoft.com/office/drawing/2014/main" id="{BCCBB6C8-BF07-4A5A-9259-7FEFF84C0441}"/>
            </a:ext>
          </a:extLst>
        </xdr:cNvPr>
        <xdr:cNvSpPr/>
      </xdr:nvSpPr>
      <xdr:spPr>
        <a:xfrm>
          <a:off x="1276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129540</xdr:rowOff>
    </xdr:from>
    <xdr:to>
      <xdr:col>71</xdr:col>
      <xdr:colOff>177800</xdr:colOff>
      <xdr:row>38</xdr:row>
      <xdr:rowOff>140970</xdr:rowOff>
    </xdr:to>
    <xdr:cxnSp macro="">
      <xdr:nvCxnSpPr>
        <xdr:cNvPr id="504" name="直線コネクタ 503">
          <a:extLst>
            <a:ext uri="{FF2B5EF4-FFF2-40B4-BE49-F238E27FC236}">
              <a16:creationId xmlns:a16="http://schemas.microsoft.com/office/drawing/2014/main" id="{1A19CB3A-4AFE-4543-8719-B48E309F1138}"/>
            </a:ext>
          </a:extLst>
        </xdr:cNvPr>
        <xdr:cNvCxnSpPr/>
      </xdr:nvCxnSpPr>
      <xdr:spPr>
        <a:xfrm flipV="1">
          <a:off x="12814300" y="6644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166387</xdr:rowOff>
    </xdr:from>
    <xdr:ext cx="405111" cy="259045"/>
    <xdr:sp macro="" textlink="">
      <xdr:nvSpPr>
        <xdr:cNvPr id="505" name="n_1aveValue【認定こども園・幼稚園・保育所】&#10;有形固定資産減価償却率">
          <a:extLst>
            <a:ext uri="{FF2B5EF4-FFF2-40B4-BE49-F238E27FC236}">
              <a16:creationId xmlns:a16="http://schemas.microsoft.com/office/drawing/2014/main" id="{A8F9F1BC-88B1-47C5-A430-1A90B4ECC363}"/>
            </a:ext>
          </a:extLst>
        </xdr:cNvPr>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06" name="n_2aveValue【認定こども園・幼稚園・保育所】&#10;有形固定資産減価償却率">
          <a:extLst>
            <a:ext uri="{FF2B5EF4-FFF2-40B4-BE49-F238E27FC236}">
              <a16:creationId xmlns:a16="http://schemas.microsoft.com/office/drawing/2014/main" id="{427D4670-3728-40F9-A1EF-DAFBF8EA749D}"/>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7" name="n_3aveValue【認定こども園・幼稚園・保育所】&#10;有形固定資産減価償却率">
          <a:extLst>
            <a:ext uri="{FF2B5EF4-FFF2-40B4-BE49-F238E27FC236}">
              <a16:creationId xmlns:a16="http://schemas.microsoft.com/office/drawing/2014/main" id="{DF42A6ED-AA04-4D77-ADB6-B77C9491F5AB}"/>
            </a:ext>
          </a:extLst>
        </xdr:cNvPr>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08" name="n_4aveValue【認定こども園・幼稚園・保育所】&#10;有形固定資産減価償却率">
          <a:extLst>
            <a:ext uri="{FF2B5EF4-FFF2-40B4-BE49-F238E27FC236}">
              <a16:creationId xmlns:a16="http://schemas.microsoft.com/office/drawing/2014/main" id="{B677AB94-2F5C-4BA5-9A8A-95377C1D8D91}"/>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7637</xdr:rowOff>
    </xdr:from>
    <xdr:ext cx="405111" cy="259045"/>
    <xdr:sp macro="" textlink="">
      <xdr:nvSpPr>
        <xdr:cNvPr id="509" name="n_2mainValue【認定こども園・幼稚園・保育所】&#10;有形固定資産減価償却率">
          <a:extLst>
            <a:ext uri="{FF2B5EF4-FFF2-40B4-BE49-F238E27FC236}">
              <a16:creationId xmlns:a16="http://schemas.microsoft.com/office/drawing/2014/main" id="{9F53851A-CA15-44BC-891C-C51AB426A4EA}"/>
            </a:ext>
          </a:extLst>
        </xdr:cNvPr>
        <xdr:cNvSpPr txBox="1"/>
      </xdr:nvSpPr>
      <xdr:spPr>
        <a:xfrm>
          <a:off x="14389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510" name="n_3mainValue【認定こども園・幼稚園・保育所】&#10;有形固定資産減価償却率">
          <a:extLst>
            <a:ext uri="{FF2B5EF4-FFF2-40B4-BE49-F238E27FC236}">
              <a16:creationId xmlns:a16="http://schemas.microsoft.com/office/drawing/2014/main" id="{B359BCA2-0BFD-40F8-9413-7A683D542D5A}"/>
            </a:ext>
          </a:extLst>
        </xdr:cNvPr>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11447</xdr:rowOff>
    </xdr:from>
    <xdr:ext cx="405111" cy="259045"/>
    <xdr:sp macro="" textlink="">
      <xdr:nvSpPr>
        <xdr:cNvPr id="511" name="n_4mainValue【認定こども園・幼稚園・保育所】&#10;有形固定資産減価償却率">
          <a:extLst>
            <a:ext uri="{FF2B5EF4-FFF2-40B4-BE49-F238E27FC236}">
              <a16:creationId xmlns:a16="http://schemas.microsoft.com/office/drawing/2014/main" id="{7C00C4DA-3B1D-4D8B-A893-296848FD3C73}"/>
            </a:ext>
          </a:extLst>
        </xdr:cNvPr>
        <xdr:cNvSpPr txBox="1"/>
      </xdr:nvSpPr>
      <xdr:spPr>
        <a:xfrm>
          <a:off x="12611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a:extLst>
            <a:ext uri="{FF2B5EF4-FFF2-40B4-BE49-F238E27FC236}">
              <a16:creationId xmlns:a16="http://schemas.microsoft.com/office/drawing/2014/main" id="{4DD331E3-5726-4497-B6F3-166DAF0547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a:extLst>
            <a:ext uri="{FF2B5EF4-FFF2-40B4-BE49-F238E27FC236}">
              <a16:creationId xmlns:a16="http://schemas.microsoft.com/office/drawing/2014/main" id="{B2DE0FAD-39C2-48ED-8B45-3E6E378F3C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a:extLst>
            <a:ext uri="{FF2B5EF4-FFF2-40B4-BE49-F238E27FC236}">
              <a16:creationId xmlns:a16="http://schemas.microsoft.com/office/drawing/2014/main" id="{090872F1-7CA1-4D2A-8897-AF9481EEBB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a:extLst>
            <a:ext uri="{FF2B5EF4-FFF2-40B4-BE49-F238E27FC236}">
              <a16:creationId xmlns:a16="http://schemas.microsoft.com/office/drawing/2014/main" id="{716169DD-8854-43E1-9944-FD275F6C7B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a:extLst>
            <a:ext uri="{FF2B5EF4-FFF2-40B4-BE49-F238E27FC236}">
              <a16:creationId xmlns:a16="http://schemas.microsoft.com/office/drawing/2014/main" id="{D55592C2-6192-49D6-B5BB-9CDFBF3CFF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a:extLst>
            <a:ext uri="{FF2B5EF4-FFF2-40B4-BE49-F238E27FC236}">
              <a16:creationId xmlns:a16="http://schemas.microsoft.com/office/drawing/2014/main" id="{324BB647-878A-481E-A122-CE1F2D7DF7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a:extLst>
            <a:ext uri="{FF2B5EF4-FFF2-40B4-BE49-F238E27FC236}">
              <a16:creationId xmlns:a16="http://schemas.microsoft.com/office/drawing/2014/main" id="{39062E23-55AA-4BFA-AFEB-52C1B60E36D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a:extLst>
            <a:ext uri="{FF2B5EF4-FFF2-40B4-BE49-F238E27FC236}">
              <a16:creationId xmlns:a16="http://schemas.microsoft.com/office/drawing/2014/main" id="{94E3B3D9-A131-4A16-AA81-69DF7BA5CC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a:extLst>
            <a:ext uri="{FF2B5EF4-FFF2-40B4-BE49-F238E27FC236}">
              <a16:creationId xmlns:a16="http://schemas.microsoft.com/office/drawing/2014/main" id="{E0A9C169-9ACD-411C-BBEB-00759AB396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a:extLst>
            <a:ext uri="{FF2B5EF4-FFF2-40B4-BE49-F238E27FC236}">
              <a16:creationId xmlns:a16="http://schemas.microsoft.com/office/drawing/2014/main" id="{63E222CC-BDB4-4A41-BCF7-E0DCF16E7B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2" name="直線コネクタ 521">
          <a:extLst>
            <a:ext uri="{FF2B5EF4-FFF2-40B4-BE49-F238E27FC236}">
              <a16:creationId xmlns:a16="http://schemas.microsoft.com/office/drawing/2014/main" id="{1495EA3E-3A9B-4D22-9014-83BB7A143C7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3" name="テキスト ボックス 522">
          <a:extLst>
            <a:ext uri="{FF2B5EF4-FFF2-40B4-BE49-F238E27FC236}">
              <a16:creationId xmlns:a16="http://schemas.microsoft.com/office/drawing/2014/main" id="{0BEB5FA6-91C3-4F5D-B8DF-0CD010F9A10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4" name="直線コネクタ 523">
          <a:extLst>
            <a:ext uri="{FF2B5EF4-FFF2-40B4-BE49-F238E27FC236}">
              <a16:creationId xmlns:a16="http://schemas.microsoft.com/office/drawing/2014/main" id="{029862B4-F483-4776-9419-DDC31B93A88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5" name="テキスト ボックス 524">
          <a:extLst>
            <a:ext uri="{FF2B5EF4-FFF2-40B4-BE49-F238E27FC236}">
              <a16:creationId xmlns:a16="http://schemas.microsoft.com/office/drawing/2014/main" id="{47D1F413-9352-4B6A-A466-D8F491968B0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6" name="直線コネクタ 525">
          <a:extLst>
            <a:ext uri="{FF2B5EF4-FFF2-40B4-BE49-F238E27FC236}">
              <a16:creationId xmlns:a16="http://schemas.microsoft.com/office/drawing/2014/main" id="{A478FEBC-A4DA-41F2-AD1F-54EC92FD2BE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7" name="テキスト ボックス 526">
          <a:extLst>
            <a:ext uri="{FF2B5EF4-FFF2-40B4-BE49-F238E27FC236}">
              <a16:creationId xmlns:a16="http://schemas.microsoft.com/office/drawing/2014/main" id="{C34170A3-E946-4583-BB5F-4B52EBD56E0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8" name="直線コネクタ 527">
          <a:extLst>
            <a:ext uri="{FF2B5EF4-FFF2-40B4-BE49-F238E27FC236}">
              <a16:creationId xmlns:a16="http://schemas.microsoft.com/office/drawing/2014/main" id="{394BD6D3-F790-4D93-A64B-80416D0A1AF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9" name="テキスト ボックス 528">
          <a:extLst>
            <a:ext uri="{FF2B5EF4-FFF2-40B4-BE49-F238E27FC236}">
              <a16:creationId xmlns:a16="http://schemas.microsoft.com/office/drawing/2014/main" id="{11198B89-6155-473F-8762-39878084B7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0" name="直線コネクタ 529">
          <a:extLst>
            <a:ext uri="{FF2B5EF4-FFF2-40B4-BE49-F238E27FC236}">
              <a16:creationId xmlns:a16="http://schemas.microsoft.com/office/drawing/2014/main" id="{F8341A4C-BF30-4288-B30F-FDA7400D037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1" name="テキスト ボックス 530">
          <a:extLst>
            <a:ext uri="{FF2B5EF4-FFF2-40B4-BE49-F238E27FC236}">
              <a16:creationId xmlns:a16="http://schemas.microsoft.com/office/drawing/2014/main" id="{76B916FC-FB63-4007-9555-D8E34B4F70B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2" name="直線コネクタ 531">
          <a:extLst>
            <a:ext uri="{FF2B5EF4-FFF2-40B4-BE49-F238E27FC236}">
              <a16:creationId xmlns:a16="http://schemas.microsoft.com/office/drawing/2014/main" id="{64BCAE74-C0AE-42C7-9BE3-CB79F803301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3" name="テキスト ボックス 532">
          <a:extLst>
            <a:ext uri="{FF2B5EF4-FFF2-40B4-BE49-F238E27FC236}">
              <a16:creationId xmlns:a16="http://schemas.microsoft.com/office/drawing/2014/main" id="{C67850C9-16F6-4530-A7CF-32E4828F7EB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EA3E89A1-B824-41B9-AF41-960598050B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a:extLst>
            <a:ext uri="{FF2B5EF4-FFF2-40B4-BE49-F238E27FC236}">
              <a16:creationId xmlns:a16="http://schemas.microsoft.com/office/drawing/2014/main" id="{15ABF892-8CB4-480E-A534-ED5527DC884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a:extLst>
            <a:ext uri="{FF2B5EF4-FFF2-40B4-BE49-F238E27FC236}">
              <a16:creationId xmlns:a16="http://schemas.microsoft.com/office/drawing/2014/main" id="{4270F0E0-A510-4C72-A5DD-A49592035E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537" name="直線コネクタ 536">
          <a:extLst>
            <a:ext uri="{FF2B5EF4-FFF2-40B4-BE49-F238E27FC236}">
              <a16:creationId xmlns:a16="http://schemas.microsoft.com/office/drawing/2014/main" id="{5FFA3067-1A75-419A-B242-8953BBFF9ADB}"/>
            </a:ext>
          </a:extLst>
        </xdr:cNvPr>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538" name="【認定こども園・幼稚園・保育所】&#10;一人当たり面積最小値テキスト">
          <a:extLst>
            <a:ext uri="{FF2B5EF4-FFF2-40B4-BE49-F238E27FC236}">
              <a16:creationId xmlns:a16="http://schemas.microsoft.com/office/drawing/2014/main" id="{D8190345-81FE-477E-9E35-C2EC12F5574B}"/>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539" name="直線コネクタ 538">
          <a:extLst>
            <a:ext uri="{FF2B5EF4-FFF2-40B4-BE49-F238E27FC236}">
              <a16:creationId xmlns:a16="http://schemas.microsoft.com/office/drawing/2014/main" id="{2282C1F5-D35F-41EE-9682-1C05AFA29286}"/>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540" name="【認定こども園・幼稚園・保育所】&#10;一人当たり面積最大値テキスト">
          <a:extLst>
            <a:ext uri="{FF2B5EF4-FFF2-40B4-BE49-F238E27FC236}">
              <a16:creationId xmlns:a16="http://schemas.microsoft.com/office/drawing/2014/main" id="{9E4D1AF3-E9EB-4804-A5C0-27024E75D384}"/>
            </a:ext>
          </a:extLst>
        </xdr:cNvPr>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541" name="直線コネクタ 540">
          <a:extLst>
            <a:ext uri="{FF2B5EF4-FFF2-40B4-BE49-F238E27FC236}">
              <a16:creationId xmlns:a16="http://schemas.microsoft.com/office/drawing/2014/main" id="{7E30A0C7-C8E8-4FD1-838B-CA9E8FFE91AD}"/>
            </a:ext>
          </a:extLst>
        </xdr:cNvPr>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43378</xdr:rowOff>
    </xdr:from>
    <xdr:ext cx="469744" cy="259045"/>
    <xdr:sp macro="" textlink="">
      <xdr:nvSpPr>
        <xdr:cNvPr id="542" name="【認定こども園・幼稚園・保育所】&#10;一人当たり面積平均値テキスト">
          <a:extLst>
            <a:ext uri="{FF2B5EF4-FFF2-40B4-BE49-F238E27FC236}">
              <a16:creationId xmlns:a16="http://schemas.microsoft.com/office/drawing/2014/main" id="{EB2C7BE1-C98E-44B1-AA0F-5B6A2523A9FE}"/>
            </a:ext>
          </a:extLst>
        </xdr:cNvPr>
        <xdr:cNvSpPr txBox="1"/>
      </xdr:nvSpPr>
      <xdr:spPr>
        <a:xfrm>
          <a:off x="22199600" y="621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543" name="フローチャート: 判断 542">
          <a:extLst>
            <a:ext uri="{FF2B5EF4-FFF2-40B4-BE49-F238E27FC236}">
              <a16:creationId xmlns:a16="http://schemas.microsoft.com/office/drawing/2014/main" id="{7FAE81A1-6DDC-472C-B14F-10F6DBFBCA90}"/>
            </a:ext>
          </a:extLst>
        </xdr:cNvPr>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44" name="フローチャート: 判断 543">
          <a:extLst>
            <a:ext uri="{FF2B5EF4-FFF2-40B4-BE49-F238E27FC236}">
              <a16:creationId xmlns:a16="http://schemas.microsoft.com/office/drawing/2014/main" id="{929CBA24-D5AD-4359-8CA6-7AAD7D7B49BA}"/>
            </a:ext>
          </a:extLst>
        </xdr:cNvPr>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545" name="フローチャート: 判断 544">
          <a:extLst>
            <a:ext uri="{FF2B5EF4-FFF2-40B4-BE49-F238E27FC236}">
              <a16:creationId xmlns:a16="http://schemas.microsoft.com/office/drawing/2014/main" id="{7982B251-6A37-4DB4-B4B8-DF2B1CB1970C}"/>
            </a:ext>
          </a:extLst>
        </xdr:cNvPr>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546" name="フローチャート: 判断 545">
          <a:extLst>
            <a:ext uri="{FF2B5EF4-FFF2-40B4-BE49-F238E27FC236}">
              <a16:creationId xmlns:a16="http://schemas.microsoft.com/office/drawing/2014/main" id="{3671496B-CB38-4AF4-B883-6C9A1DFB8453}"/>
            </a:ext>
          </a:extLst>
        </xdr:cNvPr>
        <xdr:cNvSpPr/>
      </xdr:nvSpPr>
      <xdr:spPr>
        <a:xfrm>
          <a:off x="19494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547" name="フローチャート: 判断 546">
          <a:extLst>
            <a:ext uri="{FF2B5EF4-FFF2-40B4-BE49-F238E27FC236}">
              <a16:creationId xmlns:a16="http://schemas.microsoft.com/office/drawing/2014/main" id="{90E7F754-B1B0-4CD2-B4C8-FE8FF41BA739}"/>
            </a:ext>
          </a:extLst>
        </xdr:cNvPr>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1286FF2A-F42A-4244-A1C5-0F24EB8CC3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63D18D38-8965-4897-B91A-1A6DDE4EA8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F77F11DA-A37F-4D0F-A795-D3A3CDD20C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685A3242-F0F4-4454-96D8-FF6F936A11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EB1E651D-F56F-48AE-A794-AFE72C9CE1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66222</xdr:rowOff>
    </xdr:from>
    <xdr:to>
      <xdr:col>116</xdr:col>
      <xdr:colOff>114300</xdr:colOff>
      <xdr:row>37</xdr:row>
      <xdr:rowOff>167822</xdr:rowOff>
    </xdr:to>
    <xdr:sp macro="" textlink="">
      <xdr:nvSpPr>
        <xdr:cNvPr id="553" name="楕円 552">
          <a:extLst>
            <a:ext uri="{FF2B5EF4-FFF2-40B4-BE49-F238E27FC236}">
              <a16:creationId xmlns:a16="http://schemas.microsoft.com/office/drawing/2014/main" id="{C554EEA1-2752-49F5-A04D-EBEFE06FA806}"/>
            </a:ext>
          </a:extLst>
        </xdr:cNvPr>
        <xdr:cNvSpPr/>
      </xdr:nvSpPr>
      <xdr:spPr>
        <a:xfrm>
          <a:off x="22110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44649</xdr:rowOff>
    </xdr:from>
    <xdr:ext cx="469744" cy="259045"/>
    <xdr:sp macro="" textlink="">
      <xdr:nvSpPr>
        <xdr:cNvPr id="554" name="【認定こども園・幼稚園・保育所】&#10;一人当たり面積該当値テキスト">
          <a:extLst>
            <a:ext uri="{FF2B5EF4-FFF2-40B4-BE49-F238E27FC236}">
              <a16:creationId xmlns:a16="http://schemas.microsoft.com/office/drawing/2014/main" id="{864318CA-0A7F-4E1D-9BE3-D0C5E466EB2C}"/>
            </a:ext>
          </a:extLst>
        </xdr:cNvPr>
        <xdr:cNvSpPr txBox="1"/>
      </xdr:nvSpPr>
      <xdr:spPr>
        <a:xfrm>
          <a:off x="22199600" y="63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64588</xdr:rowOff>
    </xdr:from>
    <xdr:to>
      <xdr:col>107</xdr:col>
      <xdr:colOff>101600</xdr:colOff>
      <xdr:row>38</xdr:row>
      <xdr:rowOff>166188</xdr:rowOff>
    </xdr:to>
    <xdr:sp macro="" textlink="">
      <xdr:nvSpPr>
        <xdr:cNvPr id="555" name="楕円 554">
          <a:extLst>
            <a:ext uri="{FF2B5EF4-FFF2-40B4-BE49-F238E27FC236}">
              <a16:creationId xmlns:a16="http://schemas.microsoft.com/office/drawing/2014/main" id="{9F8708F8-AF2F-4B74-B43A-C6B6858EBC50}"/>
            </a:ext>
          </a:extLst>
        </xdr:cNvPr>
        <xdr:cNvSpPr/>
      </xdr:nvSpPr>
      <xdr:spPr>
        <a:xfrm>
          <a:off x="2038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151130</xdr:rowOff>
    </xdr:from>
    <xdr:to>
      <xdr:col>102</xdr:col>
      <xdr:colOff>165100</xdr:colOff>
      <xdr:row>38</xdr:row>
      <xdr:rowOff>81280</xdr:rowOff>
    </xdr:to>
    <xdr:sp macro="" textlink="">
      <xdr:nvSpPr>
        <xdr:cNvPr id="556" name="楕円 555">
          <a:extLst>
            <a:ext uri="{FF2B5EF4-FFF2-40B4-BE49-F238E27FC236}">
              <a16:creationId xmlns:a16="http://schemas.microsoft.com/office/drawing/2014/main" id="{53551335-9EE5-4AA0-B0A3-94387B56FFEF}"/>
            </a:ext>
          </a:extLst>
        </xdr:cNvPr>
        <xdr:cNvSpPr/>
      </xdr:nvSpPr>
      <xdr:spPr>
        <a:xfrm>
          <a:off x="19494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115388</xdr:rowOff>
    </xdr:to>
    <xdr:cxnSp macro="">
      <xdr:nvCxnSpPr>
        <xdr:cNvPr id="557" name="直線コネクタ 556">
          <a:extLst>
            <a:ext uri="{FF2B5EF4-FFF2-40B4-BE49-F238E27FC236}">
              <a16:creationId xmlns:a16="http://schemas.microsoft.com/office/drawing/2014/main" id="{139AE965-3377-496F-A779-E94F52DA94B3}"/>
            </a:ext>
          </a:extLst>
        </xdr:cNvPr>
        <xdr:cNvCxnSpPr/>
      </xdr:nvCxnSpPr>
      <xdr:spPr>
        <a:xfrm>
          <a:off x="19545300" y="65455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157661</xdr:rowOff>
    </xdr:from>
    <xdr:to>
      <xdr:col>98</xdr:col>
      <xdr:colOff>38100</xdr:colOff>
      <xdr:row>38</xdr:row>
      <xdr:rowOff>87812</xdr:rowOff>
    </xdr:to>
    <xdr:sp macro="" textlink="">
      <xdr:nvSpPr>
        <xdr:cNvPr id="558" name="楕円 557">
          <a:extLst>
            <a:ext uri="{FF2B5EF4-FFF2-40B4-BE49-F238E27FC236}">
              <a16:creationId xmlns:a16="http://schemas.microsoft.com/office/drawing/2014/main" id="{F0A0A002-A517-4ED8-8C4C-1DD59FBCD6AE}"/>
            </a:ext>
          </a:extLst>
        </xdr:cNvPr>
        <xdr:cNvSpPr/>
      </xdr:nvSpPr>
      <xdr:spPr>
        <a:xfrm>
          <a:off x="18605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30480</xdr:rowOff>
    </xdr:from>
    <xdr:to>
      <xdr:col>102</xdr:col>
      <xdr:colOff>114300</xdr:colOff>
      <xdr:row>38</xdr:row>
      <xdr:rowOff>37012</xdr:rowOff>
    </xdr:to>
    <xdr:cxnSp macro="">
      <xdr:nvCxnSpPr>
        <xdr:cNvPr id="559" name="直線コネクタ 558">
          <a:extLst>
            <a:ext uri="{FF2B5EF4-FFF2-40B4-BE49-F238E27FC236}">
              <a16:creationId xmlns:a16="http://schemas.microsoft.com/office/drawing/2014/main" id="{213AF7C5-18BC-413C-A22C-3C232323AE76}"/>
            </a:ext>
          </a:extLst>
        </xdr:cNvPr>
        <xdr:cNvCxnSpPr/>
      </xdr:nvCxnSpPr>
      <xdr:spPr>
        <a:xfrm flipV="1">
          <a:off x="18656300" y="654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560" name="n_1aveValue【認定こども園・幼稚園・保育所】&#10;一人当たり面積">
          <a:extLst>
            <a:ext uri="{FF2B5EF4-FFF2-40B4-BE49-F238E27FC236}">
              <a16:creationId xmlns:a16="http://schemas.microsoft.com/office/drawing/2014/main" id="{340B6F1A-B3EE-47A5-AB8C-7494A88E757A}"/>
            </a:ext>
          </a:extLst>
        </xdr:cNvPr>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71681</xdr:rowOff>
    </xdr:from>
    <xdr:ext cx="469744" cy="259045"/>
    <xdr:sp macro="" textlink="">
      <xdr:nvSpPr>
        <xdr:cNvPr id="561" name="n_2aveValue【認定こども園・幼稚園・保育所】&#10;一人当たり面積">
          <a:extLst>
            <a:ext uri="{FF2B5EF4-FFF2-40B4-BE49-F238E27FC236}">
              <a16:creationId xmlns:a16="http://schemas.microsoft.com/office/drawing/2014/main" id="{2266C610-437E-4CA6-A4E7-BD1D44B8E73D}"/>
            </a:ext>
          </a:extLst>
        </xdr:cNvPr>
        <xdr:cNvSpPr txBox="1"/>
      </xdr:nvSpPr>
      <xdr:spPr>
        <a:xfrm>
          <a:off x="20199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71681</xdr:rowOff>
    </xdr:from>
    <xdr:ext cx="469744" cy="259045"/>
    <xdr:sp macro="" textlink="">
      <xdr:nvSpPr>
        <xdr:cNvPr id="562" name="n_3aveValue【認定こども園・幼稚園・保育所】&#10;一人当たり面積">
          <a:extLst>
            <a:ext uri="{FF2B5EF4-FFF2-40B4-BE49-F238E27FC236}">
              <a16:creationId xmlns:a16="http://schemas.microsoft.com/office/drawing/2014/main" id="{B1F5F781-15A5-4B87-A2C6-4F947EACAA4D}"/>
            </a:ext>
          </a:extLst>
        </xdr:cNvPr>
        <xdr:cNvSpPr txBox="1"/>
      </xdr:nvSpPr>
      <xdr:spPr>
        <a:xfrm>
          <a:off x="19310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563" name="n_4aveValue【認定こども園・幼稚園・保育所】&#10;一人当たり面積">
          <a:extLst>
            <a:ext uri="{FF2B5EF4-FFF2-40B4-BE49-F238E27FC236}">
              <a16:creationId xmlns:a16="http://schemas.microsoft.com/office/drawing/2014/main" id="{A6E52532-2D5D-4C53-A5C8-EE36B05E9A21}"/>
            </a:ext>
          </a:extLst>
        </xdr:cNvPr>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157315</xdr:rowOff>
    </xdr:from>
    <xdr:ext cx="469744" cy="259045"/>
    <xdr:sp macro="" textlink="">
      <xdr:nvSpPr>
        <xdr:cNvPr id="564" name="n_2mainValue【認定こども園・幼稚園・保育所】&#10;一人当たり面積">
          <a:extLst>
            <a:ext uri="{FF2B5EF4-FFF2-40B4-BE49-F238E27FC236}">
              <a16:creationId xmlns:a16="http://schemas.microsoft.com/office/drawing/2014/main" id="{9EE7BE29-12B3-4ACC-B861-ACCF37D333E4}"/>
            </a:ext>
          </a:extLst>
        </xdr:cNvPr>
        <xdr:cNvSpPr txBox="1"/>
      </xdr:nvSpPr>
      <xdr:spPr>
        <a:xfrm>
          <a:off x="20199427" y="667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72407</xdr:rowOff>
    </xdr:from>
    <xdr:ext cx="469744" cy="259045"/>
    <xdr:sp macro="" textlink="">
      <xdr:nvSpPr>
        <xdr:cNvPr id="565" name="n_3mainValue【認定こども園・幼稚園・保育所】&#10;一人当たり面積">
          <a:extLst>
            <a:ext uri="{FF2B5EF4-FFF2-40B4-BE49-F238E27FC236}">
              <a16:creationId xmlns:a16="http://schemas.microsoft.com/office/drawing/2014/main" id="{225CF8F6-DA62-4BDB-9A0C-45ABD97C5EE4}"/>
            </a:ext>
          </a:extLst>
        </xdr:cNvPr>
        <xdr:cNvSpPr txBox="1"/>
      </xdr:nvSpPr>
      <xdr:spPr>
        <a:xfrm>
          <a:off x="19310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78939</xdr:rowOff>
    </xdr:from>
    <xdr:ext cx="469744" cy="259045"/>
    <xdr:sp macro="" textlink="">
      <xdr:nvSpPr>
        <xdr:cNvPr id="566" name="n_4mainValue【認定こども園・幼稚園・保育所】&#10;一人当たり面積">
          <a:extLst>
            <a:ext uri="{FF2B5EF4-FFF2-40B4-BE49-F238E27FC236}">
              <a16:creationId xmlns:a16="http://schemas.microsoft.com/office/drawing/2014/main" id="{A4C9CE0A-C1FD-40F0-95DC-20A32ED63262}"/>
            </a:ext>
          </a:extLst>
        </xdr:cNvPr>
        <xdr:cNvSpPr txBox="1"/>
      </xdr:nvSpPr>
      <xdr:spPr>
        <a:xfrm>
          <a:off x="18421427" y="65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a:extLst>
            <a:ext uri="{FF2B5EF4-FFF2-40B4-BE49-F238E27FC236}">
              <a16:creationId xmlns:a16="http://schemas.microsoft.com/office/drawing/2014/main" id="{BA173555-150C-49D3-AB8A-D76C524081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a:extLst>
            <a:ext uri="{FF2B5EF4-FFF2-40B4-BE49-F238E27FC236}">
              <a16:creationId xmlns:a16="http://schemas.microsoft.com/office/drawing/2014/main" id="{33DFFD7C-C1F7-4B7E-84B5-2CBC821F07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a:extLst>
            <a:ext uri="{FF2B5EF4-FFF2-40B4-BE49-F238E27FC236}">
              <a16:creationId xmlns:a16="http://schemas.microsoft.com/office/drawing/2014/main" id="{947B3962-04EC-46DF-9A59-787592275F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a:extLst>
            <a:ext uri="{FF2B5EF4-FFF2-40B4-BE49-F238E27FC236}">
              <a16:creationId xmlns:a16="http://schemas.microsoft.com/office/drawing/2014/main" id="{672DB378-601D-47F6-8513-82939D52A2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a:extLst>
            <a:ext uri="{FF2B5EF4-FFF2-40B4-BE49-F238E27FC236}">
              <a16:creationId xmlns:a16="http://schemas.microsoft.com/office/drawing/2014/main" id="{BFB3BA56-4BE2-4898-9BD0-8C956B73FB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a:extLst>
            <a:ext uri="{FF2B5EF4-FFF2-40B4-BE49-F238E27FC236}">
              <a16:creationId xmlns:a16="http://schemas.microsoft.com/office/drawing/2014/main" id="{605E204A-2A0B-4FFD-89D0-9BBB695322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a:extLst>
            <a:ext uri="{FF2B5EF4-FFF2-40B4-BE49-F238E27FC236}">
              <a16:creationId xmlns:a16="http://schemas.microsoft.com/office/drawing/2014/main" id="{B2E20A68-10DD-4A14-BE1A-5B457AE377B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a:extLst>
            <a:ext uri="{FF2B5EF4-FFF2-40B4-BE49-F238E27FC236}">
              <a16:creationId xmlns:a16="http://schemas.microsoft.com/office/drawing/2014/main" id="{0676CD50-0A36-443E-BB8A-38D3384CE6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a:extLst>
            <a:ext uri="{FF2B5EF4-FFF2-40B4-BE49-F238E27FC236}">
              <a16:creationId xmlns:a16="http://schemas.microsoft.com/office/drawing/2014/main" id="{9C193EB8-E533-4808-A3F0-78D653AE9A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a:extLst>
            <a:ext uri="{FF2B5EF4-FFF2-40B4-BE49-F238E27FC236}">
              <a16:creationId xmlns:a16="http://schemas.microsoft.com/office/drawing/2014/main" id="{D1A0C522-B966-43CE-AC58-0E4E7E552E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E7B6F890-772E-4D28-95C2-51C1CF8064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8" name="直線コネクタ 577">
          <a:extLst>
            <a:ext uri="{FF2B5EF4-FFF2-40B4-BE49-F238E27FC236}">
              <a16:creationId xmlns:a16="http://schemas.microsoft.com/office/drawing/2014/main" id="{1DC562BF-6B76-4287-BAC5-C968E854EC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9" name="テキスト ボックス 578">
          <a:extLst>
            <a:ext uri="{FF2B5EF4-FFF2-40B4-BE49-F238E27FC236}">
              <a16:creationId xmlns:a16="http://schemas.microsoft.com/office/drawing/2014/main" id="{50171EB9-3754-470D-9972-DBC0672B071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0" name="直線コネクタ 579">
          <a:extLst>
            <a:ext uri="{FF2B5EF4-FFF2-40B4-BE49-F238E27FC236}">
              <a16:creationId xmlns:a16="http://schemas.microsoft.com/office/drawing/2014/main" id="{12475406-7F69-4C27-B19B-E1ACD6B3CE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1" name="テキスト ボックス 580">
          <a:extLst>
            <a:ext uri="{FF2B5EF4-FFF2-40B4-BE49-F238E27FC236}">
              <a16:creationId xmlns:a16="http://schemas.microsoft.com/office/drawing/2014/main" id="{9FCEDC52-6343-46A7-A4F0-77FB9D7F46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2" name="直線コネクタ 581">
          <a:extLst>
            <a:ext uri="{FF2B5EF4-FFF2-40B4-BE49-F238E27FC236}">
              <a16:creationId xmlns:a16="http://schemas.microsoft.com/office/drawing/2014/main" id="{D661ECA1-BBFE-4CB1-8570-BDC328FC53D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3" name="テキスト ボックス 582">
          <a:extLst>
            <a:ext uri="{FF2B5EF4-FFF2-40B4-BE49-F238E27FC236}">
              <a16:creationId xmlns:a16="http://schemas.microsoft.com/office/drawing/2014/main" id="{D46B496E-1FF9-4385-A655-4A39F155324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4" name="直線コネクタ 583">
          <a:extLst>
            <a:ext uri="{FF2B5EF4-FFF2-40B4-BE49-F238E27FC236}">
              <a16:creationId xmlns:a16="http://schemas.microsoft.com/office/drawing/2014/main" id="{E1948A9D-A90B-4232-BD0E-CD5DD38ED6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5" name="テキスト ボックス 584">
          <a:extLst>
            <a:ext uri="{FF2B5EF4-FFF2-40B4-BE49-F238E27FC236}">
              <a16:creationId xmlns:a16="http://schemas.microsoft.com/office/drawing/2014/main" id="{3C1EB2F4-F2CD-48F4-A568-6EBBB6C4568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6" name="直線コネクタ 585">
          <a:extLst>
            <a:ext uri="{FF2B5EF4-FFF2-40B4-BE49-F238E27FC236}">
              <a16:creationId xmlns:a16="http://schemas.microsoft.com/office/drawing/2014/main" id="{69E52DA8-FBD4-4EDE-9838-380FE7E43E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7" name="テキスト ボックス 586">
          <a:extLst>
            <a:ext uri="{FF2B5EF4-FFF2-40B4-BE49-F238E27FC236}">
              <a16:creationId xmlns:a16="http://schemas.microsoft.com/office/drawing/2014/main" id="{497EDD38-703C-4EED-9DB8-803B2AA282F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a:extLst>
            <a:ext uri="{FF2B5EF4-FFF2-40B4-BE49-F238E27FC236}">
              <a16:creationId xmlns:a16="http://schemas.microsoft.com/office/drawing/2014/main" id="{1B14C881-1CAF-448F-AA3C-2B39BC4FEF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9" name="テキスト ボックス 588">
          <a:extLst>
            <a:ext uri="{FF2B5EF4-FFF2-40B4-BE49-F238E27FC236}">
              <a16:creationId xmlns:a16="http://schemas.microsoft.com/office/drawing/2014/main" id="{BAF17F93-1AAF-4A3A-AED6-2C7B590AD8C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0" name="【学校施設】&#10;有形固定資産減価償却率グラフ枠">
          <a:extLst>
            <a:ext uri="{FF2B5EF4-FFF2-40B4-BE49-F238E27FC236}">
              <a16:creationId xmlns:a16="http://schemas.microsoft.com/office/drawing/2014/main" id="{3E0A6E79-1D9D-4F49-9003-1CB96D8F9B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62</xdr:row>
      <xdr:rowOff>0</xdr:rowOff>
    </xdr:to>
    <xdr:cxnSp macro="">
      <xdr:nvCxnSpPr>
        <xdr:cNvPr id="591" name="直線コネクタ 590">
          <a:extLst>
            <a:ext uri="{FF2B5EF4-FFF2-40B4-BE49-F238E27FC236}">
              <a16:creationId xmlns:a16="http://schemas.microsoft.com/office/drawing/2014/main" id="{ADE28596-C13E-41EE-BC0D-AA326D5A1F51}"/>
            </a:ext>
          </a:extLst>
        </xdr:cNvPr>
        <xdr:cNvCxnSpPr/>
      </xdr:nvCxnSpPr>
      <xdr:spPr>
        <a:xfrm flipV="1">
          <a:off x="16318864" y="95173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3827</xdr:rowOff>
    </xdr:from>
    <xdr:ext cx="405111" cy="259045"/>
    <xdr:sp macro="" textlink="">
      <xdr:nvSpPr>
        <xdr:cNvPr id="592" name="【学校施設】&#10;有形固定資産減価償却率最小値テキスト">
          <a:extLst>
            <a:ext uri="{FF2B5EF4-FFF2-40B4-BE49-F238E27FC236}">
              <a16:creationId xmlns:a16="http://schemas.microsoft.com/office/drawing/2014/main" id="{4C7751EC-549F-4B37-A794-6AD0641A8B1E}"/>
            </a:ext>
          </a:extLst>
        </xdr:cNvPr>
        <xdr:cNvSpPr txBox="1"/>
      </xdr:nvSpPr>
      <xdr:spPr>
        <a:xfrm>
          <a:off x="16357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0</xdr:rowOff>
    </xdr:from>
    <xdr:to>
      <xdr:col>86</xdr:col>
      <xdr:colOff>25400</xdr:colOff>
      <xdr:row>62</xdr:row>
      <xdr:rowOff>0</xdr:rowOff>
    </xdr:to>
    <xdr:cxnSp macro="">
      <xdr:nvCxnSpPr>
        <xdr:cNvPr id="593" name="直線コネクタ 592">
          <a:extLst>
            <a:ext uri="{FF2B5EF4-FFF2-40B4-BE49-F238E27FC236}">
              <a16:creationId xmlns:a16="http://schemas.microsoft.com/office/drawing/2014/main" id="{801D1DBC-5BD5-49B7-9F85-405A9FB6F4AF}"/>
            </a:ext>
          </a:extLst>
        </xdr:cNvPr>
        <xdr:cNvCxnSpPr/>
      </xdr:nvCxnSpPr>
      <xdr:spPr>
        <a:xfrm>
          <a:off x="162306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94" name="【学校施設】&#10;有形固定資産減価償却率最大値テキスト">
          <a:extLst>
            <a:ext uri="{FF2B5EF4-FFF2-40B4-BE49-F238E27FC236}">
              <a16:creationId xmlns:a16="http://schemas.microsoft.com/office/drawing/2014/main" id="{3A6738F0-0326-4D4E-96B3-4A7D1131F0AA}"/>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95" name="直線コネクタ 594">
          <a:extLst>
            <a:ext uri="{FF2B5EF4-FFF2-40B4-BE49-F238E27FC236}">
              <a16:creationId xmlns:a16="http://schemas.microsoft.com/office/drawing/2014/main" id="{971D84A8-A825-457B-ADA5-93C4FCFBB01B}"/>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96" name="【学校施設】&#10;有形固定資産減価償却率平均値テキスト">
          <a:extLst>
            <a:ext uri="{FF2B5EF4-FFF2-40B4-BE49-F238E27FC236}">
              <a16:creationId xmlns:a16="http://schemas.microsoft.com/office/drawing/2014/main" id="{241BED65-B15F-4E13-BCC5-5D29BEDC2DEE}"/>
            </a:ext>
          </a:extLst>
        </xdr:cNvPr>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97" name="フローチャート: 判断 596">
          <a:extLst>
            <a:ext uri="{FF2B5EF4-FFF2-40B4-BE49-F238E27FC236}">
              <a16:creationId xmlns:a16="http://schemas.microsoft.com/office/drawing/2014/main" id="{17ED7C8E-AE22-4DAC-A15A-603AB5166B8B}"/>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598" name="フローチャート: 判断 597">
          <a:extLst>
            <a:ext uri="{FF2B5EF4-FFF2-40B4-BE49-F238E27FC236}">
              <a16:creationId xmlns:a16="http://schemas.microsoft.com/office/drawing/2014/main" id="{FF60A56A-DE92-4036-ADA4-94AE4DD81DAC}"/>
            </a:ext>
          </a:extLst>
        </xdr:cNvPr>
        <xdr:cNvSpPr/>
      </xdr:nvSpPr>
      <xdr:spPr>
        <a:xfrm>
          <a:off x="15430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36830</xdr:rowOff>
    </xdr:from>
    <xdr:to>
      <xdr:col>76</xdr:col>
      <xdr:colOff>165100</xdr:colOff>
      <xdr:row>59</xdr:row>
      <xdr:rowOff>138430</xdr:rowOff>
    </xdr:to>
    <xdr:sp macro="" textlink="">
      <xdr:nvSpPr>
        <xdr:cNvPr id="599" name="フローチャート: 判断 598">
          <a:extLst>
            <a:ext uri="{FF2B5EF4-FFF2-40B4-BE49-F238E27FC236}">
              <a16:creationId xmlns:a16="http://schemas.microsoft.com/office/drawing/2014/main" id="{220405D5-230F-4C22-94B5-2C5C55BDC35B}"/>
            </a:ext>
          </a:extLst>
        </xdr:cNvPr>
        <xdr:cNvSpPr/>
      </xdr:nvSpPr>
      <xdr:spPr>
        <a:xfrm>
          <a:off x="14541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00" name="フローチャート: 判断 599">
          <a:extLst>
            <a:ext uri="{FF2B5EF4-FFF2-40B4-BE49-F238E27FC236}">
              <a16:creationId xmlns:a16="http://schemas.microsoft.com/office/drawing/2014/main" id="{237529A7-960B-4504-AE13-0284EF7CAE15}"/>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78740</xdr:rowOff>
    </xdr:from>
    <xdr:to>
      <xdr:col>67</xdr:col>
      <xdr:colOff>101600</xdr:colOff>
      <xdr:row>59</xdr:row>
      <xdr:rowOff>8890</xdr:rowOff>
    </xdr:to>
    <xdr:sp macro="" textlink="">
      <xdr:nvSpPr>
        <xdr:cNvPr id="601" name="フローチャート: 判断 600">
          <a:extLst>
            <a:ext uri="{FF2B5EF4-FFF2-40B4-BE49-F238E27FC236}">
              <a16:creationId xmlns:a16="http://schemas.microsoft.com/office/drawing/2014/main" id="{00AEEE67-B157-44CE-AA9D-36CB510413F7}"/>
            </a:ext>
          </a:extLst>
        </xdr:cNvPr>
        <xdr:cNvSpPr/>
      </xdr:nvSpPr>
      <xdr:spPr>
        <a:xfrm>
          <a:off x="12763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19FAE78-0797-479A-A361-831F6822303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423683F-EBD5-4EBF-A0C1-3FA6AAD90E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BCF16BE-D6AD-47C3-8931-3251C4CA1D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43AE520-510B-48CF-8E54-D62296A8BAF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D22DA2F-E283-45BA-8F34-F1A6B5AAEE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607" name="楕円 606">
          <a:extLst>
            <a:ext uri="{FF2B5EF4-FFF2-40B4-BE49-F238E27FC236}">
              <a16:creationId xmlns:a16="http://schemas.microsoft.com/office/drawing/2014/main" id="{2945D380-7D03-48F7-A9A1-B3DBC37FB392}"/>
            </a:ext>
          </a:extLst>
        </xdr:cNvPr>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96537</xdr:rowOff>
    </xdr:from>
    <xdr:ext cx="405111" cy="259045"/>
    <xdr:sp macro="" textlink="">
      <xdr:nvSpPr>
        <xdr:cNvPr id="608" name="【学校施設】&#10;有形固定資産減価償却率該当値テキスト">
          <a:extLst>
            <a:ext uri="{FF2B5EF4-FFF2-40B4-BE49-F238E27FC236}">
              <a16:creationId xmlns:a16="http://schemas.microsoft.com/office/drawing/2014/main" id="{BD6B575C-A392-427D-9E5B-495B07B66357}"/>
            </a:ext>
          </a:extLst>
        </xdr:cNvPr>
        <xdr:cNvSpPr txBox="1"/>
      </xdr:nvSpPr>
      <xdr:spPr>
        <a:xfrm>
          <a:off x="16357600" y="1038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151130</xdr:rowOff>
    </xdr:from>
    <xdr:to>
      <xdr:col>76</xdr:col>
      <xdr:colOff>165100</xdr:colOff>
      <xdr:row>64</xdr:row>
      <xdr:rowOff>81280</xdr:rowOff>
    </xdr:to>
    <xdr:sp macro="" textlink="">
      <xdr:nvSpPr>
        <xdr:cNvPr id="609" name="楕円 608">
          <a:extLst>
            <a:ext uri="{FF2B5EF4-FFF2-40B4-BE49-F238E27FC236}">
              <a16:creationId xmlns:a16="http://schemas.microsoft.com/office/drawing/2014/main" id="{F1FFE41D-8DE5-48CC-B5FB-A61054EF0CBF}"/>
            </a:ext>
          </a:extLst>
        </xdr:cNvPr>
        <xdr:cNvSpPr/>
      </xdr:nvSpPr>
      <xdr:spPr>
        <a:xfrm>
          <a:off x="14541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101600</xdr:rowOff>
    </xdr:from>
    <xdr:to>
      <xdr:col>72</xdr:col>
      <xdr:colOff>38100</xdr:colOff>
      <xdr:row>64</xdr:row>
      <xdr:rowOff>31750</xdr:rowOff>
    </xdr:to>
    <xdr:sp macro="" textlink="">
      <xdr:nvSpPr>
        <xdr:cNvPr id="610" name="楕円 609">
          <a:extLst>
            <a:ext uri="{FF2B5EF4-FFF2-40B4-BE49-F238E27FC236}">
              <a16:creationId xmlns:a16="http://schemas.microsoft.com/office/drawing/2014/main" id="{233FD77F-BDFF-4BDF-9240-AAA593757751}"/>
            </a:ext>
          </a:extLst>
        </xdr:cNvPr>
        <xdr:cNvSpPr/>
      </xdr:nvSpPr>
      <xdr:spPr>
        <a:xfrm>
          <a:off x="1365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152400</xdr:rowOff>
    </xdr:from>
    <xdr:to>
      <xdr:col>76</xdr:col>
      <xdr:colOff>114300</xdr:colOff>
      <xdr:row>64</xdr:row>
      <xdr:rowOff>30480</xdr:rowOff>
    </xdr:to>
    <xdr:cxnSp macro="">
      <xdr:nvCxnSpPr>
        <xdr:cNvPr id="611" name="直線コネクタ 610">
          <a:extLst>
            <a:ext uri="{FF2B5EF4-FFF2-40B4-BE49-F238E27FC236}">
              <a16:creationId xmlns:a16="http://schemas.microsoft.com/office/drawing/2014/main" id="{8D12F13D-661E-4993-9B61-3466B6542A9A}"/>
            </a:ext>
          </a:extLst>
        </xdr:cNvPr>
        <xdr:cNvCxnSpPr/>
      </xdr:nvCxnSpPr>
      <xdr:spPr>
        <a:xfrm>
          <a:off x="13703300" y="10953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44450</xdr:rowOff>
    </xdr:from>
    <xdr:to>
      <xdr:col>67</xdr:col>
      <xdr:colOff>101600</xdr:colOff>
      <xdr:row>63</xdr:row>
      <xdr:rowOff>146050</xdr:rowOff>
    </xdr:to>
    <xdr:sp macro="" textlink="">
      <xdr:nvSpPr>
        <xdr:cNvPr id="612" name="楕円 611">
          <a:extLst>
            <a:ext uri="{FF2B5EF4-FFF2-40B4-BE49-F238E27FC236}">
              <a16:creationId xmlns:a16="http://schemas.microsoft.com/office/drawing/2014/main" id="{C7AE0EC2-231E-4D4F-98AA-605DA59B268C}"/>
            </a:ext>
          </a:extLst>
        </xdr:cNvPr>
        <xdr:cNvSpPr/>
      </xdr:nvSpPr>
      <xdr:spPr>
        <a:xfrm>
          <a:off x="1276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95250</xdr:rowOff>
    </xdr:from>
    <xdr:to>
      <xdr:col>71</xdr:col>
      <xdr:colOff>177800</xdr:colOff>
      <xdr:row>63</xdr:row>
      <xdr:rowOff>152400</xdr:rowOff>
    </xdr:to>
    <xdr:cxnSp macro="">
      <xdr:nvCxnSpPr>
        <xdr:cNvPr id="613" name="直線コネクタ 612">
          <a:extLst>
            <a:ext uri="{FF2B5EF4-FFF2-40B4-BE49-F238E27FC236}">
              <a16:creationId xmlns:a16="http://schemas.microsoft.com/office/drawing/2014/main" id="{31C6CD99-223B-4829-9F26-39C462480719}"/>
            </a:ext>
          </a:extLst>
        </xdr:cNvPr>
        <xdr:cNvCxnSpPr/>
      </xdr:nvCxnSpPr>
      <xdr:spPr>
        <a:xfrm>
          <a:off x="12814300" y="10896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614" name="n_1aveValue【学校施設】&#10;有形固定資産減価償却率">
          <a:extLst>
            <a:ext uri="{FF2B5EF4-FFF2-40B4-BE49-F238E27FC236}">
              <a16:creationId xmlns:a16="http://schemas.microsoft.com/office/drawing/2014/main" id="{E967EF37-AB4B-4561-B6B3-3F9FA1FA9C25}"/>
            </a:ext>
          </a:extLst>
        </xdr:cNvPr>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615" name="n_2aveValue【学校施設】&#10;有形固定資産減価償却率">
          <a:extLst>
            <a:ext uri="{FF2B5EF4-FFF2-40B4-BE49-F238E27FC236}">
              <a16:creationId xmlns:a16="http://schemas.microsoft.com/office/drawing/2014/main" id="{DF7E393B-1E4C-47A1-A871-C116DB0DADC8}"/>
            </a:ext>
          </a:extLst>
        </xdr:cNvPr>
        <xdr:cNvSpPr txBox="1"/>
      </xdr:nvSpPr>
      <xdr:spPr>
        <a:xfrm>
          <a:off x="14389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616" name="n_3aveValue【学校施設】&#10;有形固定資産減価償却率">
          <a:extLst>
            <a:ext uri="{FF2B5EF4-FFF2-40B4-BE49-F238E27FC236}">
              <a16:creationId xmlns:a16="http://schemas.microsoft.com/office/drawing/2014/main" id="{466A0E91-17BF-4354-B47E-BC3A64ADCCAC}"/>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25417</xdr:rowOff>
    </xdr:from>
    <xdr:ext cx="405111" cy="259045"/>
    <xdr:sp macro="" textlink="">
      <xdr:nvSpPr>
        <xdr:cNvPr id="617" name="n_4aveValue【学校施設】&#10;有形固定資産減価償却率">
          <a:extLst>
            <a:ext uri="{FF2B5EF4-FFF2-40B4-BE49-F238E27FC236}">
              <a16:creationId xmlns:a16="http://schemas.microsoft.com/office/drawing/2014/main" id="{F3B7F1AF-581D-4B20-9C5F-C57CE87B4CA4}"/>
            </a:ext>
          </a:extLst>
        </xdr:cNvPr>
        <xdr:cNvSpPr txBox="1"/>
      </xdr:nvSpPr>
      <xdr:spPr>
        <a:xfrm>
          <a:off x="12611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72407</xdr:rowOff>
    </xdr:from>
    <xdr:ext cx="405111" cy="259045"/>
    <xdr:sp macro="" textlink="">
      <xdr:nvSpPr>
        <xdr:cNvPr id="618" name="n_2mainValue【学校施設】&#10;有形固定資産減価償却率">
          <a:extLst>
            <a:ext uri="{FF2B5EF4-FFF2-40B4-BE49-F238E27FC236}">
              <a16:creationId xmlns:a16="http://schemas.microsoft.com/office/drawing/2014/main" id="{EBF08F4F-874C-4349-8407-C88F470D4BAE}"/>
            </a:ext>
          </a:extLst>
        </xdr:cNvPr>
        <xdr:cNvSpPr txBox="1"/>
      </xdr:nvSpPr>
      <xdr:spPr>
        <a:xfrm>
          <a:off x="14389744"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22877</xdr:rowOff>
    </xdr:from>
    <xdr:ext cx="405111" cy="259045"/>
    <xdr:sp macro="" textlink="">
      <xdr:nvSpPr>
        <xdr:cNvPr id="619" name="n_3mainValue【学校施設】&#10;有形固定資産減価償却率">
          <a:extLst>
            <a:ext uri="{FF2B5EF4-FFF2-40B4-BE49-F238E27FC236}">
              <a16:creationId xmlns:a16="http://schemas.microsoft.com/office/drawing/2014/main" id="{92401FB0-AC31-4FC8-9BCC-4CEB4F28DBC7}"/>
            </a:ext>
          </a:extLst>
        </xdr:cNvPr>
        <xdr:cNvSpPr txBox="1"/>
      </xdr:nvSpPr>
      <xdr:spPr>
        <a:xfrm>
          <a:off x="13500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137177</xdr:rowOff>
    </xdr:from>
    <xdr:ext cx="405111" cy="259045"/>
    <xdr:sp macro="" textlink="">
      <xdr:nvSpPr>
        <xdr:cNvPr id="620" name="n_4mainValue【学校施設】&#10;有形固定資産減価償却率">
          <a:extLst>
            <a:ext uri="{FF2B5EF4-FFF2-40B4-BE49-F238E27FC236}">
              <a16:creationId xmlns:a16="http://schemas.microsoft.com/office/drawing/2014/main" id="{BA8BACFA-1253-4B29-A79A-97E87B2F2535}"/>
            </a:ext>
          </a:extLst>
        </xdr:cNvPr>
        <xdr:cNvSpPr txBox="1"/>
      </xdr:nvSpPr>
      <xdr:spPr>
        <a:xfrm>
          <a:off x="12611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71881CA0-1F9B-4306-A9B1-DC8620DA4F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99FE9A96-4407-4171-AEAA-E0EECCD6CF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0B84B201-8844-4D03-AB69-4B5758A6A0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8D989FB9-4C11-4CE9-9F85-476CCC311F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1ED0FE3A-555B-47A5-9459-C3E025C4220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F72FC5AB-3F15-4E29-9B0F-BE1253DC25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45A9908F-D620-4583-9A19-4B810B08DE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87F23239-07AB-46C0-83C5-B4EBAC57BA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a:extLst>
            <a:ext uri="{FF2B5EF4-FFF2-40B4-BE49-F238E27FC236}">
              <a16:creationId xmlns:a16="http://schemas.microsoft.com/office/drawing/2014/main" id="{2359398C-40E3-4D59-B787-44E9ED3703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a:extLst>
            <a:ext uri="{FF2B5EF4-FFF2-40B4-BE49-F238E27FC236}">
              <a16:creationId xmlns:a16="http://schemas.microsoft.com/office/drawing/2014/main" id="{61E6732E-F958-4BE5-97DE-8EEB1C0A62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1" name="テキスト ボックス 630">
          <a:extLst>
            <a:ext uri="{FF2B5EF4-FFF2-40B4-BE49-F238E27FC236}">
              <a16:creationId xmlns:a16="http://schemas.microsoft.com/office/drawing/2014/main" id="{E22E6910-460C-4AC0-BD01-5EEF5A6C110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2" name="直線コネクタ 631">
          <a:extLst>
            <a:ext uri="{FF2B5EF4-FFF2-40B4-BE49-F238E27FC236}">
              <a16:creationId xmlns:a16="http://schemas.microsoft.com/office/drawing/2014/main" id="{DC846719-4BA7-438D-9C34-B4BB8D07D92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3" name="テキスト ボックス 632">
          <a:extLst>
            <a:ext uri="{FF2B5EF4-FFF2-40B4-BE49-F238E27FC236}">
              <a16:creationId xmlns:a16="http://schemas.microsoft.com/office/drawing/2014/main" id="{9F6CFB81-F925-4137-A7C5-A52A5F2D657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4" name="直線コネクタ 633">
          <a:extLst>
            <a:ext uri="{FF2B5EF4-FFF2-40B4-BE49-F238E27FC236}">
              <a16:creationId xmlns:a16="http://schemas.microsoft.com/office/drawing/2014/main" id="{64DFD9E9-9869-4A41-B825-128FF76B175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5" name="テキスト ボックス 634">
          <a:extLst>
            <a:ext uri="{FF2B5EF4-FFF2-40B4-BE49-F238E27FC236}">
              <a16:creationId xmlns:a16="http://schemas.microsoft.com/office/drawing/2014/main" id="{034383C0-C429-4613-BFB4-BE788669462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6" name="直線コネクタ 635">
          <a:extLst>
            <a:ext uri="{FF2B5EF4-FFF2-40B4-BE49-F238E27FC236}">
              <a16:creationId xmlns:a16="http://schemas.microsoft.com/office/drawing/2014/main" id="{363F0654-E49C-453A-B985-B4BA7E3C89F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7" name="テキスト ボックス 636">
          <a:extLst>
            <a:ext uri="{FF2B5EF4-FFF2-40B4-BE49-F238E27FC236}">
              <a16:creationId xmlns:a16="http://schemas.microsoft.com/office/drawing/2014/main" id="{5E8A65E9-84AC-439C-AB35-C7E935E0E20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8" name="直線コネクタ 637">
          <a:extLst>
            <a:ext uri="{FF2B5EF4-FFF2-40B4-BE49-F238E27FC236}">
              <a16:creationId xmlns:a16="http://schemas.microsoft.com/office/drawing/2014/main" id="{29C649D6-11C5-453F-B9CD-B8D50BCC95A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9" name="テキスト ボックス 638">
          <a:extLst>
            <a:ext uri="{FF2B5EF4-FFF2-40B4-BE49-F238E27FC236}">
              <a16:creationId xmlns:a16="http://schemas.microsoft.com/office/drawing/2014/main" id="{128BBDDE-4151-41B5-A9A3-4905D0162E1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a:extLst>
            <a:ext uri="{FF2B5EF4-FFF2-40B4-BE49-F238E27FC236}">
              <a16:creationId xmlns:a16="http://schemas.microsoft.com/office/drawing/2014/main" id="{07E26E00-F2D1-45EB-9C70-898B2930E3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a:extLst>
            <a:ext uri="{FF2B5EF4-FFF2-40B4-BE49-F238E27FC236}">
              <a16:creationId xmlns:a16="http://schemas.microsoft.com/office/drawing/2014/main" id="{B8B7BF10-23E6-4A5E-906B-422F1EF390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学校施設】&#10;一人当たり面積グラフ枠">
          <a:extLst>
            <a:ext uri="{FF2B5EF4-FFF2-40B4-BE49-F238E27FC236}">
              <a16:creationId xmlns:a16="http://schemas.microsoft.com/office/drawing/2014/main" id="{2BCB923F-2FD0-44ED-98DD-D80B7FBCE0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74066</xdr:rowOff>
    </xdr:from>
    <xdr:to>
      <xdr:col>116</xdr:col>
      <xdr:colOff>62864</xdr:colOff>
      <xdr:row>64</xdr:row>
      <xdr:rowOff>110642</xdr:rowOff>
    </xdr:to>
    <xdr:cxnSp macro="">
      <xdr:nvCxnSpPr>
        <xdr:cNvPr id="643" name="直線コネクタ 642">
          <a:extLst>
            <a:ext uri="{FF2B5EF4-FFF2-40B4-BE49-F238E27FC236}">
              <a16:creationId xmlns:a16="http://schemas.microsoft.com/office/drawing/2014/main" id="{DEA917C8-40A5-4882-A380-1A5868828605}"/>
            </a:ext>
          </a:extLst>
        </xdr:cNvPr>
        <xdr:cNvCxnSpPr/>
      </xdr:nvCxnSpPr>
      <xdr:spPr>
        <a:xfrm flipV="1">
          <a:off x="22160864" y="967526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114469</xdr:rowOff>
    </xdr:from>
    <xdr:ext cx="469744" cy="259045"/>
    <xdr:sp macro="" textlink="">
      <xdr:nvSpPr>
        <xdr:cNvPr id="644" name="【学校施設】&#10;一人当たり面積最小値テキスト">
          <a:extLst>
            <a:ext uri="{FF2B5EF4-FFF2-40B4-BE49-F238E27FC236}">
              <a16:creationId xmlns:a16="http://schemas.microsoft.com/office/drawing/2014/main" id="{96AC5F47-AD0C-41A3-9BDF-C0659D075C39}"/>
            </a:ext>
          </a:extLst>
        </xdr:cNvPr>
        <xdr:cNvSpPr txBox="1"/>
      </xdr:nvSpPr>
      <xdr:spPr>
        <a:xfrm>
          <a:off x="22199600" y="1108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110642</xdr:rowOff>
    </xdr:from>
    <xdr:to>
      <xdr:col>116</xdr:col>
      <xdr:colOff>152400</xdr:colOff>
      <xdr:row>64</xdr:row>
      <xdr:rowOff>110642</xdr:rowOff>
    </xdr:to>
    <xdr:cxnSp macro="">
      <xdr:nvCxnSpPr>
        <xdr:cNvPr id="645" name="直線コネクタ 644">
          <a:extLst>
            <a:ext uri="{FF2B5EF4-FFF2-40B4-BE49-F238E27FC236}">
              <a16:creationId xmlns:a16="http://schemas.microsoft.com/office/drawing/2014/main" id="{34F98DC8-4B39-4733-9A5D-363BE37A59E6}"/>
            </a:ext>
          </a:extLst>
        </xdr:cNvPr>
        <xdr:cNvCxnSpPr/>
      </xdr:nvCxnSpPr>
      <xdr:spPr>
        <a:xfrm>
          <a:off x="22072600" y="110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20743</xdr:rowOff>
    </xdr:from>
    <xdr:ext cx="469744" cy="259045"/>
    <xdr:sp macro="" textlink="">
      <xdr:nvSpPr>
        <xdr:cNvPr id="646" name="【学校施設】&#10;一人当たり面積最大値テキスト">
          <a:extLst>
            <a:ext uri="{FF2B5EF4-FFF2-40B4-BE49-F238E27FC236}">
              <a16:creationId xmlns:a16="http://schemas.microsoft.com/office/drawing/2014/main" id="{3AEB644C-BECD-457A-B45B-9FDA708BDF9A}"/>
            </a:ext>
          </a:extLst>
        </xdr:cNvPr>
        <xdr:cNvSpPr txBox="1"/>
      </xdr:nvSpPr>
      <xdr:spPr>
        <a:xfrm>
          <a:off x="22199600" y="94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74066</xdr:rowOff>
    </xdr:from>
    <xdr:to>
      <xdr:col>116</xdr:col>
      <xdr:colOff>152400</xdr:colOff>
      <xdr:row>56</xdr:row>
      <xdr:rowOff>74066</xdr:rowOff>
    </xdr:to>
    <xdr:cxnSp macro="">
      <xdr:nvCxnSpPr>
        <xdr:cNvPr id="647" name="直線コネクタ 646">
          <a:extLst>
            <a:ext uri="{FF2B5EF4-FFF2-40B4-BE49-F238E27FC236}">
              <a16:creationId xmlns:a16="http://schemas.microsoft.com/office/drawing/2014/main" id="{B61F5184-365F-4B7C-B93D-ED2D9CD785AC}"/>
            </a:ext>
          </a:extLst>
        </xdr:cNvPr>
        <xdr:cNvCxnSpPr/>
      </xdr:nvCxnSpPr>
      <xdr:spPr>
        <a:xfrm>
          <a:off x="22072600" y="967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47871</xdr:rowOff>
    </xdr:from>
    <xdr:ext cx="469744" cy="259045"/>
    <xdr:sp macro="" textlink="">
      <xdr:nvSpPr>
        <xdr:cNvPr id="648" name="【学校施設】&#10;一人当たり面積平均値テキスト">
          <a:extLst>
            <a:ext uri="{FF2B5EF4-FFF2-40B4-BE49-F238E27FC236}">
              <a16:creationId xmlns:a16="http://schemas.microsoft.com/office/drawing/2014/main" id="{7EBABCC5-4955-4FCA-B71C-871EB6D9F0B1}"/>
            </a:ext>
          </a:extLst>
        </xdr:cNvPr>
        <xdr:cNvSpPr txBox="1"/>
      </xdr:nvSpPr>
      <xdr:spPr>
        <a:xfrm>
          <a:off x="22199600" y="1050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69444</xdr:rowOff>
    </xdr:from>
    <xdr:to>
      <xdr:col>116</xdr:col>
      <xdr:colOff>114300</xdr:colOff>
      <xdr:row>61</xdr:row>
      <xdr:rowOff>171044</xdr:rowOff>
    </xdr:to>
    <xdr:sp macro="" textlink="">
      <xdr:nvSpPr>
        <xdr:cNvPr id="649" name="フローチャート: 判断 648">
          <a:extLst>
            <a:ext uri="{FF2B5EF4-FFF2-40B4-BE49-F238E27FC236}">
              <a16:creationId xmlns:a16="http://schemas.microsoft.com/office/drawing/2014/main" id="{22476EA3-8F0E-4ADD-9472-742A4D650E8B}"/>
            </a:ext>
          </a:extLst>
        </xdr:cNvPr>
        <xdr:cNvSpPr/>
      </xdr:nvSpPr>
      <xdr:spPr>
        <a:xfrm>
          <a:off x="22110700" y="105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101905</xdr:rowOff>
    </xdr:from>
    <xdr:to>
      <xdr:col>112</xdr:col>
      <xdr:colOff>38100</xdr:colOff>
      <xdr:row>62</xdr:row>
      <xdr:rowOff>32055</xdr:rowOff>
    </xdr:to>
    <xdr:sp macro="" textlink="">
      <xdr:nvSpPr>
        <xdr:cNvPr id="650" name="フローチャート: 判断 649">
          <a:extLst>
            <a:ext uri="{FF2B5EF4-FFF2-40B4-BE49-F238E27FC236}">
              <a16:creationId xmlns:a16="http://schemas.microsoft.com/office/drawing/2014/main" id="{B80FAB5C-58D8-4258-A698-1A07915A215F}"/>
            </a:ext>
          </a:extLst>
        </xdr:cNvPr>
        <xdr:cNvSpPr/>
      </xdr:nvSpPr>
      <xdr:spPr>
        <a:xfrm>
          <a:off x="21272500" y="105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42011</xdr:rowOff>
    </xdr:from>
    <xdr:to>
      <xdr:col>107</xdr:col>
      <xdr:colOff>101600</xdr:colOff>
      <xdr:row>62</xdr:row>
      <xdr:rowOff>143611</xdr:rowOff>
    </xdr:to>
    <xdr:sp macro="" textlink="">
      <xdr:nvSpPr>
        <xdr:cNvPr id="651" name="フローチャート: 判断 650">
          <a:extLst>
            <a:ext uri="{FF2B5EF4-FFF2-40B4-BE49-F238E27FC236}">
              <a16:creationId xmlns:a16="http://schemas.microsoft.com/office/drawing/2014/main" id="{46CD80DB-883A-49A9-8DD7-78E552DB0FE2}"/>
            </a:ext>
          </a:extLst>
        </xdr:cNvPr>
        <xdr:cNvSpPr/>
      </xdr:nvSpPr>
      <xdr:spPr>
        <a:xfrm>
          <a:off x="20383500" y="1067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103277</xdr:rowOff>
    </xdr:from>
    <xdr:to>
      <xdr:col>102</xdr:col>
      <xdr:colOff>165100</xdr:colOff>
      <xdr:row>63</xdr:row>
      <xdr:rowOff>33427</xdr:rowOff>
    </xdr:to>
    <xdr:sp macro="" textlink="">
      <xdr:nvSpPr>
        <xdr:cNvPr id="652" name="フローチャート: 判断 651">
          <a:extLst>
            <a:ext uri="{FF2B5EF4-FFF2-40B4-BE49-F238E27FC236}">
              <a16:creationId xmlns:a16="http://schemas.microsoft.com/office/drawing/2014/main" id="{4793F639-B89F-432C-B9A6-D68B3589652B}"/>
            </a:ext>
          </a:extLst>
        </xdr:cNvPr>
        <xdr:cNvSpPr/>
      </xdr:nvSpPr>
      <xdr:spPr>
        <a:xfrm>
          <a:off x="19494500" y="10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140767</xdr:rowOff>
    </xdr:from>
    <xdr:to>
      <xdr:col>98</xdr:col>
      <xdr:colOff>38100</xdr:colOff>
      <xdr:row>63</xdr:row>
      <xdr:rowOff>70917</xdr:rowOff>
    </xdr:to>
    <xdr:sp macro="" textlink="">
      <xdr:nvSpPr>
        <xdr:cNvPr id="653" name="フローチャート: 判断 652">
          <a:extLst>
            <a:ext uri="{FF2B5EF4-FFF2-40B4-BE49-F238E27FC236}">
              <a16:creationId xmlns:a16="http://schemas.microsoft.com/office/drawing/2014/main" id="{7315F4C5-C630-48BF-B563-A4427FDEC05E}"/>
            </a:ext>
          </a:extLst>
        </xdr:cNvPr>
        <xdr:cNvSpPr/>
      </xdr:nvSpPr>
      <xdr:spPr>
        <a:xfrm>
          <a:off x="18605500" y="1077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FC9EDDEF-DE66-4C60-BA66-0A490C5FBA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23644874-6477-4AA9-9839-D378CF1807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7FCED8E7-A515-4BEF-A750-C82AA1988B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6F2BBC45-5F46-4867-BE05-9AAC5B35839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4E2CAF15-F9F7-4A6C-A32D-C19175BDD59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119279</xdr:rowOff>
    </xdr:from>
    <xdr:to>
      <xdr:col>116</xdr:col>
      <xdr:colOff>114300</xdr:colOff>
      <xdr:row>61</xdr:row>
      <xdr:rowOff>49429</xdr:rowOff>
    </xdr:to>
    <xdr:sp macro="" textlink="">
      <xdr:nvSpPr>
        <xdr:cNvPr id="659" name="楕円 658">
          <a:extLst>
            <a:ext uri="{FF2B5EF4-FFF2-40B4-BE49-F238E27FC236}">
              <a16:creationId xmlns:a16="http://schemas.microsoft.com/office/drawing/2014/main" id="{CF0BACF9-5627-4802-A08F-BA0D9563FE86}"/>
            </a:ext>
          </a:extLst>
        </xdr:cNvPr>
        <xdr:cNvSpPr/>
      </xdr:nvSpPr>
      <xdr:spPr>
        <a:xfrm>
          <a:off x="221107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142156</xdr:rowOff>
    </xdr:from>
    <xdr:ext cx="469744" cy="259045"/>
    <xdr:sp macro="" textlink="">
      <xdr:nvSpPr>
        <xdr:cNvPr id="660" name="【学校施設】&#10;一人当たり面積該当値テキスト">
          <a:extLst>
            <a:ext uri="{FF2B5EF4-FFF2-40B4-BE49-F238E27FC236}">
              <a16:creationId xmlns:a16="http://schemas.microsoft.com/office/drawing/2014/main" id="{65A15608-0B17-4333-A432-0745FB54A16B}"/>
            </a:ext>
          </a:extLst>
        </xdr:cNvPr>
        <xdr:cNvSpPr txBox="1"/>
      </xdr:nvSpPr>
      <xdr:spPr>
        <a:xfrm>
          <a:off x="22199600" y="1025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43383</xdr:rowOff>
    </xdr:from>
    <xdr:to>
      <xdr:col>107</xdr:col>
      <xdr:colOff>101600</xdr:colOff>
      <xdr:row>61</xdr:row>
      <xdr:rowOff>144983</xdr:rowOff>
    </xdr:to>
    <xdr:sp macro="" textlink="">
      <xdr:nvSpPr>
        <xdr:cNvPr id="661" name="楕円 660">
          <a:extLst>
            <a:ext uri="{FF2B5EF4-FFF2-40B4-BE49-F238E27FC236}">
              <a16:creationId xmlns:a16="http://schemas.microsoft.com/office/drawing/2014/main" id="{0798F224-A0F6-4E8A-A158-38632C208922}"/>
            </a:ext>
          </a:extLst>
        </xdr:cNvPr>
        <xdr:cNvSpPr/>
      </xdr:nvSpPr>
      <xdr:spPr>
        <a:xfrm>
          <a:off x="20383500" y="105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62" name="楕円 661">
          <a:extLst>
            <a:ext uri="{FF2B5EF4-FFF2-40B4-BE49-F238E27FC236}">
              <a16:creationId xmlns:a16="http://schemas.microsoft.com/office/drawing/2014/main" id="{D99FCD6F-4485-47B1-9458-4C5E5EE6E8D7}"/>
            </a:ext>
          </a:extLst>
        </xdr:cNvPr>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94183</xdr:rowOff>
    </xdr:from>
    <xdr:to>
      <xdr:col>107</xdr:col>
      <xdr:colOff>50800</xdr:colOff>
      <xdr:row>61</xdr:row>
      <xdr:rowOff>125730</xdr:rowOff>
    </xdr:to>
    <xdr:cxnSp macro="">
      <xdr:nvCxnSpPr>
        <xdr:cNvPr id="663" name="直線コネクタ 662">
          <a:extLst>
            <a:ext uri="{FF2B5EF4-FFF2-40B4-BE49-F238E27FC236}">
              <a16:creationId xmlns:a16="http://schemas.microsoft.com/office/drawing/2014/main" id="{D636C976-4D1B-4B5F-93E6-E7A4344CC130}"/>
            </a:ext>
          </a:extLst>
        </xdr:cNvPr>
        <xdr:cNvCxnSpPr/>
      </xdr:nvCxnSpPr>
      <xdr:spPr>
        <a:xfrm flipV="1">
          <a:off x="19545300" y="1055263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89560</xdr:rowOff>
    </xdr:from>
    <xdr:to>
      <xdr:col>98</xdr:col>
      <xdr:colOff>38100</xdr:colOff>
      <xdr:row>62</xdr:row>
      <xdr:rowOff>19710</xdr:rowOff>
    </xdr:to>
    <xdr:sp macro="" textlink="">
      <xdr:nvSpPr>
        <xdr:cNvPr id="664" name="楕円 663">
          <a:extLst>
            <a:ext uri="{FF2B5EF4-FFF2-40B4-BE49-F238E27FC236}">
              <a16:creationId xmlns:a16="http://schemas.microsoft.com/office/drawing/2014/main" id="{266909FB-BE95-43B4-B254-9C5AB3CF4C8D}"/>
            </a:ext>
          </a:extLst>
        </xdr:cNvPr>
        <xdr:cNvSpPr/>
      </xdr:nvSpPr>
      <xdr:spPr>
        <a:xfrm>
          <a:off x="18605500" y="105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140360</xdr:rowOff>
    </xdr:to>
    <xdr:cxnSp macro="">
      <xdr:nvCxnSpPr>
        <xdr:cNvPr id="665" name="直線コネクタ 664">
          <a:extLst>
            <a:ext uri="{FF2B5EF4-FFF2-40B4-BE49-F238E27FC236}">
              <a16:creationId xmlns:a16="http://schemas.microsoft.com/office/drawing/2014/main" id="{6BE5FFA5-25B4-45B3-87A0-8DE805C289F1}"/>
            </a:ext>
          </a:extLst>
        </xdr:cNvPr>
        <xdr:cNvCxnSpPr/>
      </xdr:nvCxnSpPr>
      <xdr:spPr>
        <a:xfrm flipV="1">
          <a:off x="18656300" y="1058418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48582</xdr:rowOff>
    </xdr:from>
    <xdr:ext cx="469744" cy="259045"/>
    <xdr:sp macro="" textlink="">
      <xdr:nvSpPr>
        <xdr:cNvPr id="666" name="n_1aveValue【学校施設】&#10;一人当たり面積">
          <a:extLst>
            <a:ext uri="{FF2B5EF4-FFF2-40B4-BE49-F238E27FC236}">
              <a16:creationId xmlns:a16="http://schemas.microsoft.com/office/drawing/2014/main" id="{95114962-877E-4252-A43D-E19509C807D7}"/>
            </a:ext>
          </a:extLst>
        </xdr:cNvPr>
        <xdr:cNvSpPr txBox="1"/>
      </xdr:nvSpPr>
      <xdr:spPr>
        <a:xfrm>
          <a:off x="21075727" y="103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134738</xdr:rowOff>
    </xdr:from>
    <xdr:ext cx="469744" cy="259045"/>
    <xdr:sp macro="" textlink="">
      <xdr:nvSpPr>
        <xdr:cNvPr id="667" name="n_2aveValue【学校施設】&#10;一人当たり面積">
          <a:extLst>
            <a:ext uri="{FF2B5EF4-FFF2-40B4-BE49-F238E27FC236}">
              <a16:creationId xmlns:a16="http://schemas.microsoft.com/office/drawing/2014/main" id="{067AF789-A593-41CB-9B00-5CDD44BA5C8B}"/>
            </a:ext>
          </a:extLst>
        </xdr:cNvPr>
        <xdr:cNvSpPr txBox="1"/>
      </xdr:nvSpPr>
      <xdr:spPr>
        <a:xfrm>
          <a:off x="20199427" y="107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24554</xdr:rowOff>
    </xdr:from>
    <xdr:ext cx="469744" cy="259045"/>
    <xdr:sp macro="" textlink="">
      <xdr:nvSpPr>
        <xdr:cNvPr id="668" name="n_3aveValue【学校施設】&#10;一人当たり面積">
          <a:extLst>
            <a:ext uri="{FF2B5EF4-FFF2-40B4-BE49-F238E27FC236}">
              <a16:creationId xmlns:a16="http://schemas.microsoft.com/office/drawing/2014/main" id="{2604EE42-F119-40F5-807B-77B44BFF8851}"/>
            </a:ext>
          </a:extLst>
        </xdr:cNvPr>
        <xdr:cNvSpPr txBox="1"/>
      </xdr:nvSpPr>
      <xdr:spPr>
        <a:xfrm>
          <a:off x="19310427" y="10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62044</xdr:rowOff>
    </xdr:from>
    <xdr:ext cx="469744" cy="259045"/>
    <xdr:sp macro="" textlink="">
      <xdr:nvSpPr>
        <xdr:cNvPr id="669" name="n_4aveValue【学校施設】&#10;一人当たり面積">
          <a:extLst>
            <a:ext uri="{FF2B5EF4-FFF2-40B4-BE49-F238E27FC236}">
              <a16:creationId xmlns:a16="http://schemas.microsoft.com/office/drawing/2014/main" id="{FAD8832E-9BE3-4BD7-A0B3-D3172843004D}"/>
            </a:ext>
          </a:extLst>
        </xdr:cNvPr>
        <xdr:cNvSpPr txBox="1"/>
      </xdr:nvSpPr>
      <xdr:spPr>
        <a:xfrm>
          <a:off x="18421427" y="1086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161510</xdr:rowOff>
    </xdr:from>
    <xdr:ext cx="469744" cy="259045"/>
    <xdr:sp macro="" textlink="">
      <xdr:nvSpPr>
        <xdr:cNvPr id="670" name="n_2mainValue【学校施設】&#10;一人当たり面積">
          <a:extLst>
            <a:ext uri="{FF2B5EF4-FFF2-40B4-BE49-F238E27FC236}">
              <a16:creationId xmlns:a16="http://schemas.microsoft.com/office/drawing/2014/main" id="{FEA0AEDA-16C8-4DD4-A261-FA0935CAB03D}"/>
            </a:ext>
          </a:extLst>
        </xdr:cNvPr>
        <xdr:cNvSpPr txBox="1"/>
      </xdr:nvSpPr>
      <xdr:spPr>
        <a:xfrm>
          <a:off x="20199427" y="102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71" name="n_3mainValue【学校施設】&#10;一人当たり面積">
          <a:extLst>
            <a:ext uri="{FF2B5EF4-FFF2-40B4-BE49-F238E27FC236}">
              <a16:creationId xmlns:a16="http://schemas.microsoft.com/office/drawing/2014/main" id="{2B1A2B45-DA57-4782-8C17-A092E448C774}"/>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36237</xdr:rowOff>
    </xdr:from>
    <xdr:ext cx="469744" cy="259045"/>
    <xdr:sp macro="" textlink="">
      <xdr:nvSpPr>
        <xdr:cNvPr id="672" name="n_4mainValue【学校施設】&#10;一人当たり面積">
          <a:extLst>
            <a:ext uri="{FF2B5EF4-FFF2-40B4-BE49-F238E27FC236}">
              <a16:creationId xmlns:a16="http://schemas.microsoft.com/office/drawing/2014/main" id="{E5E30DC6-864B-4607-A6B5-21336FDFE908}"/>
            </a:ext>
          </a:extLst>
        </xdr:cNvPr>
        <xdr:cNvSpPr txBox="1"/>
      </xdr:nvSpPr>
      <xdr:spPr>
        <a:xfrm>
          <a:off x="18421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8F320829-F481-4EF7-AD2A-302CBD2D5F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E8CC1478-B18D-47AF-964E-0364719DCA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91F4AC25-4DFC-43D9-AE94-5F8E8CE062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55F5AC2B-F356-4807-AB41-680829AA1B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B3094471-0B02-4411-AC00-1233AEA747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E477A6E9-8AF6-4B9E-9243-28E1137F00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96D2CC92-D347-40D5-9551-7652FCDAA3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907CBF67-CB5E-4D31-B9F8-C7B1ED69883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D7BBCD0C-5D50-427E-84D5-675891C9E2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5A55C431-1B97-4CC3-8B0D-0A63474D6A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C0241374-73F7-47F5-A022-703C7DB50E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CEAADF1B-E550-4E89-A2CC-E5BD0AD005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246F22CE-60F3-473B-B7A4-5781C42C23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2E57722D-1CDD-462F-AEE6-5F7F52F533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78869D45-AF4D-4F78-8F4C-1FB870B5FF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76FBD6B2-3EFF-4029-AE74-0C88328B0F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1A378947-C7C4-42ED-9991-A8F32A41BBB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F2583DFC-63DC-41A9-9491-9D2D1604EF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50D5C22E-BF9F-496F-A55F-1AF99E7701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6255CA53-D322-4147-938B-D4D0DEC1C47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4FCA15EF-D138-49BF-AA2C-5890BFFD92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01CF4C49-3F9D-4FAF-88E3-96BEC1F1BA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B27A0F84-E9D4-4740-802E-9331CE21A9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AD7FB2C0-F9CD-445E-ADD9-728AE88479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B67B1B3C-5E70-4AA4-A317-1538DCF542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ECFD0A9C-61DC-42AB-8C6F-8598E18C65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A04F750A-B32D-4D42-851F-255C483B83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a:extLst>
            <a:ext uri="{FF2B5EF4-FFF2-40B4-BE49-F238E27FC236}">
              <a16:creationId xmlns:a16="http://schemas.microsoft.com/office/drawing/2014/main" id="{41B8667D-1C70-45FD-B200-14585DDFE48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C39950D4-5E6C-45EA-A05A-964D2482DB5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a:extLst>
            <a:ext uri="{FF2B5EF4-FFF2-40B4-BE49-F238E27FC236}">
              <a16:creationId xmlns:a16="http://schemas.microsoft.com/office/drawing/2014/main" id="{641D586B-CC70-40E8-B4C9-9C513209141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a:extLst>
            <a:ext uri="{FF2B5EF4-FFF2-40B4-BE49-F238E27FC236}">
              <a16:creationId xmlns:a16="http://schemas.microsoft.com/office/drawing/2014/main" id="{8778AE13-93AC-49DA-87A4-AB7FC15DF0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a:extLst>
            <a:ext uri="{FF2B5EF4-FFF2-40B4-BE49-F238E27FC236}">
              <a16:creationId xmlns:a16="http://schemas.microsoft.com/office/drawing/2014/main" id="{F50568CF-4965-498A-970D-CD93406EF65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a:extLst>
            <a:ext uri="{FF2B5EF4-FFF2-40B4-BE49-F238E27FC236}">
              <a16:creationId xmlns:a16="http://schemas.microsoft.com/office/drawing/2014/main" id="{0BDF7817-D339-4BB9-9F58-4FE1C0514DE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a:extLst>
            <a:ext uri="{FF2B5EF4-FFF2-40B4-BE49-F238E27FC236}">
              <a16:creationId xmlns:a16="http://schemas.microsoft.com/office/drawing/2014/main" id="{AED397C6-CACB-46C9-A3CB-A477D1FD1CE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a:extLst>
            <a:ext uri="{FF2B5EF4-FFF2-40B4-BE49-F238E27FC236}">
              <a16:creationId xmlns:a16="http://schemas.microsoft.com/office/drawing/2014/main" id="{A1A8DA5B-A32D-4C2B-8D2F-9D579452D1C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a:extLst>
            <a:ext uri="{FF2B5EF4-FFF2-40B4-BE49-F238E27FC236}">
              <a16:creationId xmlns:a16="http://schemas.microsoft.com/office/drawing/2014/main" id="{14339617-1157-47F4-9412-513F91B1126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9" name="テキスト ボックス 708">
          <a:extLst>
            <a:ext uri="{FF2B5EF4-FFF2-40B4-BE49-F238E27FC236}">
              <a16:creationId xmlns:a16="http://schemas.microsoft.com/office/drawing/2014/main" id="{3350323E-D90A-48D9-8CBE-73DFC704FAE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24072C41-2E67-4B7C-BC7E-BFE946776B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1" name="テキスト ボックス 710">
          <a:extLst>
            <a:ext uri="{FF2B5EF4-FFF2-40B4-BE49-F238E27FC236}">
              <a16:creationId xmlns:a16="http://schemas.microsoft.com/office/drawing/2014/main" id="{A352CE07-2DA7-4FF4-8E69-86C20024420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公民館】&#10;有形固定資産減価償却率グラフ枠">
          <a:extLst>
            <a:ext uri="{FF2B5EF4-FFF2-40B4-BE49-F238E27FC236}">
              <a16:creationId xmlns:a16="http://schemas.microsoft.com/office/drawing/2014/main" id="{C4C61EB2-F616-4F26-9455-86EBFD38B5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713" name="直線コネクタ 712">
          <a:extLst>
            <a:ext uri="{FF2B5EF4-FFF2-40B4-BE49-F238E27FC236}">
              <a16:creationId xmlns:a16="http://schemas.microsoft.com/office/drawing/2014/main" id="{4C442126-B199-4346-94D9-784BE829DC82}"/>
            </a:ext>
          </a:extLst>
        </xdr:cNvPr>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14" name="【公民館】&#10;有形固定資産減価償却率最小値テキスト">
          <a:extLst>
            <a:ext uri="{FF2B5EF4-FFF2-40B4-BE49-F238E27FC236}">
              <a16:creationId xmlns:a16="http://schemas.microsoft.com/office/drawing/2014/main" id="{C31B0467-1773-4A77-B0BF-21F2388E7EB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15" name="直線コネクタ 714">
          <a:extLst>
            <a:ext uri="{FF2B5EF4-FFF2-40B4-BE49-F238E27FC236}">
              <a16:creationId xmlns:a16="http://schemas.microsoft.com/office/drawing/2014/main" id="{4FA657E1-5E22-4FA7-89F6-6C451A09280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16" name="【公民館】&#10;有形固定資産減価償却率最大値テキスト">
          <a:extLst>
            <a:ext uri="{FF2B5EF4-FFF2-40B4-BE49-F238E27FC236}">
              <a16:creationId xmlns:a16="http://schemas.microsoft.com/office/drawing/2014/main" id="{388FE7F4-532E-4302-A27B-A1A91EAC1C6C}"/>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17" name="直線コネクタ 716">
          <a:extLst>
            <a:ext uri="{FF2B5EF4-FFF2-40B4-BE49-F238E27FC236}">
              <a16:creationId xmlns:a16="http://schemas.microsoft.com/office/drawing/2014/main" id="{0B293012-8A8C-4F1F-9E71-40C1BC3AB68F}"/>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19702</xdr:rowOff>
    </xdr:from>
    <xdr:ext cx="405111" cy="259045"/>
    <xdr:sp macro="" textlink="">
      <xdr:nvSpPr>
        <xdr:cNvPr id="718" name="【公民館】&#10;有形固定資産減価償却率平均値テキスト">
          <a:extLst>
            <a:ext uri="{FF2B5EF4-FFF2-40B4-BE49-F238E27FC236}">
              <a16:creationId xmlns:a16="http://schemas.microsoft.com/office/drawing/2014/main" id="{1B4E7874-BF37-437A-B738-E54FA29A057D}"/>
            </a:ext>
          </a:extLst>
        </xdr:cNvPr>
        <xdr:cNvSpPr txBox="1"/>
      </xdr:nvSpPr>
      <xdr:spPr>
        <a:xfrm>
          <a:off x="16357600" y="1785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19" name="フローチャート: 判断 718">
          <a:extLst>
            <a:ext uri="{FF2B5EF4-FFF2-40B4-BE49-F238E27FC236}">
              <a16:creationId xmlns:a16="http://schemas.microsoft.com/office/drawing/2014/main" id="{56A09935-D602-464C-8A84-967666DD459D}"/>
            </a:ext>
          </a:extLst>
        </xdr:cNvPr>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20" name="フローチャート: 判断 719">
          <a:extLst>
            <a:ext uri="{FF2B5EF4-FFF2-40B4-BE49-F238E27FC236}">
              <a16:creationId xmlns:a16="http://schemas.microsoft.com/office/drawing/2014/main" id="{C6223DCE-5EBB-4CCB-B754-C69660D6427C}"/>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21" name="フローチャート: 判断 720">
          <a:extLst>
            <a:ext uri="{FF2B5EF4-FFF2-40B4-BE49-F238E27FC236}">
              <a16:creationId xmlns:a16="http://schemas.microsoft.com/office/drawing/2014/main" id="{D0612448-542E-4932-BFCF-6122AAF151A4}"/>
            </a:ext>
          </a:extLst>
        </xdr:cNvPr>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22" name="フローチャート: 判断 721">
          <a:extLst>
            <a:ext uri="{FF2B5EF4-FFF2-40B4-BE49-F238E27FC236}">
              <a16:creationId xmlns:a16="http://schemas.microsoft.com/office/drawing/2014/main" id="{DD2FEC93-13CC-4F7C-BE7D-19569782742D}"/>
            </a:ext>
          </a:extLst>
        </xdr:cNvPr>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723" name="フローチャート: 判断 722">
          <a:extLst>
            <a:ext uri="{FF2B5EF4-FFF2-40B4-BE49-F238E27FC236}">
              <a16:creationId xmlns:a16="http://schemas.microsoft.com/office/drawing/2014/main" id="{216B519F-57CC-4931-943F-7ED23834F2D3}"/>
            </a:ext>
          </a:extLst>
        </xdr:cNvPr>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EB8733B-6CFC-41F0-A3B7-187FED5B14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8F1FEA0-B633-40B3-A9BC-0A41D27C76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4759D16F-717C-448E-B22A-62877321F7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2600F39B-4D4F-471F-973D-EEBCB4224C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74228E9-09F8-42FB-B1D1-74E6413AC7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69214</xdr:rowOff>
    </xdr:from>
    <xdr:to>
      <xdr:col>85</xdr:col>
      <xdr:colOff>177800</xdr:colOff>
      <xdr:row>107</xdr:row>
      <xdr:rowOff>170814</xdr:rowOff>
    </xdr:to>
    <xdr:sp macro="" textlink="">
      <xdr:nvSpPr>
        <xdr:cNvPr id="729" name="楕円 728">
          <a:extLst>
            <a:ext uri="{FF2B5EF4-FFF2-40B4-BE49-F238E27FC236}">
              <a16:creationId xmlns:a16="http://schemas.microsoft.com/office/drawing/2014/main" id="{77F73ADC-CFE2-4334-B1CB-D4C6DC19F87F}"/>
            </a:ext>
          </a:extLst>
        </xdr:cNvPr>
        <xdr:cNvSpPr/>
      </xdr:nvSpPr>
      <xdr:spPr>
        <a:xfrm>
          <a:off x="162687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47641</xdr:rowOff>
    </xdr:from>
    <xdr:ext cx="405111" cy="259045"/>
    <xdr:sp macro="" textlink="">
      <xdr:nvSpPr>
        <xdr:cNvPr id="730" name="【公民館】&#10;有形固定資産減価償却率該当値テキスト">
          <a:extLst>
            <a:ext uri="{FF2B5EF4-FFF2-40B4-BE49-F238E27FC236}">
              <a16:creationId xmlns:a16="http://schemas.microsoft.com/office/drawing/2014/main" id="{2138FAA4-0C89-4685-9D8F-3B275310E55A}"/>
            </a:ext>
          </a:extLst>
        </xdr:cNvPr>
        <xdr:cNvSpPr txBox="1"/>
      </xdr:nvSpPr>
      <xdr:spPr>
        <a:xfrm>
          <a:off x="16357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31114</xdr:rowOff>
    </xdr:from>
    <xdr:to>
      <xdr:col>76</xdr:col>
      <xdr:colOff>165100</xdr:colOff>
      <xdr:row>107</xdr:row>
      <xdr:rowOff>132714</xdr:rowOff>
    </xdr:to>
    <xdr:sp macro="" textlink="">
      <xdr:nvSpPr>
        <xdr:cNvPr id="731" name="楕円 730">
          <a:extLst>
            <a:ext uri="{FF2B5EF4-FFF2-40B4-BE49-F238E27FC236}">
              <a16:creationId xmlns:a16="http://schemas.microsoft.com/office/drawing/2014/main" id="{9565AE6C-F27D-4518-BC55-FA9CBE6ABC59}"/>
            </a:ext>
          </a:extLst>
        </xdr:cNvPr>
        <xdr:cNvSpPr/>
      </xdr:nvSpPr>
      <xdr:spPr>
        <a:xfrm>
          <a:off x="14541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32" name="楕円 731">
          <a:extLst>
            <a:ext uri="{FF2B5EF4-FFF2-40B4-BE49-F238E27FC236}">
              <a16:creationId xmlns:a16="http://schemas.microsoft.com/office/drawing/2014/main" id="{6984FD8A-A26D-42F9-8A9D-7BD4CF040B5A}"/>
            </a:ext>
          </a:extLst>
        </xdr:cNvPr>
        <xdr:cNvSpPr/>
      </xdr:nvSpPr>
      <xdr:spPr>
        <a:xfrm>
          <a:off x="1365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107</xdr:row>
      <xdr:rowOff>81914</xdr:rowOff>
    </xdr:to>
    <xdr:cxnSp macro="">
      <xdr:nvCxnSpPr>
        <xdr:cNvPr id="733" name="直線コネクタ 732">
          <a:extLst>
            <a:ext uri="{FF2B5EF4-FFF2-40B4-BE49-F238E27FC236}">
              <a16:creationId xmlns:a16="http://schemas.microsoft.com/office/drawing/2014/main" id="{832027A9-FDEE-4472-9660-0D837B4B8526}"/>
            </a:ext>
          </a:extLst>
        </xdr:cNvPr>
        <xdr:cNvCxnSpPr/>
      </xdr:nvCxnSpPr>
      <xdr:spPr>
        <a:xfrm>
          <a:off x="13703300" y="183775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122555</xdr:rowOff>
    </xdr:from>
    <xdr:to>
      <xdr:col>67</xdr:col>
      <xdr:colOff>101600</xdr:colOff>
      <xdr:row>107</xdr:row>
      <xdr:rowOff>52705</xdr:rowOff>
    </xdr:to>
    <xdr:sp macro="" textlink="">
      <xdr:nvSpPr>
        <xdr:cNvPr id="734" name="楕円 733">
          <a:extLst>
            <a:ext uri="{FF2B5EF4-FFF2-40B4-BE49-F238E27FC236}">
              <a16:creationId xmlns:a16="http://schemas.microsoft.com/office/drawing/2014/main" id="{7F67584E-021C-4EE3-BFE1-7C8E20BF8511}"/>
            </a:ext>
          </a:extLst>
        </xdr:cNvPr>
        <xdr:cNvSpPr/>
      </xdr:nvSpPr>
      <xdr:spPr>
        <a:xfrm>
          <a:off x="1276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xdr:rowOff>
    </xdr:from>
    <xdr:to>
      <xdr:col>71</xdr:col>
      <xdr:colOff>177800</xdr:colOff>
      <xdr:row>107</xdr:row>
      <xdr:rowOff>32386</xdr:rowOff>
    </xdr:to>
    <xdr:cxnSp macro="">
      <xdr:nvCxnSpPr>
        <xdr:cNvPr id="735" name="直線コネクタ 734">
          <a:extLst>
            <a:ext uri="{FF2B5EF4-FFF2-40B4-BE49-F238E27FC236}">
              <a16:creationId xmlns:a16="http://schemas.microsoft.com/office/drawing/2014/main" id="{2320959B-DDC5-45E8-8372-E96E1695CC8C}"/>
            </a:ext>
          </a:extLst>
        </xdr:cNvPr>
        <xdr:cNvCxnSpPr/>
      </xdr:nvCxnSpPr>
      <xdr:spPr>
        <a:xfrm>
          <a:off x="12814300" y="18347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36" name="n_1aveValue【公民館】&#10;有形固定資産減価償却率">
          <a:extLst>
            <a:ext uri="{FF2B5EF4-FFF2-40B4-BE49-F238E27FC236}">
              <a16:creationId xmlns:a16="http://schemas.microsoft.com/office/drawing/2014/main" id="{DA506FC5-29A0-4A0F-A9D1-B5FA67B02986}"/>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162577</xdr:rowOff>
    </xdr:from>
    <xdr:ext cx="405111" cy="259045"/>
    <xdr:sp macro="" textlink="">
      <xdr:nvSpPr>
        <xdr:cNvPr id="737" name="n_2aveValue【公民館】&#10;有形固定資産減価償却率">
          <a:extLst>
            <a:ext uri="{FF2B5EF4-FFF2-40B4-BE49-F238E27FC236}">
              <a16:creationId xmlns:a16="http://schemas.microsoft.com/office/drawing/2014/main" id="{237A7D2C-E37C-4B42-B292-F08B963182AE}"/>
            </a:ext>
          </a:extLst>
        </xdr:cNvPr>
        <xdr:cNvSpPr txBox="1"/>
      </xdr:nvSpPr>
      <xdr:spPr>
        <a:xfrm>
          <a:off x="14389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130191</xdr:rowOff>
    </xdr:from>
    <xdr:ext cx="405111" cy="259045"/>
    <xdr:sp macro="" textlink="">
      <xdr:nvSpPr>
        <xdr:cNvPr id="738" name="n_3aveValue【公民館】&#10;有形固定資産減価償却率">
          <a:extLst>
            <a:ext uri="{FF2B5EF4-FFF2-40B4-BE49-F238E27FC236}">
              <a16:creationId xmlns:a16="http://schemas.microsoft.com/office/drawing/2014/main" id="{AB5D8211-BBFE-4339-8D1F-1CC21BE37AA2}"/>
            </a:ext>
          </a:extLst>
        </xdr:cNvPr>
        <xdr:cNvSpPr txBox="1"/>
      </xdr:nvSpPr>
      <xdr:spPr>
        <a:xfrm>
          <a:off x="13500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105427</xdr:rowOff>
    </xdr:from>
    <xdr:ext cx="405111" cy="259045"/>
    <xdr:sp macro="" textlink="">
      <xdr:nvSpPr>
        <xdr:cNvPr id="739" name="n_4aveValue【公民館】&#10;有形固定資産減価償却率">
          <a:extLst>
            <a:ext uri="{FF2B5EF4-FFF2-40B4-BE49-F238E27FC236}">
              <a16:creationId xmlns:a16="http://schemas.microsoft.com/office/drawing/2014/main" id="{395D36B1-B1C0-43EC-AF6B-236ADB6C23B7}"/>
            </a:ext>
          </a:extLst>
        </xdr:cNvPr>
        <xdr:cNvSpPr txBox="1"/>
      </xdr:nvSpPr>
      <xdr:spPr>
        <a:xfrm>
          <a:off x="12611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123841</xdr:rowOff>
    </xdr:from>
    <xdr:ext cx="405111" cy="259045"/>
    <xdr:sp macro="" textlink="">
      <xdr:nvSpPr>
        <xdr:cNvPr id="740" name="n_2mainValue【公民館】&#10;有形固定資産減価償却率">
          <a:extLst>
            <a:ext uri="{FF2B5EF4-FFF2-40B4-BE49-F238E27FC236}">
              <a16:creationId xmlns:a16="http://schemas.microsoft.com/office/drawing/2014/main" id="{99391793-A88A-4FCD-8008-B859405582CB}"/>
            </a:ext>
          </a:extLst>
        </xdr:cNvPr>
        <xdr:cNvSpPr txBox="1"/>
      </xdr:nvSpPr>
      <xdr:spPr>
        <a:xfrm>
          <a:off x="14389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41" name="n_3mainValue【公民館】&#10;有形固定資産減価償却率">
          <a:extLst>
            <a:ext uri="{FF2B5EF4-FFF2-40B4-BE49-F238E27FC236}">
              <a16:creationId xmlns:a16="http://schemas.microsoft.com/office/drawing/2014/main" id="{4540055D-2772-4FE5-9A1E-5A5844C9944E}"/>
            </a:ext>
          </a:extLst>
        </xdr:cNvPr>
        <xdr:cNvSpPr txBox="1"/>
      </xdr:nvSpPr>
      <xdr:spPr>
        <a:xfrm>
          <a:off x="13500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43832</xdr:rowOff>
    </xdr:from>
    <xdr:ext cx="405111" cy="259045"/>
    <xdr:sp macro="" textlink="">
      <xdr:nvSpPr>
        <xdr:cNvPr id="742" name="n_4mainValue【公民館】&#10;有形固定資産減価償却率">
          <a:extLst>
            <a:ext uri="{FF2B5EF4-FFF2-40B4-BE49-F238E27FC236}">
              <a16:creationId xmlns:a16="http://schemas.microsoft.com/office/drawing/2014/main" id="{0F8CCD7E-7072-43A4-B00C-4338E9BD9AD1}"/>
            </a:ext>
          </a:extLst>
        </xdr:cNvPr>
        <xdr:cNvSpPr txBox="1"/>
      </xdr:nvSpPr>
      <xdr:spPr>
        <a:xfrm>
          <a:off x="12611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27B5C061-8FED-4278-96CB-D1A8BA9DC6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228504A9-F523-4954-BFEF-48BEFF0585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FA11A635-6C59-4F27-A06E-4C0EA4E099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AA74F73D-7D15-4475-9BFA-00DCE01AD75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02E6F3C5-0D86-48D5-AA5F-32D6FDDC30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B41C5E73-F373-411D-8CA4-5D66520639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6CE24839-9B6E-4968-A4CE-235A940627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B8F688C2-B871-4A40-A565-EF84C100D9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D739D80C-844A-44F1-83AD-6EC27603C3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B761E284-467C-4D9E-AACF-B8CEA9B341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BD131663-34DA-4995-9682-F459C7F2F44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2141FFF9-B336-4315-9F5E-927915B4F79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A3950F12-F615-42B4-837B-E77DD0C258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248E0332-1150-4BFF-AED2-468A2E2B9E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9EB6999B-C7D3-4935-8877-CB6CA4D37D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a:extLst>
            <a:ext uri="{FF2B5EF4-FFF2-40B4-BE49-F238E27FC236}">
              <a16:creationId xmlns:a16="http://schemas.microsoft.com/office/drawing/2014/main" id="{12460C04-24B3-4281-8F01-96B75E67E6A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4CCB34CE-60DD-4A51-862F-DA2FE9399E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a:extLst>
            <a:ext uri="{FF2B5EF4-FFF2-40B4-BE49-F238E27FC236}">
              <a16:creationId xmlns:a16="http://schemas.microsoft.com/office/drawing/2014/main" id="{189F6F40-16A8-497F-8849-6F417245EE1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C70C5B2A-0A26-42EE-855A-0E0128AB07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a:extLst>
            <a:ext uri="{FF2B5EF4-FFF2-40B4-BE49-F238E27FC236}">
              <a16:creationId xmlns:a16="http://schemas.microsoft.com/office/drawing/2014/main" id="{13A2C676-74C8-4C17-B3DC-E866F5F8A05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C9492391-884D-4791-A039-936FEFACF8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7388E734-F98B-4FF8-9AE3-22FC128F543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a:extLst>
            <a:ext uri="{FF2B5EF4-FFF2-40B4-BE49-F238E27FC236}">
              <a16:creationId xmlns:a16="http://schemas.microsoft.com/office/drawing/2014/main" id="{15978876-32D7-4CE9-9D0B-775F0BB71A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766" name="直線コネクタ 765">
          <a:extLst>
            <a:ext uri="{FF2B5EF4-FFF2-40B4-BE49-F238E27FC236}">
              <a16:creationId xmlns:a16="http://schemas.microsoft.com/office/drawing/2014/main" id="{BD704A0E-3051-4374-8B14-6B7945937F90}"/>
            </a:ext>
          </a:extLst>
        </xdr:cNvPr>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67" name="【公民館】&#10;一人当たり面積最小値テキスト">
          <a:extLst>
            <a:ext uri="{FF2B5EF4-FFF2-40B4-BE49-F238E27FC236}">
              <a16:creationId xmlns:a16="http://schemas.microsoft.com/office/drawing/2014/main" id="{B7B07ADB-078D-4189-88A9-709E791B465F}"/>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68" name="直線コネクタ 767">
          <a:extLst>
            <a:ext uri="{FF2B5EF4-FFF2-40B4-BE49-F238E27FC236}">
              <a16:creationId xmlns:a16="http://schemas.microsoft.com/office/drawing/2014/main" id="{4E5BFD9C-8BBF-41E5-8D25-B373C3471C8D}"/>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769" name="【公民館】&#10;一人当たり面積最大値テキスト">
          <a:extLst>
            <a:ext uri="{FF2B5EF4-FFF2-40B4-BE49-F238E27FC236}">
              <a16:creationId xmlns:a16="http://schemas.microsoft.com/office/drawing/2014/main" id="{B631132E-29AA-43CB-84A5-3023DD83AED3}"/>
            </a:ext>
          </a:extLst>
        </xdr:cNvPr>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770" name="直線コネクタ 769">
          <a:extLst>
            <a:ext uri="{FF2B5EF4-FFF2-40B4-BE49-F238E27FC236}">
              <a16:creationId xmlns:a16="http://schemas.microsoft.com/office/drawing/2014/main" id="{5044DC8D-0E86-4118-A222-7C486752D1ED}"/>
            </a:ext>
          </a:extLst>
        </xdr:cNvPr>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112413</xdr:rowOff>
    </xdr:from>
    <xdr:ext cx="469744" cy="259045"/>
    <xdr:sp macro="" textlink="">
      <xdr:nvSpPr>
        <xdr:cNvPr id="771" name="【公民館】&#10;一人当たり面積平均値テキスト">
          <a:extLst>
            <a:ext uri="{FF2B5EF4-FFF2-40B4-BE49-F238E27FC236}">
              <a16:creationId xmlns:a16="http://schemas.microsoft.com/office/drawing/2014/main" id="{AABA7436-4C4D-4ED0-9C27-891C2B6B2968}"/>
            </a:ext>
          </a:extLst>
        </xdr:cNvPr>
        <xdr:cNvSpPr txBox="1"/>
      </xdr:nvSpPr>
      <xdr:spPr>
        <a:xfrm>
          <a:off x="22199600" y="1794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772" name="フローチャート: 判断 771">
          <a:extLst>
            <a:ext uri="{FF2B5EF4-FFF2-40B4-BE49-F238E27FC236}">
              <a16:creationId xmlns:a16="http://schemas.microsoft.com/office/drawing/2014/main" id="{FC6B20BB-89D8-4B74-A65B-CE4A9B03CFE5}"/>
            </a:ext>
          </a:extLst>
        </xdr:cNvPr>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773" name="フローチャート: 判断 772">
          <a:extLst>
            <a:ext uri="{FF2B5EF4-FFF2-40B4-BE49-F238E27FC236}">
              <a16:creationId xmlns:a16="http://schemas.microsoft.com/office/drawing/2014/main" id="{9E5EA393-B4C3-4FF7-8C1D-7CF521BA9D08}"/>
            </a:ext>
          </a:extLst>
        </xdr:cNvPr>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92075</xdr:rowOff>
    </xdr:from>
    <xdr:to>
      <xdr:col>107</xdr:col>
      <xdr:colOff>101600</xdr:colOff>
      <xdr:row>106</xdr:row>
      <xdr:rowOff>22225</xdr:rowOff>
    </xdr:to>
    <xdr:sp macro="" textlink="">
      <xdr:nvSpPr>
        <xdr:cNvPr id="774" name="フローチャート: 判断 773">
          <a:extLst>
            <a:ext uri="{FF2B5EF4-FFF2-40B4-BE49-F238E27FC236}">
              <a16:creationId xmlns:a16="http://schemas.microsoft.com/office/drawing/2014/main" id="{1CF466CC-42E1-4630-AA2C-0027181845E3}"/>
            </a:ext>
          </a:extLst>
        </xdr:cNvPr>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57786</xdr:rowOff>
    </xdr:from>
    <xdr:to>
      <xdr:col>102</xdr:col>
      <xdr:colOff>165100</xdr:colOff>
      <xdr:row>105</xdr:row>
      <xdr:rowOff>159386</xdr:rowOff>
    </xdr:to>
    <xdr:sp macro="" textlink="">
      <xdr:nvSpPr>
        <xdr:cNvPr id="775" name="フローチャート: 判断 774">
          <a:extLst>
            <a:ext uri="{FF2B5EF4-FFF2-40B4-BE49-F238E27FC236}">
              <a16:creationId xmlns:a16="http://schemas.microsoft.com/office/drawing/2014/main" id="{A9BB8CEE-55A7-462C-9343-3F7C2CB145BD}"/>
            </a:ext>
          </a:extLst>
        </xdr:cNvPr>
        <xdr:cNvSpPr/>
      </xdr:nvSpPr>
      <xdr:spPr>
        <a:xfrm>
          <a:off x="19494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76" name="フローチャート: 判断 775">
          <a:extLst>
            <a:ext uri="{FF2B5EF4-FFF2-40B4-BE49-F238E27FC236}">
              <a16:creationId xmlns:a16="http://schemas.microsoft.com/office/drawing/2014/main" id="{63DEDA32-9B67-47EC-BD2F-1B812A978B63}"/>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4BB4AFE-7C4F-4125-A259-D7A793FF915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A8E17CD-E1C5-4FC5-B9EB-A98B5B4F2C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6DFD36E-B4F8-4993-B5CB-574F5149B1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0E3C62F-9B74-4649-84A4-600C636AD1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B191A44D-D32D-4D5E-81E3-34BB203514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15875</xdr:rowOff>
    </xdr:from>
    <xdr:to>
      <xdr:col>116</xdr:col>
      <xdr:colOff>114300</xdr:colOff>
      <xdr:row>102</xdr:row>
      <xdr:rowOff>117475</xdr:rowOff>
    </xdr:to>
    <xdr:sp macro="" textlink="">
      <xdr:nvSpPr>
        <xdr:cNvPr id="782" name="楕円 781">
          <a:extLst>
            <a:ext uri="{FF2B5EF4-FFF2-40B4-BE49-F238E27FC236}">
              <a16:creationId xmlns:a16="http://schemas.microsoft.com/office/drawing/2014/main" id="{C4AD7005-47BF-429C-95E5-EB796AC70EEC}"/>
            </a:ext>
          </a:extLst>
        </xdr:cNvPr>
        <xdr:cNvSpPr/>
      </xdr:nvSpPr>
      <xdr:spPr>
        <a:xfrm>
          <a:off x="221107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38752</xdr:rowOff>
    </xdr:from>
    <xdr:ext cx="469744" cy="259045"/>
    <xdr:sp macro="" textlink="">
      <xdr:nvSpPr>
        <xdr:cNvPr id="783" name="【公民館】&#10;一人当たり面積該当値テキスト">
          <a:extLst>
            <a:ext uri="{FF2B5EF4-FFF2-40B4-BE49-F238E27FC236}">
              <a16:creationId xmlns:a16="http://schemas.microsoft.com/office/drawing/2014/main" id="{11A6342A-FC0C-44F1-A12E-DA54BF4AA7F1}"/>
            </a:ext>
          </a:extLst>
        </xdr:cNvPr>
        <xdr:cNvSpPr txBox="1"/>
      </xdr:nvSpPr>
      <xdr:spPr>
        <a:xfrm>
          <a:off x="22199600" y="1735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105411</xdr:rowOff>
    </xdr:from>
    <xdr:to>
      <xdr:col>107</xdr:col>
      <xdr:colOff>101600</xdr:colOff>
      <xdr:row>103</xdr:row>
      <xdr:rowOff>35561</xdr:rowOff>
    </xdr:to>
    <xdr:sp macro="" textlink="">
      <xdr:nvSpPr>
        <xdr:cNvPr id="784" name="楕円 783">
          <a:extLst>
            <a:ext uri="{FF2B5EF4-FFF2-40B4-BE49-F238E27FC236}">
              <a16:creationId xmlns:a16="http://schemas.microsoft.com/office/drawing/2014/main" id="{33C16C07-6A69-4BA6-BBA8-4F9060BF1E85}"/>
            </a:ext>
          </a:extLst>
        </xdr:cNvPr>
        <xdr:cNvSpPr/>
      </xdr:nvSpPr>
      <xdr:spPr>
        <a:xfrm>
          <a:off x="20383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25400</xdr:rowOff>
    </xdr:from>
    <xdr:to>
      <xdr:col>102</xdr:col>
      <xdr:colOff>165100</xdr:colOff>
      <xdr:row>102</xdr:row>
      <xdr:rowOff>127000</xdr:rowOff>
    </xdr:to>
    <xdr:sp macro="" textlink="">
      <xdr:nvSpPr>
        <xdr:cNvPr id="785" name="楕円 784">
          <a:extLst>
            <a:ext uri="{FF2B5EF4-FFF2-40B4-BE49-F238E27FC236}">
              <a16:creationId xmlns:a16="http://schemas.microsoft.com/office/drawing/2014/main" id="{7E3ABA53-5C7D-440D-8D69-6629D1F3B38A}"/>
            </a:ext>
          </a:extLst>
        </xdr:cNvPr>
        <xdr:cNvSpPr/>
      </xdr:nvSpPr>
      <xdr:spPr>
        <a:xfrm>
          <a:off x="19494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76200</xdr:rowOff>
    </xdr:from>
    <xdr:to>
      <xdr:col>107</xdr:col>
      <xdr:colOff>50800</xdr:colOff>
      <xdr:row>102</xdr:row>
      <xdr:rowOff>156211</xdr:rowOff>
    </xdr:to>
    <xdr:cxnSp macro="">
      <xdr:nvCxnSpPr>
        <xdr:cNvPr id="786" name="直線コネクタ 785">
          <a:extLst>
            <a:ext uri="{FF2B5EF4-FFF2-40B4-BE49-F238E27FC236}">
              <a16:creationId xmlns:a16="http://schemas.microsoft.com/office/drawing/2014/main" id="{4170E380-EA0F-499C-AACA-4C4536C01B7B}"/>
            </a:ext>
          </a:extLst>
        </xdr:cNvPr>
        <xdr:cNvCxnSpPr/>
      </xdr:nvCxnSpPr>
      <xdr:spPr>
        <a:xfrm>
          <a:off x="19545300" y="175641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38736</xdr:rowOff>
    </xdr:from>
    <xdr:to>
      <xdr:col>98</xdr:col>
      <xdr:colOff>38100</xdr:colOff>
      <xdr:row>102</xdr:row>
      <xdr:rowOff>140336</xdr:rowOff>
    </xdr:to>
    <xdr:sp macro="" textlink="">
      <xdr:nvSpPr>
        <xdr:cNvPr id="787" name="楕円 786">
          <a:extLst>
            <a:ext uri="{FF2B5EF4-FFF2-40B4-BE49-F238E27FC236}">
              <a16:creationId xmlns:a16="http://schemas.microsoft.com/office/drawing/2014/main" id="{E235BDA5-A904-445F-AE4E-079DDF7EE83B}"/>
            </a:ext>
          </a:extLst>
        </xdr:cNvPr>
        <xdr:cNvSpPr/>
      </xdr:nvSpPr>
      <xdr:spPr>
        <a:xfrm>
          <a:off x="18605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76200</xdr:rowOff>
    </xdr:from>
    <xdr:to>
      <xdr:col>102</xdr:col>
      <xdr:colOff>114300</xdr:colOff>
      <xdr:row>102</xdr:row>
      <xdr:rowOff>89536</xdr:rowOff>
    </xdr:to>
    <xdr:cxnSp macro="">
      <xdr:nvCxnSpPr>
        <xdr:cNvPr id="788" name="直線コネクタ 787">
          <a:extLst>
            <a:ext uri="{FF2B5EF4-FFF2-40B4-BE49-F238E27FC236}">
              <a16:creationId xmlns:a16="http://schemas.microsoft.com/office/drawing/2014/main" id="{280D2D70-DFD6-4399-B194-4191D5215445}"/>
            </a:ext>
          </a:extLst>
        </xdr:cNvPr>
        <xdr:cNvCxnSpPr/>
      </xdr:nvCxnSpPr>
      <xdr:spPr>
        <a:xfrm flipV="1">
          <a:off x="18656300" y="175641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93997</xdr:rowOff>
    </xdr:from>
    <xdr:ext cx="469744" cy="259045"/>
    <xdr:sp macro="" textlink="">
      <xdr:nvSpPr>
        <xdr:cNvPr id="789" name="n_1aveValue【公民館】&#10;一人当たり面積">
          <a:extLst>
            <a:ext uri="{FF2B5EF4-FFF2-40B4-BE49-F238E27FC236}">
              <a16:creationId xmlns:a16="http://schemas.microsoft.com/office/drawing/2014/main" id="{9F57F9AD-844B-4747-802D-3235E2720418}"/>
            </a:ext>
          </a:extLst>
        </xdr:cNvPr>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13352</xdr:rowOff>
    </xdr:from>
    <xdr:ext cx="469744" cy="259045"/>
    <xdr:sp macro="" textlink="">
      <xdr:nvSpPr>
        <xdr:cNvPr id="790" name="n_2aveValue【公民館】&#10;一人当たり面積">
          <a:extLst>
            <a:ext uri="{FF2B5EF4-FFF2-40B4-BE49-F238E27FC236}">
              <a16:creationId xmlns:a16="http://schemas.microsoft.com/office/drawing/2014/main" id="{D9E4140A-2A53-415D-B53A-0B8514FF0007}"/>
            </a:ext>
          </a:extLst>
        </xdr:cNvPr>
        <xdr:cNvSpPr txBox="1"/>
      </xdr:nvSpPr>
      <xdr:spPr>
        <a:xfrm>
          <a:off x="20199427" y="181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150513</xdr:rowOff>
    </xdr:from>
    <xdr:ext cx="469744" cy="259045"/>
    <xdr:sp macro="" textlink="">
      <xdr:nvSpPr>
        <xdr:cNvPr id="791" name="n_3aveValue【公民館】&#10;一人当たり面積">
          <a:extLst>
            <a:ext uri="{FF2B5EF4-FFF2-40B4-BE49-F238E27FC236}">
              <a16:creationId xmlns:a16="http://schemas.microsoft.com/office/drawing/2014/main" id="{AB0331D5-17B1-4F79-ABF7-CEF161F90066}"/>
            </a:ext>
          </a:extLst>
        </xdr:cNvPr>
        <xdr:cNvSpPr txBox="1"/>
      </xdr:nvSpPr>
      <xdr:spPr>
        <a:xfrm>
          <a:off x="19310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792" name="n_4aveValue【公民館】&#10;一人当たり面積">
          <a:extLst>
            <a:ext uri="{FF2B5EF4-FFF2-40B4-BE49-F238E27FC236}">
              <a16:creationId xmlns:a16="http://schemas.microsoft.com/office/drawing/2014/main" id="{8FDFEDBA-347E-4125-B573-D846148B411D}"/>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52088</xdr:rowOff>
    </xdr:from>
    <xdr:ext cx="469744" cy="259045"/>
    <xdr:sp macro="" textlink="">
      <xdr:nvSpPr>
        <xdr:cNvPr id="793" name="n_2mainValue【公民館】&#10;一人当たり面積">
          <a:extLst>
            <a:ext uri="{FF2B5EF4-FFF2-40B4-BE49-F238E27FC236}">
              <a16:creationId xmlns:a16="http://schemas.microsoft.com/office/drawing/2014/main" id="{957442E0-E5B1-4FC6-8D04-67C5188C4542}"/>
            </a:ext>
          </a:extLst>
        </xdr:cNvPr>
        <xdr:cNvSpPr txBox="1"/>
      </xdr:nvSpPr>
      <xdr:spPr>
        <a:xfrm>
          <a:off x="20199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143527</xdr:rowOff>
    </xdr:from>
    <xdr:ext cx="469744" cy="259045"/>
    <xdr:sp macro="" textlink="">
      <xdr:nvSpPr>
        <xdr:cNvPr id="794" name="n_3mainValue【公民館】&#10;一人当たり面積">
          <a:extLst>
            <a:ext uri="{FF2B5EF4-FFF2-40B4-BE49-F238E27FC236}">
              <a16:creationId xmlns:a16="http://schemas.microsoft.com/office/drawing/2014/main" id="{0BA24C6F-D2A7-4843-8168-B9A2B0AAF041}"/>
            </a:ext>
          </a:extLst>
        </xdr:cNvPr>
        <xdr:cNvSpPr txBox="1"/>
      </xdr:nvSpPr>
      <xdr:spPr>
        <a:xfrm>
          <a:off x="19310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156863</xdr:rowOff>
    </xdr:from>
    <xdr:ext cx="469744" cy="259045"/>
    <xdr:sp macro="" textlink="">
      <xdr:nvSpPr>
        <xdr:cNvPr id="795" name="n_4mainValue【公民館】&#10;一人当たり面積">
          <a:extLst>
            <a:ext uri="{FF2B5EF4-FFF2-40B4-BE49-F238E27FC236}">
              <a16:creationId xmlns:a16="http://schemas.microsoft.com/office/drawing/2014/main" id="{497002E2-65AC-46F3-8F5B-2588279A510E}"/>
            </a:ext>
          </a:extLst>
        </xdr:cNvPr>
        <xdr:cNvSpPr txBox="1"/>
      </xdr:nvSpPr>
      <xdr:spPr>
        <a:xfrm>
          <a:off x="18421427" y="1730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C8261EB6-E802-469A-9808-D7C9F82120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3893CC24-DE1E-4504-8936-E9C6DE8682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107D041A-4F71-4A0B-A853-76A5B188ED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施設、公民館施設を始め、全国平均と比較しても固定資産減価償却率が高い傾向にある。また、本町の特性として、漁港・港湾施設も多くあり、住民一人当たりの資産形成度が高い傾向にある。老朽化した公共施設の更新は喫緊の課題であり、今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年度に完成する公共施設再配置計画に基づき、老朽化した施設の集約化・複合化や除却を進めていき、適正な公共施設保有量に努め、改善を図る。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6949C7-F439-4198-BCF5-60FDCBD624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FD710F-0FCA-4EF8-8E64-38CE96ED51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9ABE4A-FD10-4608-A2FF-C9B99D631E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D116E1-DB4D-493C-B93A-CB89D527F9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4F627E-2583-4FA6-AB73-D87D28AF4D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CB59AF-6675-45F5-BBAB-67644CB750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48EF21-D086-4936-878F-0F0228DE1C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AB64C5-F87F-476A-9C3D-CF090C542F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E9B37F-343D-4807-AD72-C96EB2B334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A54B4F-A0C1-43C2-95AD-27865ADB7D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16,660
16,283
38.37
9,268,208
8,942,977
308,875
5,461,253
7,454,308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916391-4703-495C-82C9-9B6E7B1B78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370773-6465-4A27-BE0A-7F4716F4B2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0415C3-7110-467D-9D69-88AFDFDF78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C247CD-90A8-405A-9D7D-C469190442D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DD957F-63B7-45EA-9ECC-0F34A419BB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3E42E50-A072-402A-B8C1-B75BA898BE3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0F0AB3-F5A7-40DB-AFEB-03D55DBC0C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A4A858-3B18-4A68-839B-0E832FA9FA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76D036-1CC6-4526-9612-FDEE29A049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5ECAA9-9886-45F5-9DD1-CCA409B1A6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0C96FE-8B93-43C6-93B7-13D518310F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5735D2-5CB3-46D0-B1A2-9D4312D847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AC1AE9-9D40-4ECD-825C-11478B223F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C75E2F-9A64-41B5-B5DC-880D7ADA38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04C882-623B-476B-916E-CB1E16BD06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FA2D4B-BE15-482C-9830-37EDA1BE8A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09A02A-951B-4A89-A449-99AFFC976B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4D7D8A-4AB0-4F28-ABF3-0DFA8A0A98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F55FC7-B2FA-4D7D-A4EA-E9150C4C2B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0E16ED2-7C3C-4F92-B5B3-7358BB5B699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6685FB-53E8-4789-8EF4-2A870A2743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4F12BD-8539-4D24-8B2F-8529583999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ADA6DB-0C7A-4C93-9044-F0F5CFF443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FACA3D7-07BB-4E4E-8943-7420E5B43E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8B3B65-7812-45A0-94A8-6B29F9A065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024A6B-B406-4F7E-BDED-33A30A9D21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641288-ED0F-47DC-B1D7-43E0AF4F62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29FEDD-90B2-4778-B710-C0DCB5B93A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10CAC8-25D5-40DA-9C32-64049D94FA7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E11BF06-FD84-4DEE-8273-9D8CD3457C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15C260E-2608-482F-B686-9FE9801B8B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F6331F4-D8E4-49C7-B35F-3E091B39E4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4310B36-1237-4B11-9A97-99CA44BAA0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A437ACB-8969-467B-B452-AC08F0460E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135948A-593B-4366-ACC5-3582AEF110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59BBC6D-46A7-4750-B5D8-9550D928C8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8A08472-EE67-4F5C-A144-5595E87345C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D9C11B4-A81C-4A31-9E3A-CE08A11652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FB599B9-E9F2-4202-8FF6-EF2DFB305C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BDE79A7-E989-48AB-AE2C-2CC8196E78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F15E95B-C71B-4195-A248-524830322F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C254A12-D3BB-4670-9105-1AE09765D8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7491F62-BB83-40C4-9187-F8C66843CA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1711A33-61EE-4EED-9FEC-156D681B72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BEE07CE-C348-4502-8342-6B74167E23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503DA50-7053-41BF-B6DF-9211BC74C2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FDC3BD5-4C15-407D-ABC3-9F34810105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81792AF-A5C5-4D4E-ACCF-D4B3B41694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C008F94-FA48-4C8A-9C6E-7A5A99D14FF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1" name="テキスト ボックス 60">
          <a:extLst>
            <a:ext uri="{FF2B5EF4-FFF2-40B4-BE49-F238E27FC236}">
              <a16:creationId xmlns:a16="http://schemas.microsoft.com/office/drawing/2014/main" id="{3408ED68-1186-4596-A826-ED481FB66EE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174A832-140A-4CA6-AC2E-463FB69BFBE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54A22D9-36C4-4B90-AF6F-A77BB36DEF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520D314-7FF3-48A4-81A4-78DFD3A5E51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B3F0A52A-7F71-4382-AE16-74C87A04116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AE0DC03-7DCD-4337-8491-95BDD0DE0F3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F7DD808-CC95-4444-BFA6-792F000A2C6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EA5B1FBC-B2AE-4A3B-BD4A-6205BDA1328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BBA4165-7299-4097-B18C-D647F11E8DC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888BF40-3193-468A-BEC4-B6DE3427C7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71" name="テキスト ボックス 70">
          <a:extLst>
            <a:ext uri="{FF2B5EF4-FFF2-40B4-BE49-F238E27FC236}">
              <a16:creationId xmlns:a16="http://schemas.microsoft.com/office/drawing/2014/main" id="{F1FFEBC9-F5DD-48BD-9E57-FC476FE6A49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0A99FA2-6DAD-455C-B08F-3C584984C1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64</xdr:row>
      <xdr:rowOff>118110</xdr:rowOff>
    </xdr:to>
    <xdr:cxnSp macro="">
      <xdr:nvCxnSpPr>
        <xdr:cNvPr id="73" name="直線コネクタ 72">
          <a:extLst>
            <a:ext uri="{FF2B5EF4-FFF2-40B4-BE49-F238E27FC236}">
              <a16:creationId xmlns:a16="http://schemas.microsoft.com/office/drawing/2014/main" id="{224B8522-0C78-451B-B984-50820F15B406}"/>
            </a:ext>
          </a:extLst>
        </xdr:cNvPr>
        <xdr:cNvCxnSpPr/>
      </xdr:nvCxnSpPr>
      <xdr:spPr>
        <a:xfrm flipV="1">
          <a:off x="4634865" y="9566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8DC2A007-98AD-4A80-8A1F-8F65D462A352}"/>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75" name="直線コネクタ 74">
          <a:extLst>
            <a:ext uri="{FF2B5EF4-FFF2-40B4-BE49-F238E27FC236}">
              <a16:creationId xmlns:a16="http://schemas.microsoft.com/office/drawing/2014/main" id="{069FC37C-B319-4AC3-9790-77A05BF923D1}"/>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24F68F2-636C-4B88-8964-4F14E6BE099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77" name="直線コネクタ 76">
          <a:extLst>
            <a:ext uri="{FF2B5EF4-FFF2-40B4-BE49-F238E27FC236}">
              <a16:creationId xmlns:a16="http://schemas.microsoft.com/office/drawing/2014/main" id="{A1CE5840-17D7-4470-BC9D-0AF3635CB2FC}"/>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57167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4C522D8-7EC1-40EC-AD73-B49784628ED2}"/>
            </a:ext>
          </a:extLst>
        </xdr:cNvPr>
        <xdr:cNvSpPr txBox="1"/>
      </xdr:nvSpPr>
      <xdr:spPr>
        <a:xfrm>
          <a:off x="4673600" y="1017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79" name="フローチャート: 判断 78">
          <a:extLst>
            <a:ext uri="{FF2B5EF4-FFF2-40B4-BE49-F238E27FC236}">
              <a16:creationId xmlns:a16="http://schemas.microsoft.com/office/drawing/2014/main" id="{93540184-934A-4E90-BF37-6AD912E4966A}"/>
            </a:ext>
          </a:extLst>
        </xdr:cNvPr>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80" name="フローチャート: 判断 79">
          <a:extLst>
            <a:ext uri="{FF2B5EF4-FFF2-40B4-BE49-F238E27FC236}">
              <a16:creationId xmlns:a16="http://schemas.microsoft.com/office/drawing/2014/main" id="{54D57CE9-C10D-4C9C-8486-B65FA184FFA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81" name="フローチャート: 判断 80">
          <a:extLst>
            <a:ext uri="{FF2B5EF4-FFF2-40B4-BE49-F238E27FC236}">
              <a16:creationId xmlns:a16="http://schemas.microsoft.com/office/drawing/2014/main" id="{5F08A1A6-DD15-4A5A-8104-CEA7CC83C8AF}"/>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63500</xdr:rowOff>
    </xdr:from>
    <xdr:to>
      <xdr:col>10</xdr:col>
      <xdr:colOff>165100</xdr:colOff>
      <xdr:row>58</xdr:row>
      <xdr:rowOff>165100</xdr:rowOff>
    </xdr:to>
    <xdr:sp macro="" textlink="">
      <xdr:nvSpPr>
        <xdr:cNvPr id="82" name="フローチャート: 判断 81">
          <a:extLst>
            <a:ext uri="{FF2B5EF4-FFF2-40B4-BE49-F238E27FC236}">
              <a16:creationId xmlns:a16="http://schemas.microsoft.com/office/drawing/2014/main" id="{BA38E489-BA1F-408C-92FF-AA1EE755CF9D}"/>
            </a:ext>
          </a:extLst>
        </xdr:cNvPr>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78740</xdr:rowOff>
    </xdr:from>
    <xdr:to>
      <xdr:col>6</xdr:col>
      <xdr:colOff>38100</xdr:colOff>
      <xdr:row>59</xdr:row>
      <xdr:rowOff>8890</xdr:rowOff>
    </xdr:to>
    <xdr:sp macro="" textlink="">
      <xdr:nvSpPr>
        <xdr:cNvPr id="83" name="フローチャート: 判断 82">
          <a:extLst>
            <a:ext uri="{FF2B5EF4-FFF2-40B4-BE49-F238E27FC236}">
              <a16:creationId xmlns:a16="http://schemas.microsoft.com/office/drawing/2014/main" id="{CF2483B0-82EA-4132-9FA3-3767A496C912}"/>
            </a:ext>
          </a:extLst>
        </xdr:cNvPr>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DFCC348-C523-4709-9F64-8F830F5808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0A5A0F0-1699-460D-86F6-759F7472B9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E170973-1C97-42A5-8F0E-8695CF0A96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DACDE33-8EE5-466F-A584-AA56681E8D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23AECB8-BB15-4CC2-8DEF-8D811ABA08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89" name="楕円 88">
          <a:extLst>
            <a:ext uri="{FF2B5EF4-FFF2-40B4-BE49-F238E27FC236}">
              <a16:creationId xmlns:a16="http://schemas.microsoft.com/office/drawing/2014/main" id="{8997F352-8D66-462C-8CDE-CB990F4E9E04}"/>
            </a:ext>
          </a:extLst>
        </xdr:cNvPr>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AB0FD7C-C284-4380-A85A-F99A865CEF5B}"/>
            </a:ext>
          </a:extLst>
        </xdr:cNvPr>
        <xdr:cNvSpPr txBox="1"/>
      </xdr:nvSpPr>
      <xdr:spPr>
        <a:xfrm>
          <a:off x="4673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36830</xdr:rowOff>
    </xdr:from>
    <xdr:to>
      <xdr:col>15</xdr:col>
      <xdr:colOff>101600</xdr:colOff>
      <xdr:row>58</xdr:row>
      <xdr:rowOff>138430</xdr:rowOff>
    </xdr:to>
    <xdr:sp macro="" textlink="">
      <xdr:nvSpPr>
        <xdr:cNvPr id="91" name="楕円 90">
          <a:extLst>
            <a:ext uri="{FF2B5EF4-FFF2-40B4-BE49-F238E27FC236}">
              <a16:creationId xmlns:a16="http://schemas.microsoft.com/office/drawing/2014/main" id="{9DDC0072-37E3-4126-8269-A3CDF4A3A6CD}"/>
            </a:ext>
          </a:extLst>
        </xdr:cNvPr>
        <xdr:cNvSpPr/>
      </xdr:nvSpPr>
      <xdr:spPr>
        <a:xfrm>
          <a:off x="2857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139700</xdr:rowOff>
    </xdr:from>
    <xdr:to>
      <xdr:col>10</xdr:col>
      <xdr:colOff>165100</xdr:colOff>
      <xdr:row>58</xdr:row>
      <xdr:rowOff>69850</xdr:rowOff>
    </xdr:to>
    <xdr:sp macro="" textlink="">
      <xdr:nvSpPr>
        <xdr:cNvPr id="92" name="楕円 91">
          <a:extLst>
            <a:ext uri="{FF2B5EF4-FFF2-40B4-BE49-F238E27FC236}">
              <a16:creationId xmlns:a16="http://schemas.microsoft.com/office/drawing/2014/main" id="{81B1B839-F6F8-4A1E-B416-DC652CBB0EE2}"/>
            </a:ext>
          </a:extLst>
        </xdr:cNvPr>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87630</xdr:rowOff>
    </xdr:to>
    <xdr:cxnSp macro="">
      <xdr:nvCxnSpPr>
        <xdr:cNvPr id="93" name="直線コネクタ 92">
          <a:extLst>
            <a:ext uri="{FF2B5EF4-FFF2-40B4-BE49-F238E27FC236}">
              <a16:creationId xmlns:a16="http://schemas.microsoft.com/office/drawing/2014/main" id="{54D8DB88-F2D2-4232-93B9-D64898D23FB7}"/>
            </a:ext>
          </a:extLst>
        </xdr:cNvPr>
        <xdr:cNvCxnSpPr/>
      </xdr:nvCxnSpPr>
      <xdr:spPr>
        <a:xfrm>
          <a:off x="2019300" y="9963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55880</xdr:rowOff>
    </xdr:from>
    <xdr:to>
      <xdr:col>6</xdr:col>
      <xdr:colOff>38100</xdr:colOff>
      <xdr:row>57</xdr:row>
      <xdr:rowOff>157480</xdr:rowOff>
    </xdr:to>
    <xdr:sp macro="" textlink="">
      <xdr:nvSpPr>
        <xdr:cNvPr id="94" name="楕円 93">
          <a:extLst>
            <a:ext uri="{FF2B5EF4-FFF2-40B4-BE49-F238E27FC236}">
              <a16:creationId xmlns:a16="http://schemas.microsoft.com/office/drawing/2014/main" id="{8C06EEFC-F22A-4C3C-A301-4B250C36E75C}"/>
            </a:ext>
          </a:extLst>
        </xdr:cNvPr>
        <xdr:cNvSpPr/>
      </xdr:nvSpPr>
      <xdr:spPr>
        <a:xfrm>
          <a:off x="1079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106680</xdr:rowOff>
    </xdr:from>
    <xdr:to>
      <xdr:col>10</xdr:col>
      <xdr:colOff>114300</xdr:colOff>
      <xdr:row>58</xdr:row>
      <xdr:rowOff>19050</xdr:rowOff>
    </xdr:to>
    <xdr:cxnSp macro="">
      <xdr:nvCxnSpPr>
        <xdr:cNvPr id="95" name="直線コネクタ 94">
          <a:extLst>
            <a:ext uri="{FF2B5EF4-FFF2-40B4-BE49-F238E27FC236}">
              <a16:creationId xmlns:a16="http://schemas.microsoft.com/office/drawing/2014/main" id="{2BAB4A50-FBEF-401C-9FE0-E3B4DD4BB471}"/>
            </a:ext>
          </a:extLst>
        </xdr:cNvPr>
        <xdr:cNvCxnSpPr/>
      </xdr:nvCxnSpPr>
      <xdr:spPr>
        <a:xfrm>
          <a:off x="1130300" y="98793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96" name="n_1aveValue【体育館・プール】&#10;有形固定資産減価償却率">
          <a:extLst>
            <a:ext uri="{FF2B5EF4-FFF2-40B4-BE49-F238E27FC236}">
              <a16:creationId xmlns:a16="http://schemas.microsoft.com/office/drawing/2014/main" id="{E4E0E36D-36AB-4944-AF17-F8CDE1B07438}"/>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97" name="n_2aveValue【体育館・プール】&#10;有形固定資産減価償却率">
          <a:extLst>
            <a:ext uri="{FF2B5EF4-FFF2-40B4-BE49-F238E27FC236}">
              <a16:creationId xmlns:a16="http://schemas.microsoft.com/office/drawing/2014/main" id="{CA278C6B-E812-4FBA-8D25-561E1FBCC639}"/>
            </a:ext>
          </a:extLst>
        </xdr:cNvPr>
        <xdr:cNvSpPr txBox="1"/>
      </xdr:nvSpPr>
      <xdr:spPr>
        <a:xfrm>
          <a:off x="2705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156227</xdr:rowOff>
    </xdr:from>
    <xdr:ext cx="405111" cy="259045"/>
    <xdr:sp macro="" textlink="">
      <xdr:nvSpPr>
        <xdr:cNvPr id="98" name="n_3aveValue【体育館・プール】&#10;有形固定資産減価償却率">
          <a:extLst>
            <a:ext uri="{FF2B5EF4-FFF2-40B4-BE49-F238E27FC236}">
              <a16:creationId xmlns:a16="http://schemas.microsoft.com/office/drawing/2014/main" id="{47F80825-323E-4236-9C2C-AC6D963EB7B0}"/>
            </a:ext>
          </a:extLst>
        </xdr:cNvPr>
        <xdr:cNvSpPr txBox="1"/>
      </xdr:nvSpPr>
      <xdr:spPr>
        <a:xfrm>
          <a:off x="1816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xdr:rowOff>
    </xdr:from>
    <xdr:ext cx="405111" cy="259045"/>
    <xdr:sp macro="" textlink="">
      <xdr:nvSpPr>
        <xdr:cNvPr id="99" name="n_4aveValue【体育館・プール】&#10;有形固定資産減価償却率">
          <a:extLst>
            <a:ext uri="{FF2B5EF4-FFF2-40B4-BE49-F238E27FC236}">
              <a16:creationId xmlns:a16="http://schemas.microsoft.com/office/drawing/2014/main" id="{6BCF7106-E8BD-4F9B-8A35-4D51A38BA52F}"/>
            </a:ext>
          </a:extLst>
        </xdr:cNvPr>
        <xdr:cNvSpPr txBox="1"/>
      </xdr:nvSpPr>
      <xdr:spPr>
        <a:xfrm>
          <a:off x="927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154957</xdr:rowOff>
    </xdr:from>
    <xdr:ext cx="405111" cy="259045"/>
    <xdr:sp macro="" textlink="">
      <xdr:nvSpPr>
        <xdr:cNvPr id="100" name="n_2mainValue【体育館・プール】&#10;有形固定資産減価償却率">
          <a:extLst>
            <a:ext uri="{FF2B5EF4-FFF2-40B4-BE49-F238E27FC236}">
              <a16:creationId xmlns:a16="http://schemas.microsoft.com/office/drawing/2014/main" id="{F9AB0A93-4D46-4FBD-B9FE-33F9F011C1FF}"/>
            </a:ext>
          </a:extLst>
        </xdr:cNvPr>
        <xdr:cNvSpPr txBox="1"/>
      </xdr:nvSpPr>
      <xdr:spPr>
        <a:xfrm>
          <a:off x="2705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101" name="n_3mainValue【体育館・プール】&#10;有形固定資産減価償却率">
          <a:extLst>
            <a:ext uri="{FF2B5EF4-FFF2-40B4-BE49-F238E27FC236}">
              <a16:creationId xmlns:a16="http://schemas.microsoft.com/office/drawing/2014/main" id="{B887F638-6465-41BC-8BFD-3C526BE29864}"/>
            </a:ext>
          </a:extLst>
        </xdr:cNvPr>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2557</xdr:rowOff>
    </xdr:from>
    <xdr:ext cx="405111" cy="259045"/>
    <xdr:sp macro="" textlink="">
      <xdr:nvSpPr>
        <xdr:cNvPr id="102" name="n_4mainValue【体育館・プール】&#10;有形固定資産減価償却率">
          <a:extLst>
            <a:ext uri="{FF2B5EF4-FFF2-40B4-BE49-F238E27FC236}">
              <a16:creationId xmlns:a16="http://schemas.microsoft.com/office/drawing/2014/main" id="{24970619-897E-4914-A14B-5B5C03336A2C}"/>
            </a:ext>
          </a:extLst>
        </xdr:cNvPr>
        <xdr:cNvSpPr txBox="1"/>
      </xdr:nvSpPr>
      <xdr:spPr>
        <a:xfrm>
          <a:off x="927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a:extLst>
            <a:ext uri="{FF2B5EF4-FFF2-40B4-BE49-F238E27FC236}">
              <a16:creationId xmlns:a16="http://schemas.microsoft.com/office/drawing/2014/main" id="{A5D10F09-1AC1-4BCA-8CE4-16386F67F9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a:extLst>
            <a:ext uri="{FF2B5EF4-FFF2-40B4-BE49-F238E27FC236}">
              <a16:creationId xmlns:a16="http://schemas.microsoft.com/office/drawing/2014/main" id="{467A7E85-72AA-44C1-A120-0495B942F8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a:extLst>
            <a:ext uri="{FF2B5EF4-FFF2-40B4-BE49-F238E27FC236}">
              <a16:creationId xmlns:a16="http://schemas.microsoft.com/office/drawing/2014/main" id="{C8F8D6AD-FB44-4D95-B5BD-20F9323EA2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a:extLst>
            <a:ext uri="{FF2B5EF4-FFF2-40B4-BE49-F238E27FC236}">
              <a16:creationId xmlns:a16="http://schemas.microsoft.com/office/drawing/2014/main" id="{5CE038B7-1913-4F49-8077-D9037592105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a:extLst>
            <a:ext uri="{FF2B5EF4-FFF2-40B4-BE49-F238E27FC236}">
              <a16:creationId xmlns:a16="http://schemas.microsoft.com/office/drawing/2014/main" id="{E8A85C9E-E4E3-48FD-97B5-54535F4454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a:extLst>
            <a:ext uri="{FF2B5EF4-FFF2-40B4-BE49-F238E27FC236}">
              <a16:creationId xmlns:a16="http://schemas.microsoft.com/office/drawing/2014/main" id="{24D8D469-0DE3-45BC-B7D3-6271F3CA63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a:extLst>
            <a:ext uri="{FF2B5EF4-FFF2-40B4-BE49-F238E27FC236}">
              <a16:creationId xmlns:a16="http://schemas.microsoft.com/office/drawing/2014/main" id="{7A92D7DA-4A9B-4FD7-A6D4-890DA3F2BC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a:extLst>
            <a:ext uri="{FF2B5EF4-FFF2-40B4-BE49-F238E27FC236}">
              <a16:creationId xmlns:a16="http://schemas.microsoft.com/office/drawing/2014/main" id="{23759FFE-06DF-4327-BE21-3E8C48860D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a:extLst>
            <a:ext uri="{FF2B5EF4-FFF2-40B4-BE49-F238E27FC236}">
              <a16:creationId xmlns:a16="http://schemas.microsoft.com/office/drawing/2014/main" id="{067BCB1D-7767-4031-94EA-89872F4B18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a:extLst>
            <a:ext uri="{FF2B5EF4-FFF2-40B4-BE49-F238E27FC236}">
              <a16:creationId xmlns:a16="http://schemas.microsoft.com/office/drawing/2014/main" id="{0F5E54BA-7FF3-4309-B7EF-37BF42E6CA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3" name="直線コネクタ 112">
          <a:extLst>
            <a:ext uri="{FF2B5EF4-FFF2-40B4-BE49-F238E27FC236}">
              <a16:creationId xmlns:a16="http://schemas.microsoft.com/office/drawing/2014/main" id="{E3B2B64C-3F86-4731-A937-7ED796B514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4" name="テキスト ボックス 113">
          <a:extLst>
            <a:ext uri="{FF2B5EF4-FFF2-40B4-BE49-F238E27FC236}">
              <a16:creationId xmlns:a16="http://schemas.microsoft.com/office/drawing/2014/main" id="{26B47473-EA01-4FA2-B121-DF21B653A4B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5" name="直線コネクタ 114">
          <a:extLst>
            <a:ext uri="{FF2B5EF4-FFF2-40B4-BE49-F238E27FC236}">
              <a16:creationId xmlns:a16="http://schemas.microsoft.com/office/drawing/2014/main" id="{BB85423A-B1E1-4E70-A7E2-59812ECBF1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6" name="テキスト ボックス 115">
          <a:extLst>
            <a:ext uri="{FF2B5EF4-FFF2-40B4-BE49-F238E27FC236}">
              <a16:creationId xmlns:a16="http://schemas.microsoft.com/office/drawing/2014/main" id="{FC11A897-DB81-4F86-8312-D5D092D0E29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8A42D8D-F6E7-42CA-A35D-181733DBD75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B8994E2B-36D2-4121-8156-C74F1C257B0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9" name="直線コネクタ 118">
          <a:extLst>
            <a:ext uri="{FF2B5EF4-FFF2-40B4-BE49-F238E27FC236}">
              <a16:creationId xmlns:a16="http://schemas.microsoft.com/office/drawing/2014/main" id="{EBCF2921-85F2-4BAF-A749-398B525E67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0" name="テキスト ボックス 119">
          <a:extLst>
            <a:ext uri="{FF2B5EF4-FFF2-40B4-BE49-F238E27FC236}">
              <a16:creationId xmlns:a16="http://schemas.microsoft.com/office/drawing/2014/main" id="{6D0B94E6-E422-4E86-B7CA-0385B360714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1" name="直線コネクタ 120">
          <a:extLst>
            <a:ext uri="{FF2B5EF4-FFF2-40B4-BE49-F238E27FC236}">
              <a16:creationId xmlns:a16="http://schemas.microsoft.com/office/drawing/2014/main" id="{CC1FA4C3-61C1-4C35-ABA1-5B63D52FA6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2" name="テキスト ボックス 121">
          <a:extLst>
            <a:ext uri="{FF2B5EF4-FFF2-40B4-BE49-F238E27FC236}">
              <a16:creationId xmlns:a16="http://schemas.microsoft.com/office/drawing/2014/main" id="{C9A8121A-2584-4ACE-B983-A639EED74F9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62F3630-BCC0-4983-BE68-CB714AF92D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4113CF96-282B-4E13-82B6-5B78E023BE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D6E0EEF-F5E2-4F0C-B3C6-C828AADE77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126" name="直線コネクタ 125">
          <a:extLst>
            <a:ext uri="{FF2B5EF4-FFF2-40B4-BE49-F238E27FC236}">
              <a16:creationId xmlns:a16="http://schemas.microsoft.com/office/drawing/2014/main" id="{1492256D-75E1-4231-8C8C-94920E62916A}"/>
            </a:ext>
          </a:extLst>
        </xdr:cNvPr>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127" name="【体育館・プール】&#10;一人当たり面積最小値テキスト">
          <a:extLst>
            <a:ext uri="{FF2B5EF4-FFF2-40B4-BE49-F238E27FC236}">
              <a16:creationId xmlns:a16="http://schemas.microsoft.com/office/drawing/2014/main" id="{8E28A929-1102-4092-9881-7817CE9C6B96}"/>
            </a:ext>
          </a:extLst>
        </xdr:cNvPr>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128" name="直線コネクタ 127">
          <a:extLst>
            <a:ext uri="{FF2B5EF4-FFF2-40B4-BE49-F238E27FC236}">
              <a16:creationId xmlns:a16="http://schemas.microsoft.com/office/drawing/2014/main" id="{E0323BF2-F806-4D71-82BD-9EF9B96C524A}"/>
            </a:ext>
          </a:extLst>
        </xdr:cNvPr>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129" name="【体育館・プール】&#10;一人当たり面積最大値テキスト">
          <a:extLst>
            <a:ext uri="{FF2B5EF4-FFF2-40B4-BE49-F238E27FC236}">
              <a16:creationId xmlns:a16="http://schemas.microsoft.com/office/drawing/2014/main" id="{74DCABEC-AB80-4610-AFF8-6B93EA0DC875}"/>
            </a:ext>
          </a:extLst>
        </xdr:cNvPr>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130" name="直線コネクタ 129">
          <a:extLst>
            <a:ext uri="{FF2B5EF4-FFF2-40B4-BE49-F238E27FC236}">
              <a16:creationId xmlns:a16="http://schemas.microsoft.com/office/drawing/2014/main" id="{8A2A75D7-A93E-40A0-8A03-AF00A5CD173C}"/>
            </a:ext>
          </a:extLst>
        </xdr:cNvPr>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162577</xdr:rowOff>
    </xdr:from>
    <xdr:ext cx="469744" cy="259045"/>
    <xdr:sp macro="" textlink="">
      <xdr:nvSpPr>
        <xdr:cNvPr id="131" name="【体育館・プール】&#10;一人当たり面積平均値テキスト">
          <a:extLst>
            <a:ext uri="{FF2B5EF4-FFF2-40B4-BE49-F238E27FC236}">
              <a16:creationId xmlns:a16="http://schemas.microsoft.com/office/drawing/2014/main" id="{3AD40247-C061-4E39-BD32-DB3F85FFF01B}"/>
            </a:ext>
          </a:extLst>
        </xdr:cNvPr>
        <xdr:cNvSpPr txBox="1"/>
      </xdr:nvSpPr>
      <xdr:spPr>
        <a:xfrm>
          <a:off x="10515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132" name="フローチャート: 判断 131">
          <a:extLst>
            <a:ext uri="{FF2B5EF4-FFF2-40B4-BE49-F238E27FC236}">
              <a16:creationId xmlns:a16="http://schemas.microsoft.com/office/drawing/2014/main" id="{241F7690-B6E3-4C6B-88E7-4880A21F7976}"/>
            </a:ext>
          </a:extLst>
        </xdr:cNvPr>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33" name="フローチャート: 判断 132">
          <a:extLst>
            <a:ext uri="{FF2B5EF4-FFF2-40B4-BE49-F238E27FC236}">
              <a16:creationId xmlns:a16="http://schemas.microsoft.com/office/drawing/2014/main" id="{12FF446F-0A7A-4700-A6B0-594198D4ABA3}"/>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24130</xdr:rowOff>
    </xdr:from>
    <xdr:to>
      <xdr:col>46</xdr:col>
      <xdr:colOff>38100</xdr:colOff>
      <xdr:row>60</xdr:row>
      <xdr:rowOff>125730</xdr:rowOff>
    </xdr:to>
    <xdr:sp macro="" textlink="">
      <xdr:nvSpPr>
        <xdr:cNvPr id="134" name="フローチャート: 判断 133">
          <a:extLst>
            <a:ext uri="{FF2B5EF4-FFF2-40B4-BE49-F238E27FC236}">
              <a16:creationId xmlns:a16="http://schemas.microsoft.com/office/drawing/2014/main" id="{ECFD507B-8914-43F8-8442-343BBADCD22C}"/>
            </a:ext>
          </a:extLst>
        </xdr:cNvPr>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36830</xdr:rowOff>
    </xdr:from>
    <xdr:to>
      <xdr:col>41</xdr:col>
      <xdr:colOff>101600</xdr:colOff>
      <xdr:row>60</xdr:row>
      <xdr:rowOff>138430</xdr:rowOff>
    </xdr:to>
    <xdr:sp macro="" textlink="">
      <xdr:nvSpPr>
        <xdr:cNvPr id="135" name="フローチャート: 判断 134">
          <a:extLst>
            <a:ext uri="{FF2B5EF4-FFF2-40B4-BE49-F238E27FC236}">
              <a16:creationId xmlns:a16="http://schemas.microsoft.com/office/drawing/2014/main" id="{3645F484-1746-43BF-8A17-72172F40BDF4}"/>
            </a:ext>
          </a:extLst>
        </xdr:cNvPr>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118110</xdr:rowOff>
    </xdr:from>
    <xdr:to>
      <xdr:col>36</xdr:col>
      <xdr:colOff>165100</xdr:colOff>
      <xdr:row>61</xdr:row>
      <xdr:rowOff>48260</xdr:rowOff>
    </xdr:to>
    <xdr:sp macro="" textlink="">
      <xdr:nvSpPr>
        <xdr:cNvPr id="136" name="フローチャート: 判断 135">
          <a:extLst>
            <a:ext uri="{FF2B5EF4-FFF2-40B4-BE49-F238E27FC236}">
              <a16:creationId xmlns:a16="http://schemas.microsoft.com/office/drawing/2014/main" id="{21EED5B8-BCBB-4E77-BD4D-D52DE2207ABE}"/>
            </a:ext>
          </a:extLst>
        </xdr:cNvPr>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BFCCEBF-7405-41EB-A3A3-5851DA4F71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E5E25C3D-ED2A-42E2-803C-CBD64FCE37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444FB10-36B5-44A7-81AA-07A29C4882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FEBFD1C-D9AB-4454-B281-BCB2BE2AEA1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7BBBF65-162E-4E40-B795-37515B1F7E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153670</xdr:rowOff>
    </xdr:from>
    <xdr:to>
      <xdr:col>55</xdr:col>
      <xdr:colOff>50800</xdr:colOff>
      <xdr:row>62</xdr:row>
      <xdr:rowOff>83820</xdr:rowOff>
    </xdr:to>
    <xdr:sp macro="" textlink="">
      <xdr:nvSpPr>
        <xdr:cNvPr id="142" name="楕円 141">
          <a:extLst>
            <a:ext uri="{FF2B5EF4-FFF2-40B4-BE49-F238E27FC236}">
              <a16:creationId xmlns:a16="http://schemas.microsoft.com/office/drawing/2014/main" id="{CC65C5B2-4402-4B1B-846C-ECAAA05102E3}"/>
            </a:ext>
          </a:extLst>
        </xdr:cNvPr>
        <xdr:cNvSpPr/>
      </xdr:nvSpPr>
      <xdr:spPr>
        <a:xfrm>
          <a:off x="104267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132097</xdr:rowOff>
    </xdr:from>
    <xdr:ext cx="469744" cy="259045"/>
    <xdr:sp macro="" textlink="">
      <xdr:nvSpPr>
        <xdr:cNvPr id="143" name="【体育館・プール】&#10;一人当たり面積該当値テキスト">
          <a:extLst>
            <a:ext uri="{FF2B5EF4-FFF2-40B4-BE49-F238E27FC236}">
              <a16:creationId xmlns:a16="http://schemas.microsoft.com/office/drawing/2014/main" id="{C5934EF6-0D6A-481C-845D-FA86CCE44C70}"/>
            </a:ext>
          </a:extLst>
        </xdr:cNvPr>
        <xdr:cNvSpPr txBox="1"/>
      </xdr:nvSpPr>
      <xdr:spPr>
        <a:xfrm>
          <a:off x="10515600"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6350</xdr:rowOff>
    </xdr:from>
    <xdr:to>
      <xdr:col>46</xdr:col>
      <xdr:colOff>38100</xdr:colOff>
      <xdr:row>62</xdr:row>
      <xdr:rowOff>107950</xdr:rowOff>
    </xdr:to>
    <xdr:sp macro="" textlink="">
      <xdr:nvSpPr>
        <xdr:cNvPr id="144" name="楕円 143">
          <a:extLst>
            <a:ext uri="{FF2B5EF4-FFF2-40B4-BE49-F238E27FC236}">
              <a16:creationId xmlns:a16="http://schemas.microsoft.com/office/drawing/2014/main" id="{53FDDE28-7595-42B8-869B-B139055048D7}"/>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13970</xdr:rowOff>
    </xdr:from>
    <xdr:to>
      <xdr:col>41</xdr:col>
      <xdr:colOff>101600</xdr:colOff>
      <xdr:row>62</xdr:row>
      <xdr:rowOff>115570</xdr:rowOff>
    </xdr:to>
    <xdr:sp macro="" textlink="">
      <xdr:nvSpPr>
        <xdr:cNvPr id="145" name="楕円 144">
          <a:extLst>
            <a:ext uri="{FF2B5EF4-FFF2-40B4-BE49-F238E27FC236}">
              <a16:creationId xmlns:a16="http://schemas.microsoft.com/office/drawing/2014/main" id="{CE81FAD7-1BA2-4118-B0DF-DDD7CCA62BAF}"/>
            </a:ext>
          </a:extLst>
        </xdr:cNvPr>
        <xdr:cNvSpPr/>
      </xdr:nvSpPr>
      <xdr:spPr>
        <a:xfrm>
          <a:off x="781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64770</xdr:rowOff>
    </xdr:to>
    <xdr:cxnSp macro="">
      <xdr:nvCxnSpPr>
        <xdr:cNvPr id="146" name="直線コネクタ 145">
          <a:extLst>
            <a:ext uri="{FF2B5EF4-FFF2-40B4-BE49-F238E27FC236}">
              <a16:creationId xmlns:a16="http://schemas.microsoft.com/office/drawing/2014/main" id="{38BB14FB-D7C2-4D40-B61F-30F6B3AF77EA}"/>
            </a:ext>
          </a:extLst>
        </xdr:cNvPr>
        <xdr:cNvCxnSpPr/>
      </xdr:nvCxnSpPr>
      <xdr:spPr>
        <a:xfrm flipV="1">
          <a:off x="7861300" y="1068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19050</xdr:rowOff>
    </xdr:from>
    <xdr:to>
      <xdr:col>36</xdr:col>
      <xdr:colOff>165100</xdr:colOff>
      <xdr:row>62</xdr:row>
      <xdr:rowOff>120650</xdr:rowOff>
    </xdr:to>
    <xdr:sp macro="" textlink="">
      <xdr:nvSpPr>
        <xdr:cNvPr id="147" name="楕円 146">
          <a:extLst>
            <a:ext uri="{FF2B5EF4-FFF2-40B4-BE49-F238E27FC236}">
              <a16:creationId xmlns:a16="http://schemas.microsoft.com/office/drawing/2014/main" id="{6C3292D7-CEFF-469F-B046-FDDE682E608C}"/>
            </a:ext>
          </a:extLst>
        </xdr:cNvPr>
        <xdr:cNvSpPr/>
      </xdr:nvSpPr>
      <xdr:spPr>
        <a:xfrm>
          <a:off x="6921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64770</xdr:rowOff>
    </xdr:from>
    <xdr:to>
      <xdr:col>41</xdr:col>
      <xdr:colOff>50800</xdr:colOff>
      <xdr:row>62</xdr:row>
      <xdr:rowOff>69850</xdr:rowOff>
    </xdr:to>
    <xdr:cxnSp macro="">
      <xdr:nvCxnSpPr>
        <xdr:cNvPr id="148" name="直線コネクタ 147">
          <a:extLst>
            <a:ext uri="{FF2B5EF4-FFF2-40B4-BE49-F238E27FC236}">
              <a16:creationId xmlns:a16="http://schemas.microsoft.com/office/drawing/2014/main" id="{3156DBA3-128C-46CA-857D-4E523399B8E5}"/>
            </a:ext>
          </a:extLst>
        </xdr:cNvPr>
        <xdr:cNvCxnSpPr/>
      </xdr:nvCxnSpPr>
      <xdr:spPr>
        <a:xfrm flipV="1">
          <a:off x="6972300" y="106946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49" name="n_1aveValue【体育館・プール】&#10;一人当たり面積">
          <a:extLst>
            <a:ext uri="{FF2B5EF4-FFF2-40B4-BE49-F238E27FC236}">
              <a16:creationId xmlns:a16="http://schemas.microsoft.com/office/drawing/2014/main" id="{D389C6FC-4D64-4EE5-B4A1-F93DD4FB5974}"/>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150" name="n_2aveValue【体育館・プール】&#10;一人当たり面積">
          <a:extLst>
            <a:ext uri="{FF2B5EF4-FFF2-40B4-BE49-F238E27FC236}">
              <a16:creationId xmlns:a16="http://schemas.microsoft.com/office/drawing/2014/main" id="{268588CC-6BAD-49D8-AFEC-996E06E51373}"/>
            </a:ext>
          </a:extLst>
        </xdr:cNvPr>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151" name="n_3aveValue【体育館・プール】&#10;一人当たり面積">
          <a:extLst>
            <a:ext uri="{FF2B5EF4-FFF2-40B4-BE49-F238E27FC236}">
              <a16:creationId xmlns:a16="http://schemas.microsoft.com/office/drawing/2014/main" id="{988F4E85-8A63-401D-B05A-6205B02E9173}"/>
            </a:ext>
          </a:extLst>
        </xdr:cNvPr>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64787</xdr:rowOff>
    </xdr:from>
    <xdr:ext cx="469744" cy="259045"/>
    <xdr:sp macro="" textlink="">
      <xdr:nvSpPr>
        <xdr:cNvPr id="152" name="n_4aveValue【体育館・プール】&#10;一人当たり面積">
          <a:extLst>
            <a:ext uri="{FF2B5EF4-FFF2-40B4-BE49-F238E27FC236}">
              <a16:creationId xmlns:a16="http://schemas.microsoft.com/office/drawing/2014/main" id="{E0C45CA4-2D11-4E3C-9BE5-297934331F4D}"/>
            </a:ext>
          </a:extLst>
        </xdr:cNvPr>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153" name="n_2mainValue【体育館・プール】&#10;一人当たり面積">
          <a:extLst>
            <a:ext uri="{FF2B5EF4-FFF2-40B4-BE49-F238E27FC236}">
              <a16:creationId xmlns:a16="http://schemas.microsoft.com/office/drawing/2014/main" id="{938081CC-241E-4837-9A51-7546D61C2569}"/>
            </a:ext>
          </a:extLst>
        </xdr:cNvPr>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106697</xdr:rowOff>
    </xdr:from>
    <xdr:ext cx="469744" cy="259045"/>
    <xdr:sp macro="" textlink="">
      <xdr:nvSpPr>
        <xdr:cNvPr id="154" name="n_3mainValue【体育館・プール】&#10;一人当たり面積">
          <a:extLst>
            <a:ext uri="{FF2B5EF4-FFF2-40B4-BE49-F238E27FC236}">
              <a16:creationId xmlns:a16="http://schemas.microsoft.com/office/drawing/2014/main" id="{010EDC9D-27B1-4FC3-97CC-9E95243E181C}"/>
            </a:ext>
          </a:extLst>
        </xdr:cNvPr>
        <xdr:cNvSpPr txBox="1"/>
      </xdr:nvSpPr>
      <xdr:spPr>
        <a:xfrm>
          <a:off x="7626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111777</xdr:rowOff>
    </xdr:from>
    <xdr:ext cx="469744" cy="259045"/>
    <xdr:sp macro="" textlink="">
      <xdr:nvSpPr>
        <xdr:cNvPr id="155" name="n_4mainValue【体育館・プール】&#10;一人当たり面積">
          <a:extLst>
            <a:ext uri="{FF2B5EF4-FFF2-40B4-BE49-F238E27FC236}">
              <a16:creationId xmlns:a16="http://schemas.microsoft.com/office/drawing/2014/main" id="{E444F1F9-1C31-446A-98B8-21120B91F0BB}"/>
            </a:ext>
          </a:extLst>
        </xdr:cNvPr>
        <xdr:cNvSpPr txBox="1"/>
      </xdr:nvSpPr>
      <xdr:spPr>
        <a:xfrm>
          <a:off x="6737427"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E171FE7F-9FA5-4A14-BB37-DE3540BADE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2E498344-5714-4ADA-B2A1-FD8FEE7102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2E68E8D8-CA04-48FD-987D-ECA0027FF3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EF3065F5-582A-43EC-9C3F-8E5F5938CF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6476D454-4A34-4A99-B202-B9FAE5F678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C5A3ED73-BA02-46CF-95F5-56E7209584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00D1D9E4-7548-465D-B658-F016A7657D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18695723-7CAF-4C07-8620-ADA511945B9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591BF651-5464-42C9-8634-A97DC51F8D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E8080209-3168-46C0-A686-49A5FA07E8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E0BBCD74-D832-4325-82ED-90BCAA00EF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7B513889-2518-4918-8867-D88E63EB29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5314FA02-9F32-4597-B04B-5567999BA2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ECD8ADB4-D655-4E6B-B6EF-A1841DA9B6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3D440D0C-5120-45AE-AB5E-42E4993CF9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DF75599C-BBBD-4D0A-84B0-A50A6BBD46A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55670464-F61E-4B04-8C6E-40BB1FB9D0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5464A21A-F62E-4F40-9047-C6E02A3337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12880EDB-3A53-41EB-BAEC-22F782C5FE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02722340-7243-44D0-9A47-8125959BFF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31C47320-893B-44EE-AC67-0C415DEE7D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B78AB35E-8F4D-45F0-82F1-F99C00E8B3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FDFF8808-A0EE-4D3D-96B9-73A047D280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30922036-833F-4198-A9C2-32B443CE3F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a:extLst>
            <a:ext uri="{FF2B5EF4-FFF2-40B4-BE49-F238E27FC236}">
              <a16:creationId xmlns:a16="http://schemas.microsoft.com/office/drawing/2014/main" id="{8F81EC8C-E1F5-41BC-939A-45FD50020B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a:extLst>
            <a:ext uri="{FF2B5EF4-FFF2-40B4-BE49-F238E27FC236}">
              <a16:creationId xmlns:a16="http://schemas.microsoft.com/office/drawing/2014/main" id="{06F3D26E-14DE-4501-BD5C-049382A66D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a:extLst>
            <a:ext uri="{FF2B5EF4-FFF2-40B4-BE49-F238E27FC236}">
              <a16:creationId xmlns:a16="http://schemas.microsoft.com/office/drawing/2014/main" id="{0562E229-2973-4015-A1C2-EF3D62515C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a:extLst>
            <a:ext uri="{FF2B5EF4-FFF2-40B4-BE49-F238E27FC236}">
              <a16:creationId xmlns:a16="http://schemas.microsoft.com/office/drawing/2014/main" id="{B283DE8F-F26F-420C-8E09-ACC52DB620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a:extLst>
            <a:ext uri="{FF2B5EF4-FFF2-40B4-BE49-F238E27FC236}">
              <a16:creationId xmlns:a16="http://schemas.microsoft.com/office/drawing/2014/main" id="{A7B50C16-1A66-4DDD-A9BD-7889650713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a:extLst>
            <a:ext uri="{FF2B5EF4-FFF2-40B4-BE49-F238E27FC236}">
              <a16:creationId xmlns:a16="http://schemas.microsoft.com/office/drawing/2014/main" id="{F6790F8A-77E8-40A4-A6CA-9672C24099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a:extLst>
            <a:ext uri="{FF2B5EF4-FFF2-40B4-BE49-F238E27FC236}">
              <a16:creationId xmlns:a16="http://schemas.microsoft.com/office/drawing/2014/main" id="{B128ACB0-1DCE-42BD-98AB-7B17AB00E2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a:extLst>
            <a:ext uri="{FF2B5EF4-FFF2-40B4-BE49-F238E27FC236}">
              <a16:creationId xmlns:a16="http://schemas.microsoft.com/office/drawing/2014/main" id="{9EA876D9-91B4-48D5-8988-7A4ABA3B7F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a:extLst>
            <a:ext uri="{FF2B5EF4-FFF2-40B4-BE49-F238E27FC236}">
              <a16:creationId xmlns:a16="http://schemas.microsoft.com/office/drawing/2014/main" id="{41312345-1E7A-43FB-85C8-F3CC243CAF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a:extLst>
            <a:ext uri="{FF2B5EF4-FFF2-40B4-BE49-F238E27FC236}">
              <a16:creationId xmlns:a16="http://schemas.microsoft.com/office/drawing/2014/main" id="{C2E638E7-5E96-4816-B9EE-483E2A9487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a:extLst>
            <a:ext uri="{FF2B5EF4-FFF2-40B4-BE49-F238E27FC236}">
              <a16:creationId xmlns:a16="http://schemas.microsoft.com/office/drawing/2014/main" id="{0596127A-6505-40E8-A7DA-2741AE67C3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a:extLst>
            <a:ext uri="{FF2B5EF4-FFF2-40B4-BE49-F238E27FC236}">
              <a16:creationId xmlns:a16="http://schemas.microsoft.com/office/drawing/2014/main" id="{F9BCCC93-5394-448D-9E03-BC0FA95B2A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a:extLst>
            <a:ext uri="{FF2B5EF4-FFF2-40B4-BE49-F238E27FC236}">
              <a16:creationId xmlns:a16="http://schemas.microsoft.com/office/drawing/2014/main" id="{F5A32F80-C1B1-48F3-9BAB-7AEAD59087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a:extLst>
            <a:ext uri="{FF2B5EF4-FFF2-40B4-BE49-F238E27FC236}">
              <a16:creationId xmlns:a16="http://schemas.microsoft.com/office/drawing/2014/main" id="{9C630079-3FB1-4087-8358-A7EFCC5BBC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a:extLst>
            <a:ext uri="{FF2B5EF4-FFF2-40B4-BE49-F238E27FC236}">
              <a16:creationId xmlns:a16="http://schemas.microsoft.com/office/drawing/2014/main" id="{5C99E37E-E2AE-4438-ABDF-52FB50DF42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a:extLst>
            <a:ext uri="{FF2B5EF4-FFF2-40B4-BE49-F238E27FC236}">
              <a16:creationId xmlns:a16="http://schemas.microsoft.com/office/drawing/2014/main" id="{9919B1D3-7625-4B8B-9644-49B989DAD3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6" name="テキスト ボックス 195">
          <a:extLst>
            <a:ext uri="{FF2B5EF4-FFF2-40B4-BE49-F238E27FC236}">
              <a16:creationId xmlns:a16="http://schemas.microsoft.com/office/drawing/2014/main" id="{E8AA9FAC-C28F-46D0-BDD3-12603CB280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7" name="直線コネクタ 196">
          <a:extLst>
            <a:ext uri="{FF2B5EF4-FFF2-40B4-BE49-F238E27FC236}">
              <a16:creationId xmlns:a16="http://schemas.microsoft.com/office/drawing/2014/main" id="{0E2F82D3-C031-4A45-84C0-B3BB8834CA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8" name="テキスト ボックス 197">
          <a:extLst>
            <a:ext uri="{FF2B5EF4-FFF2-40B4-BE49-F238E27FC236}">
              <a16:creationId xmlns:a16="http://schemas.microsoft.com/office/drawing/2014/main" id="{DB328F7A-6FE2-49AF-AD2F-4CB44281DF4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199" name="直線コネクタ 198">
          <a:extLst>
            <a:ext uri="{FF2B5EF4-FFF2-40B4-BE49-F238E27FC236}">
              <a16:creationId xmlns:a16="http://schemas.microsoft.com/office/drawing/2014/main" id="{199BDBBA-BE35-40FC-964F-6D4EC5F4FBFB}"/>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00" name="テキスト ボックス 199">
          <a:extLst>
            <a:ext uri="{FF2B5EF4-FFF2-40B4-BE49-F238E27FC236}">
              <a16:creationId xmlns:a16="http://schemas.microsoft.com/office/drawing/2014/main" id="{B368D021-1C71-4C5D-93C5-2B8340790E01}"/>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01" name="直線コネクタ 200">
          <a:extLst>
            <a:ext uri="{FF2B5EF4-FFF2-40B4-BE49-F238E27FC236}">
              <a16:creationId xmlns:a16="http://schemas.microsoft.com/office/drawing/2014/main" id="{9C47B62D-3616-4294-8990-EF42B3C97F7D}"/>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02" name="テキスト ボックス 201">
          <a:extLst>
            <a:ext uri="{FF2B5EF4-FFF2-40B4-BE49-F238E27FC236}">
              <a16:creationId xmlns:a16="http://schemas.microsoft.com/office/drawing/2014/main" id="{E0E1E8F9-3C1D-4D70-AD0F-4E0A59D72991}"/>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03" name="直線コネクタ 202">
          <a:extLst>
            <a:ext uri="{FF2B5EF4-FFF2-40B4-BE49-F238E27FC236}">
              <a16:creationId xmlns:a16="http://schemas.microsoft.com/office/drawing/2014/main" id="{820CD6A1-BA80-48C2-8DBE-CF04F7EF2281}"/>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04" name="テキスト ボックス 203">
          <a:extLst>
            <a:ext uri="{FF2B5EF4-FFF2-40B4-BE49-F238E27FC236}">
              <a16:creationId xmlns:a16="http://schemas.microsoft.com/office/drawing/2014/main" id="{9F4E9B3B-C7F8-4954-80A2-C9E8EA1755B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05" name="直線コネクタ 204">
          <a:extLst>
            <a:ext uri="{FF2B5EF4-FFF2-40B4-BE49-F238E27FC236}">
              <a16:creationId xmlns:a16="http://schemas.microsoft.com/office/drawing/2014/main" id="{2A2F2070-0AC9-4B75-B7F1-3676EE7E09F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06" name="テキスト ボックス 205">
          <a:extLst>
            <a:ext uri="{FF2B5EF4-FFF2-40B4-BE49-F238E27FC236}">
              <a16:creationId xmlns:a16="http://schemas.microsoft.com/office/drawing/2014/main" id="{19AEE5FC-EAC4-447C-8B09-C3D735CACA0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a:extLst>
            <a:ext uri="{FF2B5EF4-FFF2-40B4-BE49-F238E27FC236}">
              <a16:creationId xmlns:a16="http://schemas.microsoft.com/office/drawing/2014/main" id="{F0FCD5A6-F157-4FDC-B02F-D88A3D0F54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08" name="テキスト ボックス 207">
          <a:extLst>
            <a:ext uri="{FF2B5EF4-FFF2-40B4-BE49-F238E27FC236}">
              <a16:creationId xmlns:a16="http://schemas.microsoft.com/office/drawing/2014/main" id="{0A0296FC-2A37-4474-9EB0-4E478BF4E86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id="{3023C445-2AC5-49FD-ACBD-DD70398C4F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115062</xdr:rowOff>
    </xdr:from>
    <xdr:to>
      <xdr:col>85</xdr:col>
      <xdr:colOff>126364</xdr:colOff>
      <xdr:row>42</xdr:row>
      <xdr:rowOff>67056</xdr:rowOff>
    </xdr:to>
    <xdr:cxnSp macro="">
      <xdr:nvCxnSpPr>
        <xdr:cNvPr id="210" name="直線コネクタ 209">
          <a:extLst>
            <a:ext uri="{FF2B5EF4-FFF2-40B4-BE49-F238E27FC236}">
              <a16:creationId xmlns:a16="http://schemas.microsoft.com/office/drawing/2014/main" id="{CB320C4D-EB80-4BEF-AB25-75384F120425}"/>
            </a:ext>
          </a:extLst>
        </xdr:cNvPr>
        <xdr:cNvCxnSpPr/>
      </xdr:nvCxnSpPr>
      <xdr:spPr>
        <a:xfrm flipV="1">
          <a:off x="16318864" y="594436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70883</xdr:rowOff>
    </xdr:from>
    <xdr:ext cx="405111" cy="259045"/>
    <xdr:sp macro="" textlink="">
      <xdr:nvSpPr>
        <xdr:cNvPr id="211" name="【一般廃棄物処理施設】&#10;有形固定資産減価償却率最小値テキスト">
          <a:extLst>
            <a:ext uri="{FF2B5EF4-FFF2-40B4-BE49-F238E27FC236}">
              <a16:creationId xmlns:a16="http://schemas.microsoft.com/office/drawing/2014/main" id="{977B6368-5CCE-4BDD-BCD0-92F99866DF33}"/>
            </a:ext>
          </a:extLst>
        </xdr:cNvPr>
        <xdr:cNvSpPr txBox="1"/>
      </xdr:nvSpPr>
      <xdr:spPr>
        <a:xfrm>
          <a:off x="16357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67056</xdr:rowOff>
    </xdr:from>
    <xdr:to>
      <xdr:col>86</xdr:col>
      <xdr:colOff>25400</xdr:colOff>
      <xdr:row>42</xdr:row>
      <xdr:rowOff>67056</xdr:rowOff>
    </xdr:to>
    <xdr:cxnSp macro="">
      <xdr:nvCxnSpPr>
        <xdr:cNvPr id="212" name="直線コネクタ 211">
          <a:extLst>
            <a:ext uri="{FF2B5EF4-FFF2-40B4-BE49-F238E27FC236}">
              <a16:creationId xmlns:a16="http://schemas.microsoft.com/office/drawing/2014/main" id="{00CD7687-218D-4877-9412-2EB7F962539B}"/>
            </a:ext>
          </a:extLst>
        </xdr:cNvPr>
        <xdr:cNvCxnSpPr/>
      </xdr:nvCxnSpPr>
      <xdr:spPr>
        <a:xfrm>
          <a:off x="16230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61739</xdr:rowOff>
    </xdr:from>
    <xdr:ext cx="405111" cy="259045"/>
    <xdr:sp macro="" textlink="">
      <xdr:nvSpPr>
        <xdr:cNvPr id="213" name="【一般廃棄物処理施設】&#10;有形固定資産減価償却率最大値テキスト">
          <a:extLst>
            <a:ext uri="{FF2B5EF4-FFF2-40B4-BE49-F238E27FC236}">
              <a16:creationId xmlns:a16="http://schemas.microsoft.com/office/drawing/2014/main" id="{F4FF8AF6-DEB3-40B7-9995-88A8BBDED89F}"/>
            </a:ext>
          </a:extLst>
        </xdr:cNvPr>
        <xdr:cNvSpPr txBox="1"/>
      </xdr:nvSpPr>
      <xdr:spPr>
        <a:xfrm>
          <a:off x="16357600" y="571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115062</xdr:rowOff>
    </xdr:from>
    <xdr:to>
      <xdr:col>86</xdr:col>
      <xdr:colOff>25400</xdr:colOff>
      <xdr:row>34</xdr:row>
      <xdr:rowOff>115062</xdr:rowOff>
    </xdr:to>
    <xdr:cxnSp macro="">
      <xdr:nvCxnSpPr>
        <xdr:cNvPr id="214" name="直線コネクタ 213">
          <a:extLst>
            <a:ext uri="{FF2B5EF4-FFF2-40B4-BE49-F238E27FC236}">
              <a16:creationId xmlns:a16="http://schemas.microsoft.com/office/drawing/2014/main" id="{635BBFB4-B0E2-489E-B783-9CE8056965F8}"/>
            </a:ext>
          </a:extLst>
        </xdr:cNvPr>
        <xdr:cNvCxnSpPr/>
      </xdr:nvCxnSpPr>
      <xdr:spPr>
        <a:xfrm>
          <a:off x="16230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132859</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id="{4BC47709-8606-4199-AE6D-050DF025F869}"/>
            </a:ext>
          </a:extLst>
        </xdr:cNvPr>
        <xdr:cNvSpPr txBox="1"/>
      </xdr:nvSpPr>
      <xdr:spPr>
        <a:xfrm>
          <a:off x="16357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216" name="フローチャート: 判断 215">
          <a:extLst>
            <a:ext uri="{FF2B5EF4-FFF2-40B4-BE49-F238E27FC236}">
              <a16:creationId xmlns:a16="http://schemas.microsoft.com/office/drawing/2014/main" id="{BE9CBFE5-F646-462A-BDF2-2D57D3735CC5}"/>
            </a:ext>
          </a:extLst>
        </xdr:cNvPr>
        <xdr:cNvSpPr/>
      </xdr:nvSpPr>
      <xdr:spPr>
        <a:xfrm>
          <a:off x="16268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77978</xdr:rowOff>
    </xdr:from>
    <xdr:to>
      <xdr:col>81</xdr:col>
      <xdr:colOff>101600</xdr:colOff>
      <xdr:row>39</xdr:row>
      <xdr:rowOff>8128</xdr:rowOff>
    </xdr:to>
    <xdr:sp macro="" textlink="">
      <xdr:nvSpPr>
        <xdr:cNvPr id="217" name="フローチャート: 判断 216">
          <a:extLst>
            <a:ext uri="{FF2B5EF4-FFF2-40B4-BE49-F238E27FC236}">
              <a16:creationId xmlns:a16="http://schemas.microsoft.com/office/drawing/2014/main" id="{10CFEBC9-7E77-4CED-80EC-2507739FB1EF}"/>
            </a:ext>
          </a:extLst>
        </xdr:cNvPr>
        <xdr:cNvSpPr/>
      </xdr:nvSpPr>
      <xdr:spPr>
        <a:xfrm>
          <a:off x="15430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73406</xdr:rowOff>
    </xdr:from>
    <xdr:to>
      <xdr:col>76</xdr:col>
      <xdr:colOff>165100</xdr:colOff>
      <xdr:row>40</xdr:row>
      <xdr:rowOff>3556</xdr:rowOff>
    </xdr:to>
    <xdr:sp macro="" textlink="">
      <xdr:nvSpPr>
        <xdr:cNvPr id="218" name="フローチャート: 判断 217">
          <a:extLst>
            <a:ext uri="{FF2B5EF4-FFF2-40B4-BE49-F238E27FC236}">
              <a16:creationId xmlns:a16="http://schemas.microsoft.com/office/drawing/2014/main" id="{4CDEB557-294A-42BD-9BA5-6878535E91C9}"/>
            </a:ext>
          </a:extLst>
        </xdr:cNvPr>
        <xdr:cNvSpPr/>
      </xdr:nvSpPr>
      <xdr:spPr>
        <a:xfrm>
          <a:off x="1454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48260</xdr:rowOff>
    </xdr:from>
    <xdr:to>
      <xdr:col>72</xdr:col>
      <xdr:colOff>38100</xdr:colOff>
      <xdr:row>39</xdr:row>
      <xdr:rowOff>149860</xdr:rowOff>
    </xdr:to>
    <xdr:sp macro="" textlink="">
      <xdr:nvSpPr>
        <xdr:cNvPr id="219" name="フローチャート: 判断 218">
          <a:extLst>
            <a:ext uri="{FF2B5EF4-FFF2-40B4-BE49-F238E27FC236}">
              <a16:creationId xmlns:a16="http://schemas.microsoft.com/office/drawing/2014/main" id="{52782126-A3F8-4FAA-AB5C-764D85034FF3}"/>
            </a:ext>
          </a:extLst>
        </xdr:cNvPr>
        <xdr:cNvSpPr/>
      </xdr:nvSpPr>
      <xdr:spPr>
        <a:xfrm>
          <a:off x="13652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36830</xdr:rowOff>
    </xdr:from>
    <xdr:to>
      <xdr:col>67</xdr:col>
      <xdr:colOff>101600</xdr:colOff>
      <xdr:row>39</xdr:row>
      <xdr:rowOff>138430</xdr:rowOff>
    </xdr:to>
    <xdr:sp macro="" textlink="">
      <xdr:nvSpPr>
        <xdr:cNvPr id="220" name="フローチャート: 判断 219">
          <a:extLst>
            <a:ext uri="{FF2B5EF4-FFF2-40B4-BE49-F238E27FC236}">
              <a16:creationId xmlns:a16="http://schemas.microsoft.com/office/drawing/2014/main" id="{B848B26A-B496-4C07-9F18-2BA105E8A9B0}"/>
            </a:ext>
          </a:extLst>
        </xdr:cNvPr>
        <xdr:cNvSpPr/>
      </xdr:nvSpPr>
      <xdr:spPr>
        <a:xfrm>
          <a:off x="1276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2AD9B6CD-520A-47FC-A335-E7829E345C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07AA3285-D2EA-464A-98FC-3A51940A0F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50E9354C-8890-4359-A735-FD672C23E4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DC688C54-AD78-4E90-8948-F9AB255CE7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DF1FD9AB-97D7-4C5A-AE73-5D70531E56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169418</xdr:rowOff>
    </xdr:from>
    <xdr:to>
      <xdr:col>85</xdr:col>
      <xdr:colOff>177800</xdr:colOff>
      <xdr:row>42</xdr:row>
      <xdr:rowOff>99568</xdr:rowOff>
    </xdr:to>
    <xdr:sp macro="" textlink="">
      <xdr:nvSpPr>
        <xdr:cNvPr id="226" name="楕円 225">
          <a:extLst>
            <a:ext uri="{FF2B5EF4-FFF2-40B4-BE49-F238E27FC236}">
              <a16:creationId xmlns:a16="http://schemas.microsoft.com/office/drawing/2014/main" id="{1B95B79F-FE21-42D8-9A9A-35C04E49DFE9}"/>
            </a:ext>
          </a:extLst>
        </xdr:cNvPr>
        <xdr:cNvSpPr/>
      </xdr:nvSpPr>
      <xdr:spPr>
        <a:xfrm>
          <a:off x="16268700" y="71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84345</xdr:rowOff>
    </xdr:from>
    <xdr:ext cx="405111" cy="259045"/>
    <xdr:sp macro="" textlink="">
      <xdr:nvSpPr>
        <xdr:cNvPr id="227" name="【一般廃棄物処理施設】&#10;有形固定資産減価償却率該当値テキスト">
          <a:extLst>
            <a:ext uri="{FF2B5EF4-FFF2-40B4-BE49-F238E27FC236}">
              <a16:creationId xmlns:a16="http://schemas.microsoft.com/office/drawing/2014/main" id="{EB1B4DE4-E72C-4E03-995D-CF5F2F179F36}"/>
            </a:ext>
          </a:extLst>
        </xdr:cNvPr>
        <xdr:cNvSpPr txBox="1"/>
      </xdr:nvSpPr>
      <xdr:spPr>
        <a:xfrm>
          <a:off x="16357600" y="711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24655</xdr:rowOff>
    </xdr:from>
    <xdr:ext cx="405111" cy="259045"/>
    <xdr:sp macro="" textlink="">
      <xdr:nvSpPr>
        <xdr:cNvPr id="228" name="n_1aveValue【一般廃棄物処理施設】&#10;有形固定資産減価償却率">
          <a:extLst>
            <a:ext uri="{FF2B5EF4-FFF2-40B4-BE49-F238E27FC236}">
              <a16:creationId xmlns:a16="http://schemas.microsoft.com/office/drawing/2014/main" id="{E319E4DE-BD06-40B3-B75D-051035C82985}"/>
            </a:ext>
          </a:extLst>
        </xdr:cNvPr>
        <xdr:cNvSpPr txBox="1"/>
      </xdr:nvSpPr>
      <xdr:spPr>
        <a:xfrm>
          <a:off x="152660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20083</xdr:rowOff>
    </xdr:from>
    <xdr:ext cx="405111" cy="259045"/>
    <xdr:sp macro="" textlink="">
      <xdr:nvSpPr>
        <xdr:cNvPr id="229" name="n_2aveValue【一般廃棄物処理施設】&#10;有形固定資産減価償却率">
          <a:extLst>
            <a:ext uri="{FF2B5EF4-FFF2-40B4-BE49-F238E27FC236}">
              <a16:creationId xmlns:a16="http://schemas.microsoft.com/office/drawing/2014/main" id="{59FB1158-92C5-4A71-908C-5A4B84EC01CB}"/>
            </a:ext>
          </a:extLst>
        </xdr:cNvPr>
        <xdr:cNvSpPr txBox="1"/>
      </xdr:nvSpPr>
      <xdr:spPr>
        <a:xfrm>
          <a:off x="14389744" y="65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166387</xdr:rowOff>
    </xdr:from>
    <xdr:ext cx="405111" cy="259045"/>
    <xdr:sp macro="" textlink="">
      <xdr:nvSpPr>
        <xdr:cNvPr id="230" name="n_3aveValue【一般廃棄物処理施設】&#10;有形固定資産減価償却率">
          <a:extLst>
            <a:ext uri="{FF2B5EF4-FFF2-40B4-BE49-F238E27FC236}">
              <a16:creationId xmlns:a16="http://schemas.microsoft.com/office/drawing/2014/main" id="{5D5DBD94-065B-405E-A80E-5F05801F2753}"/>
            </a:ext>
          </a:extLst>
        </xdr:cNvPr>
        <xdr:cNvSpPr txBox="1"/>
      </xdr:nvSpPr>
      <xdr:spPr>
        <a:xfrm>
          <a:off x="135007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154957</xdr:rowOff>
    </xdr:from>
    <xdr:ext cx="405111" cy="259045"/>
    <xdr:sp macro="" textlink="">
      <xdr:nvSpPr>
        <xdr:cNvPr id="231" name="n_4aveValue【一般廃棄物処理施設】&#10;有形固定資産減価償却率">
          <a:extLst>
            <a:ext uri="{FF2B5EF4-FFF2-40B4-BE49-F238E27FC236}">
              <a16:creationId xmlns:a16="http://schemas.microsoft.com/office/drawing/2014/main" id="{3156347A-A360-479F-B47B-EB9DD374EFCB}"/>
            </a:ext>
          </a:extLst>
        </xdr:cNvPr>
        <xdr:cNvSpPr txBox="1"/>
      </xdr:nvSpPr>
      <xdr:spPr>
        <a:xfrm>
          <a:off x="12611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2" name="正方形/長方形 231">
          <a:extLst>
            <a:ext uri="{FF2B5EF4-FFF2-40B4-BE49-F238E27FC236}">
              <a16:creationId xmlns:a16="http://schemas.microsoft.com/office/drawing/2014/main" id="{58BE21EC-9F1F-4097-A0FE-21AB218BF9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3" name="正方形/長方形 232">
          <a:extLst>
            <a:ext uri="{FF2B5EF4-FFF2-40B4-BE49-F238E27FC236}">
              <a16:creationId xmlns:a16="http://schemas.microsoft.com/office/drawing/2014/main" id="{E6BD1797-ED1A-4D83-916E-07DAEFA57F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4" name="正方形/長方形 233">
          <a:extLst>
            <a:ext uri="{FF2B5EF4-FFF2-40B4-BE49-F238E27FC236}">
              <a16:creationId xmlns:a16="http://schemas.microsoft.com/office/drawing/2014/main" id="{D4325BFC-25C8-4051-802C-C936791DEC4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5" name="正方形/長方形 234">
          <a:extLst>
            <a:ext uri="{FF2B5EF4-FFF2-40B4-BE49-F238E27FC236}">
              <a16:creationId xmlns:a16="http://schemas.microsoft.com/office/drawing/2014/main" id="{D244B77C-7D89-4D93-BAF7-1261446519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6" name="正方形/長方形 235">
          <a:extLst>
            <a:ext uri="{FF2B5EF4-FFF2-40B4-BE49-F238E27FC236}">
              <a16:creationId xmlns:a16="http://schemas.microsoft.com/office/drawing/2014/main" id="{6BB97707-CB5B-4EF3-A951-CDBE2439CB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7" name="正方形/長方形 236">
          <a:extLst>
            <a:ext uri="{FF2B5EF4-FFF2-40B4-BE49-F238E27FC236}">
              <a16:creationId xmlns:a16="http://schemas.microsoft.com/office/drawing/2014/main" id="{2DBF290C-B87C-4858-A574-DE924C080E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8" name="正方形/長方形 237">
          <a:extLst>
            <a:ext uri="{FF2B5EF4-FFF2-40B4-BE49-F238E27FC236}">
              <a16:creationId xmlns:a16="http://schemas.microsoft.com/office/drawing/2014/main" id="{5BDBEFDA-B6E8-44D7-A33A-E0981808F5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9" name="正方形/長方形 238">
          <a:extLst>
            <a:ext uri="{FF2B5EF4-FFF2-40B4-BE49-F238E27FC236}">
              <a16:creationId xmlns:a16="http://schemas.microsoft.com/office/drawing/2014/main" id="{87386FF1-9143-4CA2-8682-2C4C7F5843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0" name="テキスト ボックス 239">
          <a:extLst>
            <a:ext uri="{FF2B5EF4-FFF2-40B4-BE49-F238E27FC236}">
              <a16:creationId xmlns:a16="http://schemas.microsoft.com/office/drawing/2014/main" id="{01E43C28-AEC3-4795-B690-353536513F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1" name="直線コネクタ 240">
          <a:extLst>
            <a:ext uri="{FF2B5EF4-FFF2-40B4-BE49-F238E27FC236}">
              <a16:creationId xmlns:a16="http://schemas.microsoft.com/office/drawing/2014/main" id="{6CA1ED04-9AF7-4BC8-BFAA-DBD56E4D70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2" name="直線コネクタ 241">
          <a:extLst>
            <a:ext uri="{FF2B5EF4-FFF2-40B4-BE49-F238E27FC236}">
              <a16:creationId xmlns:a16="http://schemas.microsoft.com/office/drawing/2014/main" id="{21070BD6-EC92-4709-8E43-7D3C1CE1365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3" name="テキスト ボックス 242">
          <a:extLst>
            <a:ext uri="{FF2B5EF4-FFF2-40B4-BE49-F238E27FC236}">
              <a16:creationId xmlns:a16="http://schemas.microsoft.com/office/drawing/2014/main" id="{C156FC71-88BB-4D12-A723-9ABB4B9D03C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4" name="直線コネクタ 243">
          <a:extLst>
            <a:ext uri="{FF2B5EF4-FFF2-40B4-BE49-F238E27FC236}">
              <a16:creationId xmlns:a16="http://schemas.microsoft.com/office/drawing/2014/main" id="{F70CD3C5-DEAE-4390-9CC8-4775B54D3F2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5" name="テキスト ボックス 244">
          <a:extLst>
            <a:ext uri="{FF2B5EF4-FFF2-40B4-BE49-F238E27FC236}">
              <a16:creationId xmlns:a16="http://schemas.microsoft.com/office/drawing/2014/main" id="{6B85CF7B-A0C2-4800-A5FF-655A23FE1FD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6" name="直線コネクタ 245">
          <a:extLst>
            <a:ext uri="{FF2B5EF4-FFF2-40B4-BE49-F238E27FC236}">
              <a16:creationId xmlns:a16="http://schemas.microsoft.com/office/drawing/2014/main" id="{DC1C017C-F370-4C45-A930-97A96845905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7" name="テキスト ボックス 246">
          <a:extLst>
            <a:ext uri="{FF2B5EF4-FFF2-40B4-BE49-F238E27FC236}">
              <a16:creationId xmlns:a16="http://schemas.microsoft.com/office/drawing/2014/main" id="{32225B25-37C5-46E6-B1B3-39A80990380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8" name="直線コネクタ 247">
          <a:extLst>
            <a:ext uri="{FF2B5EF4-FFF2-40B4-BE49-F238E27FC236}">
              <a16:creationId xmlns:a16="http://schemas.microsoft.com/office/drawing/2014/main" id="{D4213093-946C-4E95-91FB-9A6490E214D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9" name="テキスト ボックス 248">
          <a:extLst>
            <a:ext uri="{FF2B5EF4-FFF2-40B4-BE49-F238E27FC236}">
              <a16:creationId xmlns:a16="http://schemas.microsoft.com/office/drawing/2014/main" id="{5466D53C-A5F1-4076-B1AF-04436BE2ABF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0" name="直線コネクタ 249">
          <a:extLst>
            <a:ext uri="{FF2B5EF4-FFF2-40B4-BE49-F238E27FC236}">
              <a16:creationId xmlns:a16="http://schemas.microsoft.com/office/drawing/2014/main" id="{994EC7DA-2B94-48D5-8A1E-AC954C0CB02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51" name="テキスト ボックス 250">
          <a:extLst>
            <a:ext uri="{FF2B5EF4-FFF2-40B4-BE49-F238E27FC236}">
              <a16:creationId xmlns:a16="http://schemas.microsoft.com/office/drawing/2014/main" id="{DB4CEFDB-5CBF-48A9-80D0-668F26B8585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a:extLst>
            <a:ext uri="{FF2B5EF4-FFF2-40B4-BE49-F238E27FC236}">
              <a16:creationId xmlns:a16="http://schemas.microsoft.com/office/drawing/2014/main" id="{4E4B6150-C6C6-4B41-A3B9-460A7011B1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3" name="テキスト ボックス 252">
          <a:extLst>
            <a:ext uri="{FF2B5EF4-FFF2-40B4-BE49-F238E27FC236}">
              <a16:creationId xmlns:a16="http://schemas.microsoft.com/office/drawing/2014/main" id="{AF8ED306-222D-4569-8238-4FBBF083120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a:extLst>
            <a:ext uri="{FF2B5EF4-FFF2-40B4-BE49-F238E27FC236}">
              <a16:creationId xmlns:a16="http://schemas.microsoft.com/office/drawing/2014/main" id="{1FFB2FC2-D21F-4B67-ADF4-EE726DFC41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32263</xdr:rowOff>
    </xdr:from>
    <xdr:to>
      <xdr:col>116</xdr:col>
      <xdr:colOff>62864</xdr:colOff>
      <xdr:row>42</xdr:row>
      <xdr:rowOff>24083</xdr:rowOff>
    </xdr:to>
    <xdr:cxnSp macro="">
      <xdr:nvCxnSpPr>
        <xdr:cNvPr id="255" name="直線コネクタ 254">
          <a:extLst>
            <a:ext uri="{FF2B5EF4-FFF2-40B4-BE49-F238E27FC236}">
              <a16:creationId xmlns:a16="http://schemas.microsoft.com/office/drawing/2014/main" id="{F476C1D8-8CA8-4F7F-97BA-B492BED9B179}"/>
            </a:ext>
          </a:extLst>
        </xdr:cNvPr>
        <xdr:cNvCxnSpPr/>
      </xdr:nvCxnSpPr>
      <xdr:spPr>
        <a:xfrm flipV="1">
          <a:off x="22160864" y="5861563"/>
          <a:ext cx="0" cy="136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27910</xdr:rowOff>
    </xdr:from>
    <xdr:ext cx="469744" cy="259045"/>
    <xdr:sp macro="" textlink="">
      <xdr:nvSpPr>
        <xdr:cNvPr id="256" name="【一般廃棄物処理施設】&#10;一人当たり有形固定資産（償却資産）額最小値テキスト">
          <a:extLst>
            <a:ext uri="{FF2B5EF4-FFF2-40B4-BE49-F238E27FC236}">
              <a16:creationId xmlns:a16="http://schemas.microsoft.com/office/drawing/2014/main" id="{52C611BA-8030-4F56-AFDE-6680E0E7F8F7}"/>
            </a:ext>
          </a:extLst>
        </xdr:cNvPr>
        <xdr:cNvSpPr txBox="1"/>
      </xdr:nvSpPr>
      <xdr:spPr>
        <a:xfrm>
          <a:off x="22199600" y="72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24083</xdr:rowOff>
    </xdr:from>
    <xdr:to>
      <xdr:col>116</xdr:col>
      <xdr:colOff>152400</xdr:colOff>
      <xdr:row>42</xdr:row>
      <xdr:rowOff>24083</xdr:rowOff>
    </xdr:to>
    <xdr:cxnSp macro="">
      <xdr:nvCxnSpPr>
        <xdr:cNvPr id="257" name="直線コネクタ 256">
          <a:extLst>
            <a:ext uri="{FF2B5EF4-FFF2-40B4-BE49-F238E27FC236}">
              <a16:creationId xmlns:a16="http://schemas.microsoft.com/office/drawing/2014/main" id="{E216702E-D74C-4F4F-89B8-AAD1D0E141A6}"/>
            </a:ext>
          </a:extLst>
        </xdr:cNvPr>
        <xdr:cNvCxnSpPr/>
      </xdr:nvCxnSpPr>
      <xdr:spPr>
        <a:xfrm>
          <a:off x="22072600" y="722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150390</xdr:rowOff>
    </xdr:from>
    <xdr:ext cx="599010" cy="259045"/>
    <xdr:sp macro="" textlink="">
      <xdr:nvSpPr>
        <xdr:cNvPr id="258" name="【一般廃棄物処理施設】&#10;一人当たり有形固定資産（償却資産）額最大値テキスト">
          <a:extLst>
            <a:ext uri="{FF2B5EF4-FFF2-40B4-BE49-F238E27FC236}">
              <a16:creationId xmlns:a16="http://schemas.microsoft.com/office/drawing/2014/main" id="{0BDC3E84-9A66-4EEF-94C6-F76D69829E08}"/>
            </a:ext>
          </a:extLst>
        </xdr:cNvPr>
        <xdr:cNvSpPr txBox="1"/>
      </xdr:nvSpPr>
      <xdr:spPr>
        <a:xfrm>
          <a:off x="22199600" y="56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32263</xdr:rowOff>
    </xdr:from>
    <xdr:to>
      <xdr:col>116</xdr:col>
      <xdr:colOff>152400</xdr:colOff>
      <xdr:row>34</xdr:row>
      <xdr:rowOff>32263</xdr:rowOff>
    </xdr:to>
    <xdr:cxnSp macro="">
      <xdr:nvCxnSpPr>
        <xdr:cNvPr id="259" name="直線コネクタ 258">
          <a:extLst>
            <a:ext uri="{FF2B5EF4-FFF2-40B4-BE49-F238E27FC236}">
              <a16:creationId xmlns:a16="http://schemas.microsoft.com/office/drawing/2014/main" id="{3D519319-ABFA-4731-AA43-F93F45C6597B}"/>
            </a:ext>
          </a:extLst>
        </xdr:cNvPr>
        <xdr:cNvCxnSpPr/>
      </xdr:nvCxnSpPr>
      <xdr:spPr>
        <a:xfrm>
          <a:off x="22072600" y="58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147024</xdr:rowOff>
    </xdr:from>
    <xdr:ext cx="534377" cy="259045"/>
    <xdr:sp macro="" textlink="">
      <xdr:nvSpPr>
        <xdr:cNvPr id="260" name="【一般廃棄物処理施設】&#10;一人当たり有形固定資産（償却資産）額平均値テキスト">
          <a:extLst>
            <a:ext uri="{FF2B5EF4-FFF2-40B4-BE49-F238E27FC236}">
              <a16:creationId xmlns:a16="http://schemas.microsoft.com/office/drawing/2014/main" id="{10BCA726-F00F-474D-9B36-9F4F72A27805}"/>
            </a:ext>
          </a:extLst>
        </xdr:cNvPr>
        <xdr:cNvSpPr txBox="1"/>
      </xdr:nvSpPr>
      <xdr:spPr>
        <a:xfrm>
          <a:off x="22199600" y="666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124147</xdr:rowOff>
    </xdr:from>
    <xdr:to>
      <xdr:col>116</xdr:col>
      <xdr:colOff>114300</xdr:colOff>
      <xdr:row>40</xdr:row>
      <xdr:rowOff>54297</xdr:rowOff>
    </xdr:to>
    <xdr:sp macro="" textlink="">
      <xdr:nvSpPr>
        <xdr:cNvPr id="261" name="フローチャート: 判断 260">
          <a:extLst>
            <a:ext uri="{FF2B5EF4-FFF2-40B4-BE49-F238E27FC236}">
              <a16:creationId xmlns:a16="http://schemas.microsoft.com/office/drawing/2014/main" id="{C7735B5F-E900-4BC6-B311-6EE7179EA096}"/>
            </a:ext>
          </a:extLst>
        </xdr:cNvPr>
        <xdr:cNvSpPr/>
      </xdr:nvSpPr>
      <xdr:spPr>
        <a:xfrm>
          <a:off x="22110700" y="68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101622</xdr:rowOff>
    </xdr:from>
    <xdr:to>
      <xdr:col>112</xdr:col>
      <xdr:colOff>38100</xdr:colOff>
      <xdr:row>40</xdr:row>
      <xdr:rowOff>31772</xdr:rowOff>
    </xdr:to>
    <xdr:sp macro="" textlink="">
      <xdr:nvSpPr>
        <xdr:cNvPr id="262" name="フローチャート: 判断 261">
          <a:extLst>
            <a:ext uri="{FF2B5EF4-FFF2-40B4-BE49-F238E27FC236}">
              <a16:creationId xmlns:a16="http://schemas.microsoft.com/office/drawing/2014/main" id="{424A9E5F-5C9F-40A5-A321-F96AC645BD45}"/>
            </a:ext>
          </a:extLst>
        </xdr:cNvPr>
        <xdr:cNvSpPr/>
      </xdr:nvSpPr>
      <xdr:spPr>
        <a:xfrm>
          <a:off x="212725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93081</xdr:rowOff>
    </xdr:from>
    <xdr:to>
      <xdr:col>107</xdr:col>
      <xdr:colOff>101600</xdr:colOff>
      <xdr:row>40</xdr:row>
      <xdr:rowOff>23231</xdr:rowOff>
    </xdr:to>
    <xdr:sp macro="" textlink="">
      <xdr:nvSpPr>
        <xdr:cNvPr id="263" name="フローチャート: 判断 262">
          <a:extLst>
            <a:ext uri="{FF2B5EF4-FFF2-40B4-BE49-F238E27FC236}">
              <a16:creationId xmlns:a16="http://schemas.microsoft.com/office/drawing/2014/main" id="{66BA4DCF-2666-4130-A0B6-46C9098A1D92}"/>
            </a:ext>
          </a:extLst>
        </xdr:cNvPr>
        <xdr:cNvSpPr/>
      </xdr:nvSpPr>
      <xdr:spPr>
        <a:xfrm>
          <a:off x="20383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79262</xdr:rowOff>
    </xdr:from>
    <xdr:to>
      <xdr:col>102</xdr:col>
      <xdr:colOff>165100</xdr:colOff>
      <xdr:row>40</xdr:row>
      <xdr:rowOff>9412</xdr:rowOff>
    </xdr:to>
    <xdr:sp macro="" textlink="">
      <xdr:nvSpPr>
        <xdr:cNvPr id="264" name="フローチャート: 判断 263">
          <a:extLst>
            <a:ext uri="{FF2B5EF4-FFF2-40B4-BE49-F238E27FC236}">
              <a16:creationId xmlns:a16="http://schemas.microsoft.com/office/drawing/2014/main" id="{662E3F80-B713-4DA3-8869-42D3E42B7055}"/>
            </a:ext>
          </a:extLst>
        </xdr:cNvPr>
        <xdr:cNvSpPr/>
      </xdr:nvSpPr>
      <xdr:spPr>
        <a:xfrm>
          <a:off x="19494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50474</xdr:rowOff>
    </xdr:from>
    <xdr:to>
      <xdr:col>98</xdr:col>
      <xdr:colOff>38100</xdr:colOff>
      <xdr:row>39</xdr:row>
      <xdr:rowOff>152074</xdr:rowOff>
    </xdr:to>
    <xdr:sp macro="" textlink="">
      <xdr:nvSpPr>
        <xdr:cNvPr id="265" name="フローチャート: 判断 264">
          <a:extLst>
            <a:ext uri="{FF2B5EF4-FFF2-40B4-BE49-F238E27FC236}">
              <a16:creationId xmlns:a16="http://schemas.microsoft.com/office/drawing/2014/main" id="{2DED745F-9EEE-4562-BEEE-EBF53A1DB717}"/>
            </a:ext>
          </a:extLst>
        </xdr:cNvPr>
        <xdr:cNvSpPr/>
      </xdr:nvSpPr>
      <xdr:spPr>
        <a:xfrm>
          <a:off x="18605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C2D04024-37EB-48DE-B7F1-661F75CF6F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39918D05-0A59-4404-8FCD-CA3FB49053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AF3DACB0-1AB4-43AD-ACF9-ACB10E8490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1A42228B-771F-41DC-AB77-0C105B5C6A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23956D91-C262-4471-8FB2-9C64B9F872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142207</xdr:rowOff>
    </xdr:from>
    <xdr:to>
      <xdr:col>116</xdr:col>
      <xdr:colOff>114300</xdr:colOff>
      <xdr:row>42</xdr:row>
      <xdr:rowOff>72357</xdr:rowOff>
    </xdr:to>
    <xdr:sp macro="" textlink="">
      <xdr:nvSpPr>
        <xdr:cNvPr id="271" name="楕円 270">
          <a:extLst>
            <a:ext uri="{FF2B5EF4-FFF2-40B4-BE49-F238E27FC236}">
              <a16:creationId xmlns:a16="http://schemas.microsoft.com/office/drawing/2014/main" id="{A95E2924-B479-49F4-8B6C-EC76F0C2BB20}"/>
            </a:ext>
          </a:extLst>
        </xdr:cNvPr>
        <xdr:cNvSpPr/>
      </xdr:nvSpPr>
      <xdr:spPr>
        <a:xfrm>
          <a:off x="22110700" y="71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57134</xdr:rowOff>
    </xdr:from>
    <xdr:ext cx="469744" cy="259045"/>
    <xdr:sp macro="" textlink="">
      <xdr:nvSpPr>
        <xdr:cNvPr id="272" name="【一般廃棄物処理施設】&#10;一人当たり有形固定資産（償却資産）額該当値テキスト">
          <a:extLst>
            <a:ext uri="{FF2B5EF4-FFF2-40B4-BE49-F238E27FC236}">
              <a16:creationId xmlns:a16="http://schemas.microsoft.com/office/drawing/2014/main" id="{7A9D7F4E-2509-4315-A9CC-6FF9D1EEE41B}"/>
            </a:ext>
          </a:extLst>
        </xdr:cNvPr>
        <xdr:cNvSpPr txBox="1"/>
      </xdr:nvSpPr>
      <xdr:spPr>
        <a:xfrm>
          <a:off x="22199600" y="708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48299</xdr:rowOff>
    </xdr:from>
    <xdr:ext cx="599010" cy="259045"/>
    <xdr:sp macro="" textlink="">
      <xdr:nvSpPr>
        <xdr:cNvPr id="273" name="n_1aveValue【一般廃棄物処理施設】&#10;一人当たり有形固定資産（償却資産）額">
          <a:extLst>
            <a:ext uri="{FF2B5EF4-FFF2-40B4-BE49-F238E27FC236}">
              <a16:creationId xmlns:a16="http://schemas.microsoft.com/office/drawing/2014/main" id="{AA92648D-E740-4570-8922-D1A3BFBB524B}"/>
            </a:ext>
          </a:extLst>
        </xdr:cNvPr>
        <xdr:cNvSpPr txBox="1"/>
      </xdr:nvSpPr>
      <xdr:spPr>
        <a:xfrm>
          <a:off x="21011095" y="656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39758</xdr:rowOff>
    </xdr:from>
    <xdr:ext cx="599010" cy="259045"/>
    <xdr:sp macro="" textlink="">
      <xdr:nvSpPr>
        <xdr:cNvPr id="274" name="n_2aveValue【一般廃棄物処理施設】&#10;一人当たり有形固定資産（償却資産）額">
          <a:extLst>
            <a:ext uri="{FF2B5EF4-FFF2-40B4-BE49-F238E27FC236}">
              <a16:creationId xmlns:a16="http://schemas.microsoft.com/office/drawing/2014/main" id="{3C45FD46-034D-4CFF-A4BD-9FB4C0D4F675}"/>
            </a:ext>
          </a:extLst>
        </xdr:cNvPr>
        <xdr:cNvSpPr txBox="1"/>
      </xdr:nvSpPr>
      <xdr:spPr>
        <a:xfrm>
          <a:off x="201347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25939</xdr:rowOff>
    </xdr:from>
    <xdr:ext cx="599010" cy="259045"/>
    <xdr:sp macro="" textlink="">
      <xdr:nvSpPr>
        <xdr:cNvPr id="275" name="n_3aveValue【一般廃棄物処理施設】&#10;一人当たり有形固定資産（償却資産）額">
          <a:extLst>
            <a:ext uri="{FF2B5EF4-FFF2-40B4-BE49-F238E27FC236}">
              <a16:creationId xmlns:a16="http://schemas.microsoft.com/office/drawing/2014/main" id="{A815EE89-C985-41B1-B1D9-C386FA740E53}"/>
            </a:ext>
          </a:extLst>
        </xdr:cNvPr>
        <xdr:cNvSpPr txBox="1"/>
      </xdr:nvSpPr>
      <xdr:spPr>
        <a:xfrm>
          <a:off x="19245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168601</xdr:rowOff>
    </xdr:from>
    <xdr:ext cx="599010" cy="259045"/>
    <xdr:sp macro="" textlink="">
      <xdr:nvSpPr>
        <xdr:cNvPr id="276" name="n_4aveValue【一般廃棄物処理施設】&#10;一人当たり有形固定資産（償却資産）額">
          <a:extLst>
            <a:ext uri="{FF2B5EF4-FFF2-40B4-BE49-F238E27FC236}">
              <a16:creationId xmlns:a16="http://schemas.microsoft.com/office/drawing/2014/main" id="{9F9F3A25-52EC-410D-A6B2-C532AB192AF3}"/>
            </a:ext>
          </a:extLst>
        </xdr:cNvPr>
        <xdr:cNvSpPr txBox="1"/>
      </xdr:nvSpPr>
      <xdr:spPr>
        <a:xfrm>
          <a:off x="18356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a:extLst>
            <a:ext uri="{FF2B5EF4-FFF2-40B4-BE49-F238E27FC236}">
              <a16:creationId xmlns:a16="http://schemas.microsoft.com/office/drawing/2014/main" id="{E845588D-738A-45C5-A795-442F8C7858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a:extLst>
            <a:ext uri="{FF2B5EF4-FFF2-40B4-BE49-F238E27FC236}">
              <a16:creationId xmlns:a16="http://schemas.microsoft.com/office/drawing/2014/main" id="{7DF02360-05C6-4372-8445-C4FE129029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a:extLst>
            <a:ext uri="{FF2B5EF4-FFF2-40B4-BE49-F238E27FC236}">
              <a16:creationId xmlns:a16="http://schemas.microsoft.com/office/drawing/2014/main" id="{D22BF3A4-880A-44B4-B1D7-90DBBB7ADD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a:extLst>
            <a:ext uri="{FF2B5EF4-FFF2-40B4-BE49-F238E27FC236}">
              <a16:creationId xmlns:a16="http://schemas.microsoft.com/office/drawing/2014/main" id="{378541E7-293F-46B6-BF55-158E367EFF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a:extLst>
            <a:ext uri="{FF2B5EF4-FFF2-40B4-BE49-F238E27FC236}">
              <a16:creationId xmlns:a16="http://schemas.microsoft.com/office/drawing/2014/main" id="{2E7FCAD3-E5D9-45A8-9DCE-392D06A80E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a:extLst>
            <a:ext uri="{FF2B5EF4-FFF2-40B4-BE49-F238E27FC236}">
              <a16:creationId xmlns:a16="http://schemas.microsoft.com/office/drawing/2014/main" id="{F3A47EBD-0D3E-4D50-950F-19738C7655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a:extLst>
            <a:ext uri="{FF2B5EF4-FFF2-40B4-BE49-F238E27FC236}">
              <a16:creationId xmlns:a16="http://schemas.microsoft.com/office/drawing/2014/main" id="{2001BAC4-E31C-466A-9DF9-4045E428B6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a:extLst>
            <a:ext uri="{FF2B5EF4-FFF2-40B4-BE49-F238E27FC236}">
              <a16:creationId xmlns:a16="http://schemas.microsoft.com/office/drawing/2014/main" id="{5837CF8D-D406-4867-A999-34164DE628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a:extLst>
            <a:ext uri="{FF2B5EF4-FFF2-40B4-BE49-F238E27FC236}">
              <a16:creationId xmlns:a16="http://schemas.microsoft.com/office/drawing/2014/main" id="{570AE564-899E-415F-ACF8-5BE4598891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a:extLst>
            <a:ext uri="{FF2B5EF4-FFF2-40B4-BE49-F238E27FC236}">
              <a16:creationId xmlns:a16="http://schemas.microsoft.com/office/drawing/2014/main" id="{38E75FB1-4339-4AB5-86C5-72B11ED5B8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7" name="テキスト ボックス 286">
          <a:extLst>
            <a:ext uri="{FF2B5EF4-FFF2-40B4-BE49-F238E27FC236}">
              <a16:creationId xmlns:a16="http://schemas.microsoft.com/office/drawing/2014/main" id="{406FA088-ACCE-430D-8DFA-61A71132E05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8" name="直線コネクタ 287">
          <a:extLst>
            <a:ext uri="{FF2B5EF4-FFF2-40B4-BE49-F238E27FC236}">
              <a16:creationId xmlns:a16="http://schemas.microsoft.com/office/drawing/2014/main" id="{100E83FF-F1E8-4AE0-8318-FB7604F6D6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9" name="テキスト ボックス 288">
          <a:extLst>
            <a:ext uri="{FF2B5EF4-FFF2-40B4-BE49-F238E27FC236}">
              <a16:creationId xmlns:a16="http://schemas.microsoft.com/office/drawing/2014/main" id="{158C7559-79BC-4C9A-9950-2262E215192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0" name="直線コネクタ 289">
          <a:extLst>
            <a:ext uri="{FF2B5EF4-FFF2-40B4-BE49-F238E27FC236}">
              <a16:creationId xmlns:a16="http://schemas.microsoft.com/office/drawing/2014/main" id="{CECF0F59-7AB7-466D-A0F0-C0D0F2422F6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1" name="テキスト ボックス 290">
          <a:extLst>
            <a:ext uri="{FF2B5EF4-FFF2-40B4-BE49-F238E27FC236}">
              <a16:creationId xmlns:a16="http://schemas.microsoft.com/office/drawing/2014/main" id="{66FFBE2B-8F4C-40B6-B1BC-80EAA48F9CF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2" name="直線コネクタ 291">
          <a:extLst>
            <a:ext uri="{FF2B5EF4-FFF2-40B4-BE49-F238E27FC236}">
              <a16:creationId xmlns:a16="http://schemas.microsoft.com/office/drawing/2014/main" id="{F49F2EB4-2000-4F5D-A041-B0B2D18A22C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3" name="テキスト ボックス 292">
          <a:extLst>
            <a:ext uri="{FF2B5EF4-FFF2-40B4-BE49-F238E27FC236}">
              <a16:creationId xmlns:a16="http://schemas.microsoft.com/office/drawing/2014/main" id="{93092567-F6A5-4B54-86D8-5AA7B6A3872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4" name="直線コネクタ 293">
          <a:extLst>
            <a:ext uri="{FF2B5EF4-FFF2-40B4-BE49-F238E27FC236}">
              <a16:creationId xmlns:a16="http://schemas.microsoft.com/office/drawing/2014/main" id="{8603F773-1B7A-4DBF-BA1A-317E27DBC5A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5" name="テキスト ボックス 294">
          <a:extLst>
            <a:ext uri="{FF2B5EF4-FFF2-40B4-BE49-F238E27FC236}">
              <a16:creationId xmlns:a16="http://schemas.microsoft.com/office/drawing/2014/main" id="{934D300B-DB40-4AD4-BFE3-D8983EE6FD5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6" name="直線コネクタ 295">
          <a:extLst>
            <a:ext uri="{FF2B5EF4-FFF2-40B4-BE49-F238E27FC236}">
              <a16:creationId xmlns:a16="http://schemas.microsoft.com/office/drawing/2014/main" id="{EC37AB11-9399-4D44-AA8C-E8F98BB3E42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97" name="テキスト ボックス 296">
          <a:extLst>
            <a:ext uri="{FF2B5EF4-FFF2-40B4-BE49-F238E27FC236}">
              <a16:creationId xmlns:a16="http://schemas.microsoft.com/office/drawing/2014/main" id="{F5F2FB90-67A4-43BF-96E9-DD32D24220F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8" name="直線コネクタ 297">
          <a:extLst>
            <a:ext uri="{FF2B5EF4-FFF2-40B4-BE49-F238E27FC236}">
              <a16:creationId xmlns:a16="http://schemas.microsoft.com/office/drawing/2014/main" id="{5C6DFA42-F499-454F-96A0-05D789A53F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9" name="【保健センター・保健所】&#10;有形固定資産減価償却率グラフ枠">
          <a:extLst>
            <a:ext uri="{FF2B5EF4-FFF2-40B4-BE49-F238E27FC236}">
              <a16:creationId xmlns:a16="http://schemas.microsoft.com/office/drawing/2014/main" id="{4C4F3DE3-52C3-42EC-98DC-5479F1AF7E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300" name="直線コネクタ 299">
          <a:extLst>
            <a:ext uri="{FF2B5EF4-FFF2-40B4-BE49-F238E27FC236}">
              <a16:creationId xmlns:a16="http://schemas.microsoft.com/office/drawing/2014/main" id="{CC5277B5-ACAD-42FA-8102-CF81C8FEB316}"/>
            </a:ext>
          </a:extLst>
        </xdr:cNvPr>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301" name="【保健センター・保健所】&#10;有形固定資産減価償却率最小値テキスト">
          <a:extLst>
            <a:ext uri="{FF2B5EF4-FFF2-40B4-BE49-F238E27FC236}">
              <a16:creationId xmlns:a16="http://schemas.microsoft.com/office/drawing/2014/main" id="{5BBD881B-0875-4FF1-B218-767AAF04E03C}"/>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302" name="直線コネクタ 301">
          <a:extLst>
            <a:ext uri="{FF2B5EF4-FFF2-40B4-BE49-F238E27FC236}">
              <a16:creationId xmlns:a16="http://schemas.microsoft.com/office/drawing/2014/main" id="{1E2A3CC3-FC04-4B25-9669-E7C5DB3DD8C3}"/>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303" name="【保健センター・保健所】&#10;有形固定資産減価償却率最大値テキスト">
          <a:extLst>
            <a:ext uri="{FF2B5EF4-FFF2-40B4-BE49-F238E27FC236}">
              <a16:creationId xmlns:a16="http://schemas.microsoft.com/office/drawing/2014/main" id="{3AFB0F53-7A0E-4AD5-B086-891D028058E7}"/>
            </a:ext>
          </a:extLst>
        </xdr:cNvPr>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304" name="直線コネクタ 303">
          <a:extLst>
            <a:ext uri="{FF2B5EF4-FFF2-40B4-BE49-F238E27FC236}">
              <a16:creationId xmlns:a16="http://schemas.microsoft.com/office/drawing/2014/main" id="{47B10AD4-5C1D-41E0-950B-3011FE40BDF1}"/>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101617</xdr:rowOff>
    </xdr:from>
    <xdr:ext cx="405111" cy="259045"/>
    <xdr:sp macro="" textlink="">
      <xdr:nvSpPr>
        <xdr:cNvPr id="305" name="【保健センター・保健所】&#10;有形固定資産減価償却率平均値テキスト">
          <a:extLst>
            <a:ext uri="{FF2B5EF4-FFF2-40B4-BE49-F238E27FC236}">
              <a16:creationId xmlns:a16="http://schemas.microsoft.com/office/drawing/2014/main" id="{69FA5B90-0480-48E4-823B-1FF88B29049F}"/>
            </a:ext>
          </a:extLst>
        </xdr:cNvPr>
        <xdr:cNvSpPr txBox="1"/>
      </xdr:nvSpPr>
      <xdr:spPr>
        <a:xfrm>
          <a:off x="16357600" y="10388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306" name="フローチャート: 判断 305">
          <a:extLst>
            <a:ext uri="{FF2B5EF4-FFF2-40B4-BE49-F238E27FC236}">
              <a16:creationId xmlns:a16="http://schemas.microsoft.com/office/drawing/2014/main" id="{4BBDC393-5126-4F6B-8E0E-ACD57DF983FC}"/>
            </a:ext>
          </a:extLst>
        </xdr:cNvPr>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307" name="フローチャート: 判断 306">
          <a:extLst>
            <a:ext uri="{FF2B5EF4-FFF2-40B4-BE49-F238E27FC236}">
              <a16:creationId xmlns:a16="http://schemas.microsoft.com/office/drawing/2014/main" id="{1F997EC9-5EBB-43DA-8729-DB5396285398}"/>
            </a:ext>
          </a:extLst>
        </xdr:cNvPr>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162560</xdr:rowOff>
    </xdr:from>
    <xdr:to>
      <xdr:col>76</xdr:col>
      <xdr:colOff>165100</xdr:colOff>
      <xdr:row>62</xdr:row>
      <xdr:rowOff>92710</xdr:rowOff>
    </xdr:to>
    <xdr:sp macro="" textlink="">
      <xdr:nvSpPr>
        <xdr:cNvPr id="308" name="フローチャート: 判断 307">
          <a:extLst>
            <a:ext uri="{FF2B5EF4-FFF2-40B4-BE49-F238E27FC236}">
              <a16:creationId xmlns:a16="http://schemas.microsoft.com/office/drawing/2014/main" id="{66DE1596-575A-437F-8463-51D7F8A860F2}"/>
            </a:ext>
          </a:extLst>
        </xdr:cNvPr>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122555</xdr:rowOff>
    </xdr:from>
    <xdr:to>
      <xdr:col>72</xdr:col>
      <xdr:colOff>38100</xdr:colOff>
      <xdr:row>62</xdr:row>
      <xdr:rowOff>52705</xdr:rowOff>
    </xdr:to>
    <xdr:sp macro="" textlink="">
      <xdr:nvSpPr>
        <xdr:cNvPr id="309" name="フローチャート: 判断 308">
          <a:extLst>
            <a:ext uri="{FF2B5EF4-FFF2-40B4-BE49-F238E27FC236}">
              <a16:creationId xmlns:a16="http://schemas.microsoft.com/office/drawing/2014/main" id="{FE94CDD1-3773-45D0-8E4E-1A8A84E050B9}"/>
            </a:ext>
          </a:extLst>
        </xdr:cNvPr>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44450</xdr:rowOff>
    </xdr:from>
    <xdr:to>
      <xdr:col>67</xdr:col>
      <xdr:colOff>101600</xdr:colOff>
      <xdr:row>61</xdr:row>
      <xdr:rowOff>146050</xdr:rowOff>
    </xdr:to>
    <xdr:sp macro="" textlink="">
      <xdr:nvSpPr>
        <xdr:cNvPr id="310" name="フローチャート: 判断 309">
          <a:extLst>
            <a:ext uri="{FF2B5EF4-FFF2-40B4-BE49-F238E27FC236}">
              <a16:creationId xmlns:a16="http://schemas.microsoft.com/office/drawing/2014/main" id="{59A1FEEE-C184-4374-A3D2-238BA72F737A}"/>
            </a:ext>
          </a:extLst>
        </xdr:cNvPr>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FBC92ADB-25E8-47FA-BA63-AD4799340A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4A3BFDF3-18D5-4787-AE42-EA8DC514DF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6F5E4005-EADF-4BE2-80E3-07E7761452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D682B312-60BF-4B49-BB2E-F28678C27F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36B5C329-8DE0-4F85-9B21-A0F613AFF4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19685</xdr:rowOff>
    </xdr:from>
    <xdr:to>
      <xdr:col>85</xdr:col>
      <xdr:colOff>177800</xdr:colOff>
      <xdr:row>63</xdr:row>
      <xdr:rowOff>121285</xdr:rowOff>
    </xdr:to>
    <xdr:sp macro="" textlink="">
      <xdr:nvSpPr>
        <xdr:cNvPr id="316" name="楕円 315">
          <a:extLst>
            <a:ext uri="{FF2B5EF4-FFF2-40B4-BE49-F238E27FC236}">
              <a16:creationId xmlns:a16="http://schemas.microsoft.com/office/drawing/2014/main" id="{06E6CB3D-6542-4BE4-8C3D-E431CB142E19}"/>
            </a:ext>
          </a:extLst>
        </xdr:cNvPr>
        <xdr:cNvSpPr/>
      </xdr:nvSpPr>
      <xdr:spPr>
        <a:xfrm>
          <a:off x="16268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169562</xdr:rowOff>
    </xdr:from>
    <xdr:ext cx="405111" cy="259045"/>
    <xdr:sp macro="" textlink="">
      <xdr:nvSpPr>
        <xdr:cNvPr id="317" name="【保健センター・保健所】&#10;有形固定資産減価償却率該当値テキスト">
          <a:extLst>
            <a:ext uri="{FF2B5EF4-FFF2-40B4-BE49-F238E27FC236}">
              <a16:creationId xmlns:a16="http://schemas.microsoft.com/office/drawing/2014/main" id="{B5645830-BA18-445C-A93F-34AA8FF75EEF}"/>
            </a:ext>
          </a:extLst>
        </xdr:cNvPr>
        <xdr:cNvSpPr txBox="1"/>
      </xdr:nvSpPr>
      <xdr:spPr>
        <a:xfrm>
          <a:off x="16357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105410</xdr:rowOff>
    </xdr:from>
    <xdr:to>
      <xdr:col>76</xdr:col>
      <xdr:colOff>165100</xdr:colOff>
      <xdr:row>63</xdr:row>
      <xdr:rowOff>35560</xdr:rowOff>
    </xdr:to>
    <xdr:sp macro="" textlink="">
      <xdr:nvSpPr>
        <xdr:cNvPr id="318" name="楕円 317">
          <a:extLst>
            <a:ext uri="{FF2B5EF4-FFF2-40B4-BE49-F238E27FC236}">
              <a16:creationId xmlns:a16="http://schemas.microsoft.com/office/drawing/2014/main" id="{D44A8D2D-F463-498B-B58D-9977BC0DFEEC}"/>
            </a:ext>
          </a:extLst>
        </xdr:cNvPr>
        <xdr:cNvSpPr/>
      </xdr:nvSpPr>
      <xdr:spPr>
        <a:xfrm>
          <a:off x="14541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114935</xdr:rowOff>
    </xdr:from>
    <xdr:to>
      <xdr:col>72</xdr:col>
      <xdr:colOff>38100</xdr:colOff>
      <xdr:row>63</xdr:row>
      <xdr:rowOff>45085</xdr:rowOff>
    </xdr:to>
    <xdr:sp macro="" textlink="">
      <xdr:nvSpPr>
        <xdr:cNvPr id="319" name="楕円 318">
          <a:extLst>
            <a:ext uri="{FF2B5EF4-FFF2-40B4-BE49-F238E27FC236}">
              <a16:creationId xmlns:a16="http://schemas.microsoft.com/office/drawing/2014/main" id="{D74224CA-A227-40A6-9A1D-5C21D10F7D44}"/>
            </a:ext>
          </a:extLst>
        </xdr:cNvPr>
        <xdr:cNvSpPr/>
      </xdr:nvSpPr>
      <xdr:spPr>
        <a:xfrm>
          <a:off x="1365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156210</xdr:rowOff>
    </xdr:from>
    <xdr:to>
      <xdr:col>76</xdr:col>
      <xdr:colOff>114300</xdr:colOff>
      <xdr:row>62</xdr:row>
      <xdr:rowOff>165735</xdr:rowOff>
    </xdr:to>
    <xdr:cxnSp macro="">
      <xdr:nvCxnSpPr>
        <xdr:cNvPr id="320" name="直線コネクタ 319">
          <a:extLst>
            <a:ext uri="{FF2B5EF4-FFF2-40B4-BE49-F238E27FC236}">
              <a16:creationId xmlns:a16="http://schemas.microsoft.com/office/drawing/2014/main" id="{7778BFC1-81D4-4FE2-BD9E-71E3005FACD8}"/>
            </a:ext>
          </a:extLst>
        </xdr:cNvPr>
        <xdr:cNvCxnSpPr/>
      </xdr:nvCxnSpPr>
      <xdr:spPr>
        <a:xfrm flipV="1">
          <a:off x="13703300" y="107861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101600</xdr:rowOff>
    </xdr:from>
    <xdr:to>
      <xdr:col>67</xdr:col>
      <xdr:colOff>101600</xdr:colOff>
      <xdr:row>63</xdr:row>
      <xdr:rowOff>31750</xdr:rowOff>
    </xdr:to>
    <xdr:sp macro="" textlink="">
      <xdr:nvSpPr>
        <xdr:cNvPr id="321" name="楕円 320">
          <a:extLst>
            <a:ext uri="{FF2B5EF4-FFF2-40B4-BE49-F238E27FC236}">
              <a16:creationId xmlns:a16="http://schemas.microsoft.com/office/drawing/2014/main" id="{D969B676-4341-4C2B-B402-D132171FDBA4}"/>
            </a:ext>
          </a:extLst>
        </xdr:cNvPr>
        <xdr:cNvSpPr/>
      </xdr:nvSpPr>
      <xdr:spPr>
        <a:xfrm>
          <a:off x="1276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152400</xdr:rowOff>
    </xdr:from>
    <xdr:to>
      <xdr:col>71</xdr:col>
      <xdr:colOff>177800</xdr:colOff>
      <xdr:row>62</xdr:row>
      <xdr:rowOff>165735</xdr:rowOff>
    </xdr:to>
    <xdr:cxnSp macro="">
      <xdr:nvCxnSpPr>
        <xdr:cNvPr id="322" name="直線コネクタ 321">
          <a:extLst>
            <a:ext uri="{FF2B5EF4-FFF2-40B4-BE49-F238E27FC236}">
              <a16:creationId xmlns:a16="http://schemas.microsoft.com/office/drawing/2014/main" id="{8C9BF6F8-945D-40B5-AA69-5107F2CB06A9}"/>
            </a:ext>
          </a:extLst>
        </xdr:cNvPr>
        <xdr:cNvCxnSpPr/>
      </xdr:nvCxnSpPr>
      <xdr:spPr>
        <a:xfrm>
          <a:off x="12814300" y="10782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27322</xdr:rowOff>
    </xdr:from>
    <xdr:ext cx="405111" cy="259045"/>
    <xdr:sp macro="" textlink="">
      <xdr:nvSpPr>
        <xdr:cNvPr id="323" name="n_1aveValue【保健センター・保健所】&#10;有形固定資産減価償却率">
          <a:extLst>
            <a:ext uri="{FF2B5EF4-FFF2-40B4-BE49-F238E27FC236}">
              <a16:creationId xmlns:a16="http://schemas.microsoft.com/office/drawing/2014/main" id="{96D3C5F0-9ECF-485F-A08F-06E512B0153D}"/>
            </a:ext>
          </a:extLst>
        </xdr:cNvPr>
        <xdr:cNvSpPr txBox="1"/>
      </xdr:nvSpPr>
      <xdr:spPr>
        <a:xfrm>
          <a:off x="152660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109237</xdr:rowOff>
    </xdr:from>
    <xdr:ext cx="405111" cy="259045"/>
    <xdr:sp macro="" textlink="">
      <xdr:nvSpPr>
        <xdr:cNvPr id="324" name="n_2aveValue【保健センター・保健所】&#10;有形固定資産減価償却率">
          <a:extLst>
            <a:ext uri="{FF2B5EF4-FFF2-40B4-BE49-F238E27FC236}">
              <a16:creationId xmlns:a16="http://schemas.microsoft.com/office/drawing/2014/main" id="{37438F6C-4F1E-4E36-A1E6-D78D93161CF0}"/>
            </a:ext>
          </a:extLst>
        </xdr:cNvPr>
        <xdr:cNvSpPr txBox="1"/>
      </xdr:nvSpPr>
      <xdr:spPr>
        <a:xfrm>
          <a:off x="143897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69232</xdr:rowOff>
    </xdr:from>
    <xdr:ext cx="405111" cy="259045"/>
    <xdr:sp macro="" textlink="">
      <xdr:nvSpPr>
        <xdr:cNvPr id="325" name="n_3aveValue【保健センター・保健所】&#10;有形固定資産減価償却率">
          <a:extLst>
            <a:ext uri="{FF2B5EF4-FFF2-40B4-BE49-F238E27FC236}">
              <a16:creationId xmlns:a16="http://schemas.microsoft.com/office/drawing/2014/main" id="{21CAFD39-0D87-44E0-AF29-3D454AF023FB}"/>
            </a:ext>
          </a:extLst>
        </xdr:cNvPr>
        <xdr:cNvSpPr txBox="1"/>
      </xdr:nvSpPr>
      <xdr:spPr>
        <a:xfrm>
          <a:off x="13500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162577</xdr:rowOff>
    </xdr:from>
    <xdr:ext cx="405111" cy="259045"/>
    <xdr:sp macro="" textlink="">
      <xdr:nvSpPr>
        <xdr:cNvPr id="326" name="n_4aveValue【保健センター・保健所】&#10;有形固定資産減価償却率">
          <a:extLst>
            <a:ext uri="{FF2B5EF4-FFF2-40B4-BE49-F238E27FC236}">
              <a16:creationId xmlns:a16="http://schemas.microsoft.com/office/drawing/2014/main" id="{6B0B3CB6-089C-45FA-9676-C882E50758BF}"/>
            </a:ext>
          </a:extLst>
        </xdr:cNvPr>
        <xdr:cNvSpPr txBox="1"/>
      </xdr:nvSpPr>
      <xdr:spPr>
        <a:xfrm>
          <a:off x="12611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26687</xdr:rowOff>
    </xdr:from>
    <xdr:ext cx="405111" cy="259045"/>
    <xdr:sp macro="" textlink="">
      <xdr:nvSpPr>
        <xdr:cNvPr id="327" name="n_2mainValue【保健センター・保健所】&#10;有形固定資産減価償却率">
          <a:extLst>
            <a:ext uri="{FF2B5EF4-FFF2-40B4-BE49-F238E27FC236}">
              <a16:creationId xmlns:a16="http://schemas.microsoft.com/office/drawing/2014/main" id="{CB5E5C0F-7F22-482C-A1BA-2BF7C5FCA50E}"/>
            </a:ext>
          </a:extLst>
        </xdr:cNvPr>
        <xdr:cNvSpPr txBox="1"/>
      </xdr:nvSpPr>
      <xdr:spPr>
        <a:xfrm>
          <a:off x="14389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328" name="n_3mainValue【保健センター・保健所】&#10;有形固定資産減価償却率">
          <a:extLst>
            <a:ext uri="{FF2B5EF4-FFF2-40B4-BE49-F238E27FC236}">
              <a16:creationId xmlns:a16="http://schemas.microsoft.com/office/drawing/2014/main" id="{E432EECE-8D54-42E0-BBF9-700DF998D50D}"/>
            </a:ext>
          </a:extLst>
        </xdr:cNvPr>
        <xdr:cNvSpPr txBox="1"/>
      </xdr:nvSpPr>
      <xdr:spPr>
        <a:xfrm>
          <a:off x="13500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22877</xdr:rowOff>
    </xdr:from>
    <xdr:ext cx="405111" cy="259045"/>
    <xdr:sp macro="" textlink="">
      <xdr:nvSpPr>
        <xdr:cNvPr id="329" name="n_4mainValue【保健センター・保健所】&#10;有形固定資産減価償却率">
          <a:extLst>
            <a:ext uri="{FF2B5EF4-FFF2-40B4-BE49-F238E27FC236}">
              <a16:creationId xmlns:a16="http://schemas.microsoft.com/office/drawing/2014/main" id="{04192A28-BC4E-4ACF-BE75-7DD0CCCEA899}"/>
            </a:ext>
          </a:extLst>
        </xdr:cNvPr>
        <xdr:cNvSpPr txBox="1"/>
      </xdr:nvSpPr>
      <xdr:spPr>
        <a:xfrm>
          <a:off x="12611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0" name="正方形/長方形 329">
          <a:extLst>
            <a:ext uri="{FF2B5EF4-FFF2-40B4-BE49-F238E27FC236}">
              <a16:creationId xmlns:a16="http://schemas.microsoft.com/office/drawing/2014/main" id="{F79FA737-3C94-49B4-86DC-2D2ADACB99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1" name="正方形/長方形 330">
          <a:extLst>
            <a:ext uri="{FF2B5EF4-FFF2-40B4-BE49-F238E27FC236}">
              <a16:creationId xmlns:a16="http://schemas.microsoft.com/office/drawing/2014/main" id="{9D765601-7D15-4528-981B-E5326D1789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2" name="正方形/長方形 331">
          <a:extLst>
            <a:ext uri="{FF2B5EF4-FFF2-40B4-BE49-F238E27FC236}">
              <a16:creationId xmlns:a16="http://schemas.microsoft.com/office/drawing/2014/main" id="{29BDE032-5DA7-432E-9688-7B94C48E2F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3" name="正方形/長方形 332">
          <a:extLst>
            <a:ext uri="{FF2B5EF4-FFF2-40B4-BE49-F238E27FC236}">
              <a16:creationId xmlns:a16="http://schemas.microsoft.com/office/drawing/2014/main" id="{5DE2837C-D977-4ACC-8834-1AABAF133F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4" name="正方形/長方形 333">
          <a:extLst>
            <a:ext uri="{FF2B5EF4-FFF2-40B4-BE49-F238E27FC236}">
              <a16:creationId xmlns:a16="http://schemas.microsoft.com/office/drawing/2014/main" id="{1D3E780F-B27A-407E-80C5-3DEC660DF6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5" name="正方形/長方形 334">
          <a:extLst>
            <a:ext uri="{FF2B5EF4-FFF2-40B4-BE49-F238E27FC236}">
              <a16:creationId xmlns:a16="http://schemas.microsoft.com/office/drawing/2014/main" id="{2DCBD05C-5922-4162-8484-6153BC6F42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6" name="正方形/長方形 335">
          <a:extLst>
            <a:ext uri="{FF2B5EF4-FFF2-40B4-BE49-F238E27FC236}">
              <a16:creationId xmlns:a16="http://schemas.microsoft.com/office/drawing/2014/main" id="{7B35EC49-16B3-4CD3-B96E-37CE622E23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7" name="正方形/長方形 336">
          <a:extLst>
            <a:ext uri="{FF2B5EF4-FFF2-40B4-BE49-F238E27FC236}">
              <a16:creationId xmlns:a16="http://schemas.microsoft.com/office/drawing/2014/main" id="{92D994C1-E471-4276-8DDE-434A4857F1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8" name="テキスト ボックス 337">
          <a:extLst>
            <a:ext uri="{FF2B5EF4-FFF2-40B4-BE49-F238E27FC236}">
              <a16:creationId xmlns:a16="http://schemas.microsoft.com/office/drawing/2014/main" id="{D39311D6-5CD6-4161-BF47-7CCAC8CBEA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9" name="直線コネクタ 338">
          <a:extLst>
            <a:ext uri="{FF2B5EF4-FFF2-40B4-BE49-F238E27FC236}">
              <a16:creationId xmlns:a16="http://schemas.microsoft.com/office/drawing/2014/main" id="{0778DFB8-CF51-4965-957B-844511FF66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0" name="直線コネクタ 339">
          <a:extLst>
            <a:ext uri="{FF2B5EF4-FFF2-40B4-BE49-F238E27FC236}">
              <a16:creationId xmlns:a16="http://schemas.microsoft.com/office/drawing/2014/main" id="{B7C32CB2-8D61-430D-AB8A-173E02C58FB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1" name="テキスト ボックス 340">
          <a:extLst>
            <a:ext uri="{FF2B5EF4-FFF2-40B4-BE49-F238E27FC236}">
              <a16:creationId xmlns:a16="http://schemas.microsoft.com/office/drawing/2014/main" id="{D6145524-58A0-49BB-86A3-2ABC9CFAB5D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2" name="直線コネクタ 341">
          <a:extLst>
            <a:ext uri="{FF2B5EF4-FFF2-40B4-BE49-F238E27FC236}">
              <a16:creationId xmlns:a16="http://schemas.microsoft.com/office/drawing/2014/main" id="{536C7CE0-AF78-4C2B-B656-CDCF564F245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3" name="テキスト ボックス 342">
          <a:extLst>
            <a:ext uri="{FF2B5EF4-FFF2-40B4-BE49-F238E27FC236}">
              <a16:creationId xmlns:a16="http://schemas.microsoft.com/office/drawing/2014/main" id="{13729EB0-6649-4A56-B7CD-6021E09431B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4" name="直線コネクタ 343">
          <a:extLst>
            <a:ext uri="{FF2B5EF4-FFF2-40B4-BE49-F238E27FC236}">
              <a16:creationId xmlns:a16="http://schemas.microsoft.com/office/drawing/2014/main" id="{A154AC1B-AD6C-4571-A479-816489A2D0C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5" name="テキスト ボックス 344">
          <a:extLst>
            <a:ext uri="{FF2B5EF4-FFF2-40B4-BE49-F238E27FC236}">
              <a16:creationId xmlns:a16="http://schemas.microsoft.com/office/drawing/2014/main" id="{7EC45728-B014-46FF-B90D-1D57A576A37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6" name="直線コネクタ 345">
          <a:extLst>
            <a:ext uri="{FF2B5EF4-FFF2-40B4-BE49-F238E27FC236}">
              <a16:creationId xmlns:a16="http://schemas.microsoft.com/office/drawing/2014/main" id="{B6DA074D-768F-4B34-9C18-626D1C6675D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7" name="テキスト ボックス 346">
          <a:extLst>
            <a:ext uri="{FF2B5EF4-FFF2-40B4-BE49-F238E27FC236}">
              <a16:creationId xmlns:a16="http://schemas.microsoft.com/office/drawing/2014/main" id="{C4FF6032-9614-4999-B296-25A11B32F67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8" name="直線コネクタ 347">
          <a:extLst>
            <a:ext uri="{FF2B5EF4-FFF2-40B4-BE49-F238E27FC236}">
              <a16:creationId xmlns:a16="http://schemas.microsoft.com/office/drawing/2014/main" id="{87EB51CA-F4F3-4533-BE35-F931502818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9" name="テキスト ボックス 348">
          <a:extLst>
            <a:ext uri="{FF2B5EF4-FFF2-40B4-BE49-F238E27FC236}">
              <a16:creationId xmlns:a16="http://schemas.microsoft.com/office/drawing/2014/main" id="{AD9DBF08-4478-476F-8144-0CED6811D3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0" name="【保健センター・保健所】&#10;一人当たり面積グラフ枠">
          <a:extLst>
            <a:ext uri="{FF2B5EF4-FFF2-40B4-BE49-F238E27FC236}">
              <a16:creationId xmlns:a16="http://schemas.microsoft.com/office/drawing/2014/main" id="{3774DDDA-F4F8-4302-BE47-64257086D3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351" name="直線コネクタ 350">
          <a:extLst>
            <a:ext uri="{FF2B5EF4-FFF2-40B4-BE49-F238E27FC236}">
              <a16:creationId xmlns:a16="http://schemas.microsoft.com/office/drawing/2014/main" id="{1AAFF445-7B56-45A8-AC3C-6401A40F30CE}"/>
            </a:ext>
          </a:extLst>
        </xdr:cNvPr>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352" name="【保健センター・保健所】&#10;一人当たり面積最小値テキスト">
          <a:extLst>
            <a:ext uri="{FF2B5EF4-FFF2-40B4-BE49-F238E27FC236}">
              <a16:creationId xmlns:a16="http://schemas.microsoft.com/office/drawing/2014/main" id="{7CDF8AD0-76C8-4D72-B95E-0B1933E9D50C}"/>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353" name="直線コネクタ 352">
          <a:extLst>
            <a:ext uri="{FF2B5EF4-FFF2-40B4-BE49-F238E27FC236}">
              <a16:creationId xmlns:a16="http://schemas.microsoft.com/office/drawing/2014/main" id="{804991FF-ED7B-4791-AC03-A0F17EB9F8EB}"/>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354" name="【保健センター・保健所】&#10;一人当たり面積最大値テキスト">
          <a:extLst>
            <a:ext uri="{FF2B5EF4-FFF2-40B4-BE49-F238E27FC236}">
              <a16:creationId xmlns:a16="http://schemas.microsoft.com/office/drawing/2014/main" id="{8ACF9621-EBC6-4D30-8CBD-50321B8FC87E}"/>
            </a:ext>
          </a:extLst>
        </xdr:cNvPr>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355" name="直線コネクタ 354">
          <a:extLst>
            <a:ext uri="{FF2B5EF4-FFF2-40B4-BE49-F238E27FC236}">
              <a16:creationId xmlns:a16="http://schemas.microsoft.com/office/drawing/2014/main" id="{C6D13F10-9983-4091-B9B4-D258E0F7937D}"/>
            </a:ext>
          </a:extLst>
        </xdr:cNvPr>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356" name="【保健センター・保健所】&#10;一人当たり面積平均値テキスト">
          <a:extLst>
            <a:ext uri="{FF2B5EF4-FFF2-40B4-BE49-F238E27FC236}">
              <a16:creationId xmlns:a16="http://schemas.microsoft.com/office/drawing/2014/main" id="{355838A3-815E-46C5-A9F2-831ADB82C542}"/>
            </a:ext>
          </a:extLst>
        </xdr:cNvPr>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357" name="フローチャート: 判断 356">
          <a:extLst>
            <a:ext uri="{FF2B5EF4-FFF2-40B4-BE49-F238E27FC236}">
              <a16:creationId xmlns:a16="http://schemas.microsoft.com/office/drawing/2014/main" id="{B83EBB37-9DED-47FC-8C36-568F15D558E1}"/>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358" name="フローチャート: 判断 357">
          <a:extLst>
            <a:ext uri="{FF2B5EF4-FFF2-40B4-BE49-F238E27FC236}">
              <a16:creationId xmlns:a16="http://schemas.microsoft.com/office/drawing/2014/main" id="{296DD1D9-1381-4DEB-BC64-D49B0F58A959}"/>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359" name="フローチャート: 判断 358">
          <a:extLst>
            <a:ext uri="{FF2B5EF4-FFF2-40B4-BE49-F238E27FC236}">
              <a16:creationId xmlns:a16="http://schemas.microsoft.com/office/drawing/2014/main" id="{44928B20-D76F-4881-9E21-888B064E8A49}"/>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360" name="フローチャート: 判断 359">
          <a:extLst>
            <a:ext uri="{FF2B5EF4-FFF2-40B4-BE49-F238E27FC236}">
              <a16:creationId xmlns:a16="http://schemas.microsoft.com/office/drawing/2014/main" id="{4BD30B0A-04E9-4971-B7A2-5ABAD4E97D3D}"/>
            </a:ext>
          </a:extLst>
        </xdr:cNvPr>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361" name="フローチャート: 判断 360">
          <a:extLst>
            <a:ext uri="{FF2B5EF4-FFF2-40B4-BE49-F238E27FC236}">
              <a16:creationId xmlns:a16="http://schemas.microsoft.com/office/drawing/2014/main" id="{61493296-A5E7-44D5-AD01-87838ADED52A}"/>
            </a:ext>
          </a:extLst>
        </xdr:cNvPr>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079638E2-4AE2-45E2-BCB7-4B2354BC8F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C02A626C-35B7-42CB-BB3C-93F646D20D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4398F950-3D12-440C-A0AA-6A63AC4C10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BACCA87F-FE56-4427-904D-CD19D77175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F5678995-048E-4B5D-9BBB-FC55C52157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367" name="楕円 366">
          <a:extLst>
            <a:ext uri="{FF2B5EF4-FFF2-40B4-BE49-F238E27FC236}">
              <a16:creationId xmlns:a16="http://schemas.microsoft.com/office/drawing/2014/main" id="{0CB9F21A-9A3A-4439-819F-4FA93D92E825}"/>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78503</xdr:rowOff>
    </xdr:from>
    <xdr:ext cx="469744" cy="259045"/>
    <xdr:sp macro="" textlink="">
      <xdr:nvSpPr>
        <xdr:cNvPr id="368" name="【保健センター・保健所】&#10;一人当たり面積該当値テキスト">
          <a:extLst>
            <a:ext uri="{FF2B5EF4-FFF2-40B4-BE49-F238E27FC236}">
              <a16:creationId xmlns:a16="http://schemas.microsoft.com/office/drawing/2014/main" id="{52CF15FA-0D67-4EA9-A8DC-824722E739FB}"/>
            </a:ext>
          </a:extLst>
        </xdr:cNvPr>
        <xdr:cNvSpPr txBox="1"/>
      </xdr:nvSpPr>
      <xdr:spPr>
        <a:xfrm>
          <a:off x="22199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111506</xdr:rowOff>
    </xdr:from>
    <xdr:to>
      <xdr:col>107</xdr:col>
      <xdr:colOff>101600</xdr:colOff>
      <xdr:row>63</xdr:row>
      <xdr:rowOff>41656</xdr:rowOff>
    </xdr:to>
    <xdr:sp macro="" textlink="">
      <xdr:nvSpPr>
        <xdr:cNvPr id="369" name="楕円 368">
          <a:extLst>
            <a:ext uri="{FF2B5EF4-FFF2-40B4-BE49-F238E27FC236}">
              <a16:creationId xmlns:a16="http://schemas.microsoft.com/office/drawing/2014/main" id="{F6195A3D-1DF4-49C7-B2AC-E1E5256E5518}"/>
            </a:ext>
          </a:extLst>
        </xdr:cNvPr>
        <xdr:cNvSpPr/>
      </xdr:nvSpPr>
      <xdr:spPr>
        <a:xfrm>
          <a:off x="20383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116078</xdr:rowOff>
    </xdr:from>
    <xdr:to>
      <xdr:col>102</xdr:col>
      <xdr:colOff>165100</xdr:colOff>
      <xdr:row>63</xdr:row>
      <xdr:rowOff>46228</xdr:rowOff>
    </xdr:to>
    <xdr:sp macro="" textlink="">
      <xdr:nvSpPr>
        <xdr:cNvPr id="370" name="楕円 369">
          <a:extLst>
            <a:ext uri="{FF2B5EF4-FFF2-40B4-BE49-F238E27FC236}">
              <a16:creationId xmlns:a16="http://schemas.microsoft.com/office/drawing/2014/main" id="{5886534D-7BD8-4B69-BF7A-A50F3DC8FD76}"/>
            </a:ext>
          </a:extLst>
        </xdr:cNvPr>
        <xdr:cNvSpPr/>
      </xdr:nvSpPr>
      <xdr:spPr>
        <a:xfrm>
          <a:off x="19494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162306</xdr:rowOff>
    </xdr:from>
    <xdr:to>
      <xdr:col>107</xdr:col>
      <xdr:colOff>50800</xdr:colOff>
      <xdr:row>62</xdr:row>
      <xdr:rowOff>166878</xdr:rowOff>
    </xdr:to>
    <xdr:cxnSp macro="">
      <xdr:nvCxnSpPr>
        <xdr:cNvPr id="371" name="直線コネクタ 370">
          <a:extLst>
            <a:ext uri="{FF2B5EF4-FFF2-40B4-BE49-F238E27FC236}">
              <a16:creationId xmlns:a16="http://schemas.microsoft.com/office/drawing/2014/main" id="{72F8AEBF-89C9-4141-BC0C-D479699EF7B5}"/>
            </a:ext>
          </a:extLst>
        </xdr:cNvPr>
        <xdr:cNvCxnSpPr/>
      </xdr:nvCxnSpPr>
      <xdr:spPr>
        <a:xfrm flipV="1">
          <a:off x="19545300" y="107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116078</xdr:rowOff>
    </xdr:from>
    <xdr:to>
      <xdr:col>98</xdr:col>
      <xdr:colOff>38100</xdr:colOff>
      <xdr:row>63</xdr:row>
      <xdr:rowOff>46228</xdr:rowOff>
    </xdr:to>
    <xdr:sp macro="" textlink="">
      <xdr:nvSpPr>
        <xdr:cNvPr id="372" name="楕円 371">
          <a:extLst>
            <a:ext uri="{FF2B5EF4-FFF2-40B4-BE49-F238E27FC236}">
              <a16:creationId xmlns:a16="http://schemas.microsoft.com/office/drawing/2014/main" id="{C5D79070-C389-4FAA-B65F-A354D673C9AB}"/>
            </a:ext>
          </a:extLst>
        </xdr:cNvPr>
        <xdr:cNvSpPr/>
      </xdr:nvSpPr>
      <xdr:spPr>
        <a:xfrm>
          <a:off x="18605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166878</xdr:rowOff>
    </xdr:from>
    <xdr:to>
      <xdr:col>102</xdr:col>
      <xdr:colOff>114300</xdr:colOff>
      <xdr:row>62</xdr:row>
      <xdr:rowOff>166878</xdr:rowOff>
    </xdr:to>
    <xdr:cxnSp macro="">
      <xdr:nvCxnSpPr>
        <xdr:cNvPr id="373" name="直線コネクタ 372">
          <a:extLst>
            <a:ext uri="{FF2B5EF4-FFF2-40B4-BE49-F238E27FC236}">
              <a16:creationId xmlns:a16="http://schemas.microsoft.com/office/drawing/2014/main" id="{F42B626C-A366-418B-926F-DD0246EBFF23}"/>
            </a:ext>
          </a:extLst>
        </xdr:cNvPr>
        <xdr:cNvCxnSpPr/>
      </xdr:nvCxnSpPr>
      <xdr:spPr>
        <a:xfrm>
          <a:off x="18656300" y="1079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374" name="n_1aveValue【保健センター・保健所】&#10;一人当たり面積">
          <a:extLst>
            <a:ext uri="{FF2B5EF4-FFF2-40B4-BE49-F238E27FC236}">
              <a16:creationId xmlns:a16="http://schemas.microsoft.com/office/drawing/2014/main" id="{A8D84589-B1A8-4246-AC4D-DD1846DE4341}"/>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375" name="n_2aveValue【保健センター・保健所】&#10;一人当たり面積">
          <a:extLst>
            <a:ext uri="{FF2B5EF4-FFF2-40B4-BE49-F238E27FC236}">
              <a16:creationId xmlns:a16="http://schemas.microsoft.com/office/drawing/2014/main" id="{ED215289-DCCA-4F15-AE43-DC0B63251973}"/>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149623</xdr:rowOff>
    </xdr:from>
    <xdr:ext cx="469744" cy="259045"/>
    <xdr:sp macro="" textlink="">
      <xdr:nvSpPr>
        <xdr:cNvPr id="376" name="n_3aveValue【保健センター・保健所】&#10;一人当たり面積">
          <a:extLst>
            <a:ext uri="{FF2B5EF4-FFF2-40B4-BE49-F238E27FC236}">
              <a16:creationId xmlns:a16="http://schemas.microsoft.com/office/drawing/2014/main" id="{D083D735-DD70-4EC7-8CAD-F6775E75003F}"/>
            </a:ext>
          </a:extLst>
        </xdr:cNvPr>
        <xdr:cNvSpPr txBox="1"/>
      </xdr:nvSpPr>
      <xdr:spPr>
        <a:xfrm>
          <a:off x="19310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377" name="n_4aveValue【保健センター・保健所】&#10;一人当たり面積">
          <a:extLst>
            <a:ext uri="{FF2B5EF4-FFF2-40B4-BE49-F238E27FC236}">
              <a16:creationId xmlns:a16="http://schemas.microsoft.com/office/drawing/2014/main" id="{FB3E4895-8BA1-477F-B6AD-85D04849E575}"/>
            </a:ext>
          </a:extLst>
        </xdr:cNvPr>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32783</xdr:rowOff>
    </xdr:from>
    <xdr:ext cx="469744" cy="259045"/>
    <xdr:sp macro="" textlink="">
      <xdr:nvSpPr>
        <xdr:cNvPr id="378" name="n_2mainValue【保健センター・保健所】&#10;一人当たり面積">
          <a:extLst>
            <a:ext uri="{FF2B5EF4-FFF2-40B4-BE49-F238E27FC236}">
              <a16:creationId xmlns:a16="http://schemas.microsoft.com/office/drawing/2014/main" id="{34565DE9-A72B-4329-8259-F97F13938B4A}"/>
            </a:ext>
          </a:extLst>
        </xdr:cNvPr>
        <xdr:cNvSpPr txBox="1"/>
      </xdr:nvSpPr>
      <xdr:spPr>
        <a:xfrm>
          <a:off x="20199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37355</xdr:rowOff>
    </xdr:from>
    <xdr:ext cx="469744" cy="259045"/>
    <xdr:sp macro="" textlink="">
      <xdr:nvSpPr>
        <xdr:cNvPr id="379" name="n_3mainValue【保健センター・保健所】&#10;一人当たり面積">
          <a:extLst>
            <a:ext uri="{FF2B5EF4-FFF2-40B4-BE49-F238E27FC236}">
              <a16:creationId xmlns:a16="http://schemas.microsoft.com/office/drawing/2014/main" id="{1CA0E07B-8497-44A1-9F42-EE3AF3D029CD}"/>
            </a:ext>
          </a:extLst>
        </xdr:cNvPr>
        <xdr:cNvSpPr txBox="1"/>
      </xdr:nvSpPr>
      <xdr:spPr>
        <a:xfrm>
          <a:off x="19310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37355</xdr:rowOff>
    </xdr:from>
    <xdr:ext cx="469744" cy="259045"/>
    <xdr:sp macro="" textlink="">
      <xdr:nvSpPr>
        <xdr:cNvPr id="380" name="n_4mainValue【保健センター・保健所】&#10;一人当たり面積">
          <a:extLst>
            <a:ext uri="{FF2B5EF4-FFF2-40B4-BE49-F238E27FC236}">
              <a16:creationId xmlns:a16="http://schemas.microsoft.com/office/drawing/2014/main" id="{D104551D-A7CA-4F2B-8F1B-1FE6F990B347}"/>
            </a:ext>
          </a:extLst>
        </xdr:cNvPr>
        <xdr:cNvSpPr txBox="1"/>
      </xdr:nvSpPr>
      <xdr:spPr>
        <a:xfrm>
          <a:off x="18421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1" name="正方形/長方形 380">
          <a:extLst>
            <a:ext uri="{FF2B5EF4-FFF2-40B4-BE49-F238E27FC236}">
              <a16:creationId xmlns:a16="http://schemas.microsoft.com/office/drawing/2014/main" id="{D3E82F1B-D908-4E3D-882A-C82C7B0A83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2" name="正方形/長方形 381">
          <a:extLst>
            <a:ext uri="{FF2B5EF4-FFF2-40B4-BE49-F238E27FC236}">
              <a16:creationId xmlns:a16="http://schemas.microsoft.com/office/drawing/2014/main" id="{99B1F0DA-79CB-4C35-AF73-65F1E766CA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3" name="正方形/長方形 382">
          <a:extLst>
            <a:ext uri="{FF2B5EF4-FFF2-40B4-BE49-F238E27FC236}">
              <a16:creationId xmlns:a16="http://schemas.microsoft.com/office/drawing/2014/main" id="{CCA67194-04A5-4B41-A384-D1DD167744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4" name="正方形/長方形 383">
          <a:extLst>
            <a:ext uri="{FF2B5EF4-FFF2-40B4-BE49-F238E27FC236}">
              <a16:creationId xmlns:a16="http://schemas.microsoft.com/office/drawing/2014/main" id="{27B590E4-C3B2-439E-97D1-446EDA872D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5" name="正方形/長方形 384">
          <a:extLst>
            <a:ext uri="{FF2B5EF4-FFF2-40B4-BE49-F238E27FC236}">
              <a16:creationId xmlns:a16="http://schemas.microsoft.com/office/drawing/2014/main" id="{3AE332AF-CB56-43C9-8F03-5EE1C0675C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6" name="正方形/長方形 385">
          <a:extLst>
            <a:ext uri="{FF2B5EF4-FFF2-40B4-BE49-F238E27FC236}">
              <a16:creationId xmlns:a16="http://schemas.microsoft.com/office/drawing/2014/main" id="{047B5D02-129B-4D0A-99FF-305E9F8305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7" name="正方形/長方形 386">
          <a:extLst>
            <a:ext uri="{FF2B5EF4-FFF2-40B4-BE49-F238E27FC236}">
              <a16:creationId xmlns:a16="http://schemas.microsoft.com/office/drawing/2014/main" id="{FD250FAF-9933-4BF7-932D-844AC1FF73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8" name="正方形/長方形 387">
          <a:extLst>
            <a:ext uri="{FF2B5EF4-FFF2-40B4-BE49-F238E27FC236}">
              <a16:creationId xmlns:a16="http://schemas.microsoft.com/office/drawing/2014/main" id="{5C9D2734-6D7C-473A-8E9F-B60CDC2D45A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9" name="テキスト ボックス 388">
          <a:extLst>
            <a:ext uri="{FF2B5EF4-FFF2-40B4-BE49-F238E27FC236}">
              <a16:creationId xmlns:a16="http://schemas.microsoft.com/office/drawing/2014/main" id="{D64197FC-24B9-405D-B588-A87E3256977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0" name="直線コネクタ 389">
          <a:extLst>
            <a:ext uri="{FF2B5EF4-FFF2-40B4-BE49-F238E27FC236}">
              <a16:creationId xmlns:a16="http://schemas.microsoft.com/office/drawing/2014/main" id="{D8903E32-B06A-49E3-B6FD-E41E8408F4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1" name="テキスト ボックス 390">
          <a:extLst>
            <a:ext uri="{FF2B5EF4-FFF2-40B4-BE49-F238E27FC236}">
              <a16:creationId xmlns:a16="http://schemas.microsoft.com/office/drawing/2014/main" id="{BA6115D1-9E47-475C-B6D7-369BC9846F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392" name="直線コネクタ 391">
          <a:extLst>
            <a:ext uri="{FF2B5EF4-FFF2-40B4-BE49-F238E27FC236}">
              <a16:creationId xmlns:a16="http://schemas.microsoft.com/office/drawing/2014/main" id="{A549D256-7B59-451B-9869-8D69F1D8C6C7}"/>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393" name="テキスト ボックス 392">
          <a:extLst>
            <a:ext uri="{FF2B5EF4-FFF2-40B4-BE49-F238E27FC236}">
              <a16:creationId xmlns:a16="http://schemas.microsoft.com/office/drawing/2014/main" id="{7A59A626-14B4-42B1-B732-C56CA80FE0A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394" name="直線コネクタ 393">
          <a:extLst>
            <a:ext uri="{FF2B5EF4-FFF2-40B4-BE49-F238E27FC236}">
              <a16:creationId xmlns:a16="http://schemas.microsoft.com/office/drawing/2014/main" id="{FAECF48C-14C5-475D-BE41-36CBB4CBB055}"/>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395" name="テキスト ボックス 394">
          <a:extLst>
            <a:ext uri="{FF2B5EF4-FFF2-40B4-BE49-F238E27FC236}">
              <a16:creationId xmlns:a16="http://schemas.microsoft.com/office/drawing/2014/main" id="{5D586FA4-A5CB-4324-A776-ADB9B20CEBA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396" name="直線コネクタ 395">
          <a:extLst>
            <a:ext uri="{FF2B5EF4-FFF2-40B4-BE49-F238E27FC236}">
              <a16:creationId xmlns:a16="http://schemas.microsoft.com/office/drawing/2014/main" id="{C34B87CA-0403-4B1B-ABCF-C90AFDF2A95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397" name="テキスト ボックス 396">
          <a:extLst>
            <a:ext uri="{FF2B5EF4-FFF2-40B4-BE49-F238E27FC236}">
              <a16:creationId xmlns:a16="http://schemas.microsoft.com/office/drawing/2014/main" id="{5EB759D2-6514-4FE1-973A-7413A1FD5857}"/>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398" name="直線コネクタ 397">
          <a:extLst>
            <a:ext uri="{FF2B5EF4-FFF2-40B4-BE49-F238E27FC236}">
              <a16:creationId xmlns:a16="http://schemas.microsoft.com/office/drawing/2014/main" id="{1BA99745-E732-4F55-A46D-99146ADB8703}"/>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399" name="テキスト ボックス 398">
          <a:extLst>
            <a:ext uri="{FF2B5EF4-FFF2-40B4-BE49-F238E27FC236}">
              <a16:creationId xmlns:a16="http://schemas.microsoft.com/office/drawing/2014/main" id="{C3913616-2AEB-4B2D-81FF-853C63075E4F}"/>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a:extLst>
            <a:ext uri="{FF2B5EF4-FFF2-40B4-BE49-F238E27FC236}">
              <a16:creationId xmlns:a16="http://schemas.microsoft.com/office/drawing/2014/main" id="{68870819-29DA-4FE9-876E-6E69024AC1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01" name="テキスト ボックス 400">
          <a:extLst>
            <a:ext uri="{FF2B5EF4-FFF2-40B4-BE49-F238E27FC236}">
              <a16:creationId xmlns:a16="http://schemas.microsoft.com/office/drawing/2014/main" id="{FDCD59FA-6B16-48BE-AA9B-0F1DEAA1117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a:extLst>
            <a:ext uri="{FF2B5EF4-FFF2-40B4-BE49-F238E27FC236}">
              <a16:creationId xmlns:a16="http://schemas.microsoft.com/office/drawing/2014/main" id="{53C11049-F5F3-4951-835D-6675EF0BA8C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84</xdr:row>
      <xdr:rowOff>79248</xdr:rowOff>
    </xdr:to>
    <xdr:cxnSp macro="">
      <xdr:nvCxnSpPr>
        <xdr:cNvPr id="403" name="直線コネクタ 402">
          <a:extLst>
            <a:ext uri="{FF2B5EF4-FFF2-40B4-BE49-F238E27FC236}">
              <a16:creationId xmlns:a16="http://schemas.microsoft.com/office/drawing/2014/main" id="{435F262F-D420-4B26-A553-6BAEA47743A5}"/>
            </a:ext>
          </a:extLst>
        </xdr:cNvPr>
        <xdr:cNvCxnSpPr/>
      </xdr:nvCxnSpPr>
      <xdr:spPr>
        <a:xfrm flipV="1">
          <a:off x="16318864" y="13315187"/>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83075</xdr:rowOff>
    </xdr:from>
    <xdr:ext cx="405111" cy="259045"/>
    <xdr:sp macro="" textlink="">
      <xdr:nvSpPr>
        <xdr:cNvPr id="404" name="【消防施設】&#10;有形固定資産減価償却率最小値テキスト">
          <a:extLst>
            <a:ext uri="{FF2B5EF4-FFF2-40B4-BE49-F238E27FC236}">
              <a16:creationId xmlns:a16="http://schemas.microsoft.com/office/drawing/2014/main" id="{31855B02-A72F-4478-BEB8-2A780AD48B6B}"/>
            </a:ext>
          </a:extLst>
        </xdr:cNvPr>
        <xdr:cNvSpPr txBox="1"/>
      </xdr:nvSpPr>
      <xdr:spPr>
        <a:xfrm>
          <a:off x="16357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79248</xdr:rowOff>
    </xdr:from>
    <xdr:to>
      <xdr:col>86</xdr:col>
      <xdr:colOff>25400</xdr:colOff>
      <xdr:row>84</xdr:row>
      <xdr:rowOff>79248</xdr:rowOff>
    </xdr:to>
    <xdr:cxnSp macro="">
      <xdr:nvCxnSpPr>
        <xdr:cNvPr id="405" name="直線コネクタ 404">
          <a:extLst>
            <a:ext uri="{FF2B5EF4-FFF2-40B4-BE49-F238E27FC236}">
              <a16:creationId xmlns:a16="http://schemas.microsoft.com/office/drawing/2014/main" id="{57538830-AEB7-426F-B880-9864CE536A3A}"/>
            </a:ext>
          </a:extLst>
        </xdr:cNvPr>
        <xdr:cNvCxnSpPr/>
      </xdr:nvCxnSpPr>
      <xdr:spPr>
        <a:xfrm>
          <a:off x="16230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406" name="【消防施設】&#10;有形固定資産減価償却率最大値テキスト">
          <a:extLst>
            <a:ext uri="{FF2B5EF4-FFF2-40B4-BE49-F238E27FC236}">
              <a16:creationId xmlns:a16="http://schemas.microsoft.com/office/drawing/2014/main" id="{09C4D839-42AA-4716-BC62-5F7A09A8C1B2}"/>
            </a:ext>
          </a:extLst>
        </xdr:cNvPr>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407" name="直線コネクタ 406">
          <a:extLst>
            <a:ext uri="{FF2B5EF4-FFF2-40B4-BE49-F238E27FC236}">
              <a16:creationId xmlns:a16="http://schemas.microsoft.com/office/drawing/2014/main" id="{064F8228-D096-4199-B19B-A702533F79F8}"/>
            </a:ext>
          </a:extLst>
        </xdr:cNvPr>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408" name="【消防施設】&#10;有形固定資産減価償却率平均値テキスト">
          <a:extLst>
            <a:ext uri="{FF2B5EF4-FFF2-40B4-BE49-F238E27FC236}">
              <a16:creationId xmlns:a16="http://schemas.microsoft.com/office/drawing/2014/main" id="{E75C0E23-AB54-4445-AC13-1FA5AC0E0669}"/>
            </a:ext>
          </a:extLst>
        </xdr:cNvPr>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409" name="フローチャート: 判断 408">
          <a:extLst>
            <a:ext uri="{FF2B5EF4-FFF2-40B4-BE49-F238E27FC236}">
              <a16:creationId xmlns:a16="http://schemas.microsoft.com/office/drawing/2014/main" id="{B9C4A621-2AE3-4C9B-9A98-20A91F3C390C}"/>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97028</xdr:rowOff>
    </xdr:from>
    <xdr:to>
      <xdr:col>81</xdr:col>
      <xdr:colOff>101600</xdr:colOff>
      <xdr:row>81</xdr:row>
      <xdr:rowOff>27178</xdr:rowOff>
    </xdr:to>
    <xdr:sp macro="" textlink="">
      <xdr:nvSpPr>
        <xdr:cNvPr id="410" name="フローチャート: 判断 409">
          <a:extLst>
            <a:ext uri="{FF2B5EF4-FFF2-40B4-BE49-F238E27FC236}">
              <a16:creationId xmlns:a16="http://schemas.microsoft.com/office/drawing/2014/main" id="{D4852D1A-4290-403B-86DD-E03494CE3E8A}"/>
            </a:ext>
          </a:extLst>
        </xdr:cNvPr>
        <xdr:cNvSpPr/>
      </xdr:nvSpPr>
      <xdr:spPr>
        <a:xfrm>
          <a:off x="15430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1015</xdr:rowOff>
    </xdr:from>
    <xdr:to>
      <xdr:col>76</xdr:col>
      <xdr:colOff>165100</xdr:colOff>
      <xdr:row>80</xdr:row>
      <xdr:rowOff>102615</xdr:rowOff>
    </xdr:to>
    <xdr:sp macro="" textlink="">
      <xdr:nvSpPr>
        <xdr:cNvPr id="411" name="フローチャート: 判断 410">
          <a:extLst>
            <a:ext uri="{FF2B5EF4-FFF2-40B4-BE49-F238E27FC236}">
              <a16:creationId xmlns:a16="http://schemas.microsoft.com/office/drawing/2014/main" id="{5A46749A-403C-4207-A8EF-89DC471DED70}"/>
            </a:ext>
          </a:extLst>
        </xdr:cNvPr>
        <xdr:cNvSpPr/>
      </xdr:nvSpPr>
      <xdr:spPr>
        <a:xfrm>
          <a:off x="14541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110744</xdr:rowOff>
    </xdr:from>
    <xdr:to>
      <xdr:col>72</xdr:col>
      <xdr:colOff>38100</xdr:colOff>
      <xdr:row>80</xdr:row>
      <xdr:rowOff>40894</xdr:rowOff>
    </xdr:to>
    <xdr:sp macro="" textlink="">
      <xdr:nvSpPr>
        <xdr:cNvPr id="412" name="フローチャート: 判断 411">
          <a:extLst>
            <a:ext uri="{FF2B5EF4-FFF2-40B4-BE49-F238E27FC236}">
              <a16:creationId xmlns:a16="http://schemas.microsoft.com/office/drawing/2014/main" id="{EEF42DFC-195F-4538-B52B-4D861D956FF1}"/>
            </a:ext>
          </a:extLst>
        </xdr:cNvPr>
        <xdr:cNvSpPr/>
      </xdr:nvSpPr>
      <xdr:spPr>
        <a:xfrm>
          <a:off x="13652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71882</xdr:rowOff>
    </xdr:from>
    <xdr:to>
      <xdr:col>67</xdr:col>
      <xdr:colOff>101600</xdr:colOff>
      <xdr:row>80</xdr:row>
      <xdr:rowOff>2032</xdr:rowOff>
    </xdr:to>
    <xdr:sp macro="" textlink="">
      <xdr:nvSpPr>
        <xdr:cNvPr id="413" name="フローチャート: 判断 412">
          <a:extLst>
            <a:ext uri="{FF2B5EF4-FFF2-40B4-BE49-F238E27FC236}">
              <a16:creationId xmlns:a16="http://schemas.microsoft.com/office/drawing/2014/main" id="{13B46FC7-7745-4E69-BF53-270AAF408E87}"/>
            </a:ext>
          </a:extLst>
        </xdr:cNvPr>
        <xdr:cNvSpPr/>
      </xdr:nvSpPr>
      <xdr:spPr>
        <a:xfrm>
          <a:off x="12763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EA17925A-E1F0-4451-BDF3-B65998CFD3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A7423D5A-C422-49F8-9A5A-F50B1B1B87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407B2FE5-4E91-475A-86DE-09E53DC4FFD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1B4A499B-480F-4744-95DC-E1A4C3165A1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87D391B3-8ADC-41EB-9E9C-36218CC08E1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419" name="楕円 418">
          <a:extLst>
            <a:ext uri="{FF2B5EF4-FFF2-40B4-BE49-F238E27FC236}">
              <a16:creationId xmlns:a16="http://schemas.microsoft.com/office/drawing/2014/main" id="{220541D0-F8EF-4C53-8154-70B7B92BFBF6}"/>
            </a:ext>
          </a:extLst>
        </xdr:cNvPr>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420" name="【消防施設】&#10;有形固定資産減価償却率該当値テキスト">
          <a:extLst>
            <a:ext uri="{FF2B5EF4-FFF2-40B4-BE49-F238E27FC236}">
              <a16:creationId xmlns:a16="http://schemas.microsoft.com/office/drawing/2014/main" id="{DC24B726-9C31-46BD-8506-FD6170AF0472}"/>
            </a:ext>
          </a:extLst>
        </xdr:cNvPr>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147320</xdr:rowOff>
    </xdr:from>
    <xdr:to>
      <xdr:col>76</xdr:col>
      <xdr:colOff>165100</xdr:colOff>
      <xdr:row>84</xdr:row>
      <xdr:rowOff>77470</xdr:rowOff>
    </xdr:to>
    <xdr:sp macro="" textlink="">
      <xdr:nvSpPr>
        <xdr:cNvPr id="421" name="楕円 420">
          <a:extLst>
            <a:ext uri="{FF2B5EF4-FFF2-40B4-BE49-F238E27FC236}">
              <a16:creationId xmlns:a16="http://schemas.microsoft.com/office/drawing/2014/main" id="{12F4D576-5714-4F01-939B-6ED286691DE9}"/>
            </a:ext>
          </a:extLst>
        </xdr:cNvPr>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117602</xdr:rowOff>
    </xdr:from>
    <xdr:to>
      <xdr:col>72</xdr:col>
      <xdr:colOff>38100</xdr:colOff>
      <xdr:row>84</xdr:row>
      <xdr:rowOff>47752</xdr:rowOff>
    </xdr:to>
    <xdr:sp macro="" textlink="">
      <xdr:nvSpPr>
        <xdr:cNvPr id="422" name="楕円 421">
          <a:extLst>
            <a:ext uri="{FF2B5EF4-FFF2-40B4-BE49-F238E27FC236}">
              <a16:creationId xmlns:a16="http://schemas.microsoft.com/office/drawing/2014/main" id="{ECB202D3-B4E6-44C1-8430-1F5B8F19DF55}"/>
            </a:ext>
          </a:extLst>
        </xdr:cNvPr>
        <xdr:cNvSpPr/>
      </xdr:nvSpPr>
      <xdr:spPr>
        <a:xfrm>
          <a:off x="1365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168402</xdr:rowOff>
    </xdr:from>
    <xdr:to>
      <xdr:col>76</xdr:col>
      <xdr:colOff>114300</xdr:colOff>
      <xdr:row>84</xdr:row>
      <xdr:rowOff>26670</xdr:rowOff>
    </xdr:to>
    <xdr:cxnSp macro="">
      <xdr:nvCxnSpPr>
        <xdr:cNvPr id="423" name="直線コネクタ 422">
          <a:extLst>
            <a:ext uri="{FF2B5EF4-FFF2-40B4-BE49-F238E27FC236}">
              <a16:creationId xmlns:a16="http://schemas.microsoft.com/office/drawing/2014/main" id="{7A855A4C-0B71-4A11-8074-BB3B2ABBFAAD}"/>
            </a:ext>
          </a:extLst>
        </xdr:cNvPr>
        <xdr:cNvCxnSpPr/>
      </xdr:nvCxnSpPr>
      <xdr:spPr>
        <a:xfrm>
          <a:off x="13703300" y="143987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71882</xdr:rowOff>
    </xdr:from>
    <xdr:to>
      <xdr:col>67</xdr:col>
      <xdr:colOff>101600</xdr:colOff>
      <xdr:row>84</xdr:row>
      <xdr:rowOff>2032</xdr:rowOff>
    </xdr:to>
    <xdr:sp macro="" textlink="">
      <xdr:nvSpPr>
        <xdr:cNvPr id="424" name="楕円 423">
          <a:extLst>
            <a:ext uri="{FF2B5EF4-FFF2-40B4-BE49-F238E27FC236}">
              <a16:creationId xmlns:a16="http://schemas.microsoft.com/office/drawing/2014/main" id="{4BA62AD9-6AF3-4E79-BFEC-B2A6BDE392D1}"/>
            </a:ext>
          </a:extLst>
        </xdr:cNvPr>
        <xdr:cNvSpPr/>
      </xdr:nvSpPr>
      <xdr:spPr>
        <a:xfrm>
          <a:off x="1276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122682</xdr:rowOff>
    </xdr:from>
    <xdr:to>
      <xdr:col>71</xdr:col>
      <xdr:colOff>177800</xdr:colOff>
      <xdr:row>83</xdr:row>
      <xdr:rowOff>168402</xdr:rowOff>
    </xdr:to>
    <xdr:cxnSp macro="">
      <xdr:nvCxnSpPr>
        <xdr:cNvPr id="425" name="直線コネクタ 424">
          <a:extLst>
            <a:ext uri="{FF2B5EF4-FFF2-40B4-BE49-F238E27FC236}">
              <a16:creationId xmlns:a16="http://schemas.microsoft.com/office/drawing/2014/main" id="{A045C411-1987-4E2A-8ABE-A503BA0DF30E}"/>
            </a:ext>
          </a:extLst>
        </xdr:cNvPr>
        <xdr:cNvCxnSpPr/>
      </xdr:nvCxnSpPr>
      <xdr:spPr>
        <a:xfrm>
          <a:off x="12814300" y="14353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43705</xdr:rowOff>
    </xdr:from>
    <xdr:ext cx="405111" cy="259045"/>
    <xdr:sp macro="" textlink="">
      <xdr:nvSpPr>
        <xdr:cNvPr id="426" name="n_1aveValue【消防施設】&#10;有形固定資産減価償却率">
          <a:extLst>
            <a:ext uri="{FF2B5EF4-FFF2-40B4-BE49-F238E27FC236}">
              <a16:creationId xmlns:a16="http://schemas.microsoft.com/office/drawing/2014/main" id="{E6E3D43A-AB7F-4D07-BB9B-2C6FF1B66CF4}"/>
            </a:ext>
          </a:extLst>
        </xdr:cNvPr>
        <xdr:cNvSpPr txBox="1"/>
      </xdr:nvSpPr>
      <xdr:spPr>
        <a:xfrm>
          <a:off x="15266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119142</xdr:rowOff>
    </xdr:from>
    <xdr:ext cx="405111" cy="259045"/>
    <xdr:sp macro="" textlink="">
      <xdr:nvSpPr>
        <xdr:cNvPr id="427" name="n_2aveValue【消防施設】&#10;有形固定資産減価償却率">
          <a:extLst>
            <a:ext uri="{FF2B5EF4-FFF2-40B4-BE49-F238E27FC236}">
              <a16:creationId xmlns:a16="http://schemas.microsoft.com/office/drawing/2014/main" id="{D7D37B22-4310-4A3D-8F48-65F39B9D73AB}"/>
            </a:ext>
          </a:extLst>
        </xdr:cNvPr>
        <xdr:cNvSpPr txBox="1"/>
      </xdr:nvSpPr>
      <xdr:spPr>
        <a:xfrm>
          <a:off x="14389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57421</xdr:rowOff>
    </xdr:from>
    <xdr:ext cx="405111" cy="259045"/>
    <xdr:sp macro="" textlink="">
      <xdr:nvSpPr>
        <xdr:cNvPr id="428" name="n_3aveValue【消防施設】&#10;有形固定資産減価償却率">
          <a:extLst>
            <a:ext uri="{FF2B5EF4-FFF2-40B4-BE49-F238E27FC236}">
              <a16:creationId xmlns:a16="http://schemas.microsoft.com/office/drawing/2014/main" id="{98AE10E0-D8BD-48E9-A7E9-C30D17EC2B3B}"/>
            </a:ext>
          </a:extLst>
        </xdr:cNvPr>
        <xdr:cNvSpPr txBox="1"/>
      </xdr:nvSpPr>
      <xdr:spPr>
        <a:xfrm>
          <a:off x="13500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429" name="n_4aveValue【消防施設】&#10;有形固定資産減価償却率">
          <a:extLst>
            <a:ext uri="{FF2B5EF4-FFF2-40B4-BE49-F238E27FC236}">
              <a16:creationId xmlns:a16="http://schemas.microsoft.com/office/drawing/2014/main" id="{1F50A154-3E2B-4204-8157-19197A99B2AF}"/>
            </a:ext>
          </a:extLst>
        </xdr:cNvPr>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430" name="n_2mainValue【消防施設】&#10;有形固定資産減価償却率">
          <a:extLst>
            <a:ext uri="{FF2B5EF4-FFF2-40B4-BE49-F238E27FC236}">
              <a16:creationId xmlns:a16="http://schemas.microsoft.com/office/drawing/2014/main" id="{4265EA27-2F33-40BA-B8D7-E4795C592D27}"/>
            </a:ext>
          </a:extLst>
        </xdr:cNvPr>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38879</xdr:rowOff>
    </xdr:from>
    <xdr:ext cx="405111" cy="259045"/>
    <xdr:sp macro="" textlink="">
      <xdr:nvSpPr>
        <xdr:cNvPr id="431" name="n_3mainValue【消防施設】&#10;有形固定資産減価償却率">
          <a:extLst>
            <a:ext uri="{FF2B5EF4-FFF2-40B4-BE49-F238E27FC236}">
              <a16:creationId xmlns:a16="http://schemas.microsoft.com/office/drawing/2014/main" id="{5A6582B9-B2A6-40F6-9590-D97B2E9709BA}"/>
            </a:ext>
          </a:extLst>
        </xdr:cNvPr>
        <xdr:cNvSpPr txBox="1"/>
      </xdr:nvSpPr>
      <xdr:spPr>
        <a:xfrm>
          <a:off x="13500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164609</xdr:rowOff>
    </xdr:from>
    <xdr:ext cx="405111" cy="259045"/>
    <xdr:sp macro="" textlink="">
      <xdr:nvSpPr>
        <xdr:cNvPr id="432" name="n_4mainValue【消防施設】&#10;有形固定資産減価償却率">
          <a:extLst>
            <a:ext uri="{FF2B5EF4-FFF2-40B4-BE49-F238E27FC236}">
              <a16:creationId xmlns:a16="http://schemas.microsoft.com/office/drawing/2014/main" id="{D88A3112-ADA4-4174-837C-551B11E9A1E3}"/>
            </a:ext>
          </a:extLst>
        </xdr:cNvPr>
        <xdr:cNvSpPr txBox="1"/>
      </xdr:nvSpPr>
      <xdr:spPr>
        <a:xfrm>
          <a:off x="12611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a:extLst>
            <a:ext uri="{FF2B5EF4-FFF2-40B4-BE49-F238E27FC236}">
              <a16:creationId xmlns:a16="http://schemas.microsoft.com/office/drawing/2014/main" id="{89A313F2-4C0A-43B7-9458-96E6546249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a:extLst>
            <a:ext uri="{FF2B5EF4-FFF2-40B4-BE49-F238E27FC236}">
              <a16:creationId xmlns:a16="http://schemas.microsoft.com/office/drawing/2014/main" id="{5F51CD8D-58A7-4F68-A736-1F091A4440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a:extLst>
            <a:ext uri="{FF2B5EF4-FFF2-40B4-BE49-F238E27FC236}">
              <a16:creationId xmlns:a16="http://schemas.microsoft.com/office/drawing/2014/main" id="{999E7075-B95A-4AD3-A874-8BD8086788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a:extLst>
            <a:ext uri="{FF2B5EF4-FFF2-40B4-BE49-F238E27FC236}">
              <a16:creationId xmlns:a16="http://schemas.microsoft.com/office/drawing/2014/main" id="{E7CB3285-3C25-4D7C-901E-3D72E75B1A6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a:extLst>
            <a:ext uri="{FF2B5EF4-FFF2-40B4-BE49-F238E27FC236}">
              <a16:creationId xmlns:a16="http://schemas.microsoft.com/office/drawing/2014/main" id="{D0282724-9024-4924-A89F-D5E3B6E891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a:extLst>
            <a:ext uri="{FF2B5EF4-FFF2-40B4-BE49-F238E27FC236}">
              <a16:creationId xmlns:a16="http://schemas.microsoft.com/office/drawing/2014/main" id="{6E83E9E6-CAF4-48D4-BC5C-878E48523D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a:extLst>
            <a:ext uri="{FF2B5EF4-FFF2-40B4-BE49-F238E27FC236}">
              <a16:creationId xmlns:a16="http://schemas.microsoft.com/office/drawing/2014/main" id="{CE696187-C134-4B57-8DB5-FF49A338A4D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a:extLst>
            <a:ext uri="{FF2B5EF4-FFF2-40B4-BE49-F238E27FC236}">
              <a16:creationId xmlns:a16="http://schemas.microsoft.com/office/drawing/2014/main" id="{AC5F8260-4309-4B1C-8CDC-AD247CECB19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1" name="テキスト ボックス 440">
          <a:extLst>
            <a:ext uri="{FF2B5EF4-FFF2-40B4-BE49-F238E27FC236}">
              <a16:creationId xmlns:a16="http://schemas.microsoft.com/office/drawing/2014/main" id="{BD7335CA-74DD-4859-9744-89BF2B162A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2" name="直線コネクタ 441">
          <a:extLst>
            <a:ext uri="{FF2B5EF4-FFF2-40B4-BE49-F238E27FC236}">
              <a16:creationId xmlns:a16="http://schemas.microsoft.com/office/drawing/2014/main" id="{9DBCE15C-78F8-4A28-BB77-CF22C5E3CD3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3" name="直線コネクタ 442">
          <a:extLst>
            <a:ext uri="{FF2B5EF4-FFF2-40B4-BE49-F238E27FC236}">
              <a16:creationId xmlns:a16="http://schemas.microsoft.com/office/drawing/2014/main" id="{3150C2EF-08A9-4E3C-9DBD-CA6387E1601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4" name="テキスト ボックス 443">
          <a:extLst>
            <a:ext uri="{FF2B5EF4-FFF2-40B4-BE49-F238E27FC236}">
              <a16:creationId xmlns:a16="http://schemas.microsoft.com/office/drawing/2014/main" id="{C226C286-2FEA-4D79-8B62-357C1DB2DA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5" name="直線コネクタ 444">
          <a:extLst>
            <a:ext uri="{FF2B5EF4-FFF2-40B4-BE49-F238E27FC236}">
              <a16:creationId xmlns:a16="http://schemas.microsoft.com/office/drawing/2014/main" id="{5BE54F79-8A90-4181-BEEC-92B0984D45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6" name="テキスト ボックス 445">
          <a:extLst>
            <a:ext uri="{FF2B5EF4-FFF2-40B4-BE49-F238E27FC236}">
              <a16:creationId xmlns:a16="http://schemas.microsoft.com/office/drawing/2014/main" id="{9E7504D3-A2C9-49BE-AD07-25283A80E4C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7" name="直線コネクタ 446">
          <a:extLst>
            <a:ext uri="{FF2B5EF4-FFF2-40B4-BE49-F238E27FC236}">
              <a16:creationId xmlns:a16="http://schemas.microsoft.com/office/drawing/2014/main" id="{93BDBDFA-A115-493E-B7AE-FFDBB0B752F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8" name="テキスト ボックス 447">
          <a:extLst>
            <a:ext uri="{FF2B5EF4-FFF2-40B4-BE49-F238E27FC236}">
              <a16:creationId xmlns:a16="http://schemas.microsoft.com/office/drawing/2014/main" id="{9FAA2BC0-BF25-4E1C-9A06-4F1331349ED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9" name="直線コネクタ 448">
          <a:extLst>
            <a:ext uri="{FF2B5EF4-FFF2-40B4-BE49-F238E27FC236}">
              <a16:creationId xmlns:a16="http://schemas.microsoft.com/office/drawing/2014/main" id="{F4F9600F-B284-410B-AF9C-C571611D020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0" name="テキスト ボックス 449">
          <a:extLst>
            <a:ext uri="{FF2B5EF4-FFF2-40B4-BE49-F238E27FC236}">
              <a16:creationId xmlns:a16="http://schemas.microsoft.com/office/drawing/2014/main" id="{1E5B7DB8-46CC-428E-A002-489A96FEB30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1" name="直線コネクタ 450">
          <a:extLst>
            <a:ext uri="{FF2B5EF4-FFF2-40B4-BE49-F238E27FC236}">
              <a16:creationId xmlns:a16="http://schemas.microsoft.com/office/drawing/2014/main" id="{AB080CBA-F12D-49C3-815D-01E4BF586EB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2" name="テキスト ボックス 451">
          <a:extLst>
            <a:ext uri="{FF2B5EF4-FFF2-40B4-BE49-F238E27FC236}">
              <a16:creationId xmlns:a16="http://schemas.microsoft.com/office/drawing/2014/main" id="{4AE2430A-A38E-4239-95BF-FDC97685B2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3" name="【消防施設】&#10;一人当たり面積グラフ枠">
          <a:extLst>
            <a:ext uri="{FF2B5EF4-FFF2-40B4-BE49-F238E27FC236}">
              <a16:creationId xmlns:a16="http://schemas.microsoft.com/office/drawing/2014/main" id="{BA8260AE-52AE-4CF6-BB03-25F20AF6AD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454" name="直線コネクタ 453">
          <a:extLst>
            <a:ext uri="{FF2B5EF4-FFF2-40B4-BE49-F238E27FC236}">
              <a16:creationId xmlns:a16="http://schemas.microsoft.com/office/drawing/2014/main" id="{B839BCCC-BC84-4916-80C3-6FB3C96F5B52}"/>
            </a:ext>
          </a:extLst>
        </xdr:cNvPr>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55" name="【消防施設】&#10;一人当たり面積最小値テキスト">
          <a:extLst>
            <a:ext uri="{FF2B5EF4-FFF2-40B4-BE49-F238E27FC236}">
              <a16:creationId xmlns:a16="http://schemas.microsoft.com/office/drawing/2014/main" id="{343654F5-B0E1-4240-BB68-8C6AD1C5CE64}"/>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56" name="直線コネクタ 455">
          <a:extLst>
            <a:ext uri="{FF2B5EF4-FFF2-40B4-BE49-F238E27FC236}">
              <a16:creationId xmlns:a16="http://schemas.microsoft.com/office/drawing/2014/main" id="{38137B48-BD42-46C6-8FE3-9BFEBDDD039A}"/>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457" name="【消防施設】&#10;一人当たり面積最大値テキスト">
          <a:extLst>
            <a:ext uri="{FF2B5EF4-FFF2-40B4-BE49-F238E27FC236}">
              <a16:creationId xmlns:a16="http://schemas.microsoft.com/office/drawing/2014/main" id="{BEAD402D-AEAF-4991-AC81-40053FAD8BE5}"/>
            </a:ext>
          </a:extLst>
        </xdr:cNvPr>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458" name="直線コネクタ 457">
          <a:extLst>
            <a:ext uri="{FF2B5EF4-FFF2-40B4-BE49-F238E27FC236}">
              <a16:creationId xmlns:a16="http://schemas.microsoft.com/office/drawing/2014/main" id="{24219507-39F5-41DD-9EEB-5A625B9C5936}"/>
            </a:ext>
          </a:extLst>
        </xdr:cNvPr>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141749</xdr:rowOff>
    </xdr:from>
    <xdr:ext cx="469744" cy="259045"/>
    <xdr:sp macro="" textlink="">
      <xdr:nvSpPr>
        <xdr:cNvPr id="459" name="【消防施設】&#10;一人当たり面積平均値テキスト">
          <a:extLst>
            <a:ext uri="{FF2B5EF4-FFF2-40B4-BE49-F238E27FC236}">
              <a16:creationId xmlns:a16="http://schemas.microsoft.com/office/drawing/2014/main" id="{B42D3F9D-C395-4930-849D-DE23BB4F71D1}"/>
            </a:ext>
          </a:extLst>
        </xdr:cNvPr>
        <xdr:cNvSpPr txBox="1"/>
      </xdr:nvSpPr>
      <xdr:spPr>
        <a:xfrm>
          <a:off x="22199600" y="14200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460" name="フローチャート: 判断 459">
          <a:extLst>
            <a:ext uri="{FF2B5EF4-FFF2-40B4-BE49-F238E27FC236}">
              <a16:creationId xmlns:a16="http://schemas.microsoft.com/office/drawing/2014/main" id="{146E2161-46F9-450F-8D6F-71AEEDAAA5F0}"/>
            </a:ext>
          </a:extLst>
        </xdr:cNvPr>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461" name="フローチャート: 判断 460">
          <a:extLst>
            <a:ext uri="{FF2B5EF4-FFF2-40B4-BE49-F238E27FC236}">
              <a16:creationId xmlns:a16="http://schemas.microsoft.com/office/drawing/2014/main" id="{DE62744C-1571-4CA2-ABAC-D2BF0B6F1C46}"/>
            </a:ext>
          </a:extLst>
        </xdr:cNvPr>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462" name="フローチャート: 判断 461">
          <a:extLst>
            <a:ext uri="{FF2B5EF4-FFF2-40B4-BE49-F238E27FC236}">
              <a16:creationId xmlns:a16="http://schemas.microsoft.com/office/drawing/2014/main" id="{A2C408C8-7F04-4ECE-A53F-0C5BED65CC72}"/>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124461</xdr:rowOff>
    </xdr:from>
    <xdr:to>
      <xdr:col>102</xdr:col>
      <xdr:colOff>165100</xdr:colOff>
      <xdr:row>84</xdr:row>
      <xdr:rowOff>54611</xdr:rowOff>
    </xdr:to>
    <xdr:sp macro="" textlink="">
      <xdr:nvSpPr>
        <xdr:cNvPr id="463" name="フローチャート: 判断 462">
          <a:extLst>
            <a:ext uri="{FF2B5EF4-FFF2-40B4-BE49-F238E27FC236}">
              <a16:creationId xmlns:a16="http://schemas.microsoft.com/office/drawing/2014/main" id="{DC3A9F94-338A-4994-A708-4146052B133B}"/>
            </a:ext>
          </a:extLst>
        </xdr:cNvPr>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464" name="フローチャート: 判断 463">
          <a:extLst>
            <a:ext uri="{FF2B5EF4-FFF2-40B4-BE49-F238E27FC236}">
              <a16:creationId xmlns:a16="http://schemas.microsoft.com/office/drawing/2014/main" id="{5244CB5F-78C6-4309-A29B-231EEA736C35}"/>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277505E8-894F-430F-849D-7FF526391F4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B50DFF74-61AD-4ACF-B1CF-716D706FE1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9C978469-72EB-49DF-8C14-697D97A8F9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C2B9556F-A8C2-4B98-9557-C51BA8CC3D5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65BA5232-AFCB-437A-BD03-076D035379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46737</xdr:rowOff>
    </xdr:from>
    <xdr:to>
      <xdr:col>116</xdr:col>
      <xdr:colOff>114300</xdr:colOff>
      <xdr:row>77</xdr:row>
      <xdr:rowOff>148337</xdr:rowOff>
    </xdr:to>
    <xdr:sp macro="" textlink="">
      <xdr:nvSpPr>
        <xdr:cNvPr id="470" name="楕円 469">
          <a:extLst>
            <a:ext uri="{FF2B5EF4-FFF2-40B4-BE49-F238E27FC236}">
              <a16:creationId xmlns:a16="http://schemas.microsoft.com/office/drawing/2014/main" id="{F5A70F4D-C189-445F-842C-13473CE4D09B}"/>
            </a:ext>
          </a:extLst>
        </xdr:cNvPr>
        <xdr:cNvSpPr/>
      </xdr:nvSpPr>
      <xdr:spPr>
        <a:xfrm>
          <a:off x="22110700" y="132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171214</xdr:rowOff>
    </xdr:from>
    <xdr:ext cx="469744" cy="259045"/>
    <xdr:sp macro="" textlink="">
      <xdr:nvSpPr>
        <xdr:cNvPr id="471" name="【消防施設】&#10;一人当たり面積該当値テキスト">
          <a:extLst>
            <a:ext uri="{FF2B5EF4-FFF2-40B4-BE49-F238E27FC236}">
              <a16:creationId xmlns:a16="http://schemas.microsoft.com/office/drawing/2014/main" id="{2D8F384B-255E-4BB1-900E-80B2E9E2DF60}"/>
            </a:ext>
          </a:extLst>
        </xdr:cNvPr>
        <xdr:cNvSpPr txBox="1"/>
      </xdr:nvSpPr>
      <xdr:spPr>
        <a:xfrm>
          <a:off x="22199600" y="132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147320</xdr:rowOff>
    </xdr:from>
    <xdr:to>
      <xdr:col>107</xdr:col>
      <xdr:colOff>101600</xdr:colOff>
      <xdr:row>85</xdr:row>
      <xdr:rowOff>77470</xdr:rowOff>
    </xdr:to>
    <xdr:sp macro="" textlink="">
      <xdr:nvSpPr>
        <xdr:cNvPr id="472" name="楕円 471">
          <a:extLst>
            <a:ext uri="{FF2B5EF4-FFF2-40B4-BE49-F238E27FC236}">
              <a16:creationId xmlns:a16="http://schemas.microsoft.com/office/drawing/2014/main" id="{08C91287-0E70-49E7-B404-9A31FF3BEE39}"/>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473" name="楕円 472">
          <a:extLst>
            <a:ext uri="{FF2B5EF4-FFF2-40B4-BE49-F238E27FC236}">
              <a16:creationId xmlns:a16="http://schemas.microsoft.com/office/drawing/2014/main" id="{68D01293-6485-4A7F-AA91-3ECEEAD4159F}"/>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31242</xdr:rowOff>
    </xdr:to>
    <xdr:cxnSp macro="">
      <xdr:nvCxnSpPr>
        <xdr:cNvPr id="474" name="直線コネクタ 473">
          <a:extLst>
            <a:ext uri="{FF2B5EF4-FFF2-40B4-BE49-F238E27FC236}">
              <a16:creationId xmlns:a16="http://schemas.microsoft.com/office/drawing/2014/main" id="{004D8687-442A-4547-AB39-2204AF134EAF}"/>
            </a:ext>
          </a:extLst>
        </xdr:cNvPr>
        <xdr:cNvCxnSpPr/>
      </xdr:nvCxnSpPr>
      <xdr:spPr>
        <a:xfrm flipV="1">
          <a:off x="19545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154178</xdr:rowOff>
    </xdr:from>
    <xdr:to>
      <xdr:col>98</xdr:col>
      <xdr:colOff>38100</xdr:colOff>
      <xdr:row>85</xdr:row>
      <xdr:rowOff>84328</xdr:rowOff>
    </xdr:to>
    <xdr:sp macro="" textlink="">
      <xdr:nvSpPr>
        <xdr:cNvPr id="475" name="楕円 474">
          <a:extLst>
            <a:ext uri="{FF2B5EF4-FFF2-40B4-BE49-F238E27FC236}">
              <a16:creationId xmlns:a16="http://schemas.microsoft.com/office/drawing/2014/main" id="{5F28664F-A700-42BF-99F6-0D36E790F3F9}"/>
            </a:ext>
          </a:extLst>
        </xdr:cNvPr>
        <xdr:cNvSpPr/>
      </xdr:nvSpPr>
      <xdr:spPr>
        <a:xfrm>
          <a:off x="18605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33528</xdr:rowOff>
    </xdr:to>
    <xdr:cxnSp macro="">
      <xdr:nvCxnSpPr>
        <xdr:cNvPr id="476" name="直線コネクタ 475">
          <a:extLst>
            <a:ext uri="{FF2B5EF4-FFF2-40B4-BE49-F238E27FC236}">
              <a16:creationId xmlns:a16="http://schemas.microsoft.com/office/drawing/2014/main" id="{DCAA2463-EC09-4A27-9853-5F68F1F06938}"/>
            </a:ext>
          </a:extLst>
        </xdr:cNvPr>
        <xdr:cNvCxnSpPr/>
      </xdr:nvCxnSpPr>
      <xdr:spPr>
        <a:xfrm flipV="1">
          <a:off x="18656300" y="1460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50564</xdr:rowOff>
    </xdr:from>
    <xdr:ext cx="469744" cy="259045"/>
    <xdr:sp macro="" textlink="">
      <xdr:nvSpPr>
        <xdr:cNvPr id="477" name="n_1aveValue【消防施設】&#10;一人当たり面積">
          <a:extLst>
            <a:ext uri="{FF2B5EF4-FFF2-40B4-BE49-F238E27FC236}">
              <a16:creationId xmlns:a16="http://schemas.microsoft.com/office/drawing/2014/main" id="{FAF68A63-195A-4CCA-AAD2-89D8096CF56B}"/>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478" name="n_2aveValue【消防施設】&#10;一人当たり面積">
          <a:extLst>
            <a:ext uri="{FF2B5EF4-FFF2-40B4-BE49-F238E27FC236}">
              <a16:creationId xmlns:a16="http://schemas.microsoft.com/office/drawing/2014/main" id="{30BE6F8A-0EE2-4B40-875B-AB7E274400A7}"/>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71138</xdr:rowOff>
    </xdr:from>
    <xdr:ext cx="469744" cy="259045"/>
    <xdr:sp macro="" textlink="">
      <xdr:nvSpPr>
        <xdr:cNvPr id="479" name="n_3aveValue【消防施設】&#10;一人当たり面積">
          <a:extLst>
            <a:ext uri="{FF2B5EF4-FFF2-40B4-BE49-F238E27FC236}">
              <a16:creationId xmlns:a16="http://schemas.microsoft.com/office/drawing/2014/main" id="{2148AF8E-51EF-4861-AAEA-35C1DE078026}"/>
            </a:ext>
          </a:extLst>
        </xdr:cNvPr>
        <xdr:cNvSpPr txBox="1"/>
      </xdr:nvSpPr>
      <xdr:spPr>
        <a:xfrm>
          <a:off x="19310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480" name="n_4aveValue【消防施設】&#10;一人当たり面積">
          <a:extLst>
            <a:ext uri="{FF2B5EF4-FFF2-40B4-BE49-F238E27FC236}">
              <a16:creationId xmlns:a16="http://schemas.microsoft.com/office/drawing/2014/main" id="{44A4BAC4-1CE5-43DF-A193-6C0E81BF3B49}"/>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481" name="n_2mainValue【消防施設】&#10;一人当たり面積">
          <a:extLst>
            <a:ext uri="{FF2B5EF4-FFF2-40B4-BE49-F238E27FC236}">
              <a16:creationId xmlns:a16="http://schemas.microsoft.com/office/drawing/2014/main" id="{D32EC9C5-1AFB-419B-BA59-3790E8068C8D}"/>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482" name="n_3mainValue【消防施設】&#10;一人当たり面積">
          <a:extLst>
            <a:ext uri="{FF2B5EF4-FFF2-40B4-BE49-F238E27FC236}">
              <a16:creationId xmlns:a16="http://schemas.microsoft.com/office/drawing/2014/main" id="{15602289-FC08-4ED2-BC6C-2AC52F56E952}"/>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75455</xdr:rowOff>
    </xdr:from>
    <xdr:ext cx="469744" cy="259045"/>
    <xdr:sp macro="" textlink="">
      <xdr:nvSpPr>
        <xdr:cNvPr id="483" name="n_4mainValue【消防施設】&#10;一人当たり面積">
          <a:extLst>
            <a:ext uri="{FF2B5EF4-FFF2-40B4-BE49-F238E27FC236}">
              <a16:creationId xmlns:a16="http://schemas.microsoft.com/office/drawing/2014/main" id="{C0FF3CFF-1848-4C9C-AEC4-A585941E7DB2}"/>
            </a:ext>
          </a:extLst>
        </xdr:cNvPr>
        <xdr:cNvSpPr txBox="1"/>
      </xdr:nvSpPr>
      <xdr:spPr>
        <a:xfrm>
          <a:off x="18421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a:extLst>
            <a:ext uri="{FF2B5EF4-FFF2-40B4-BE49-F238E27FC236}">
              <a16:creationId xmlns:a16="http://schemas.microsoft.com/office/drawing/2014/main" id="{13BE342F-2940-459B-A237-5F4C6B12C1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a:extLst>
            <a:ext uri="{FF2B5EF4-FFF2-40B4-BE49-F238E27FC236}">
              <a16:creationId xmlns:a16="http://schemas.microsoft.com/office/drawing/2014/main" id="{46F91418-9F4C-4CC3-A0D1-EC75322DB44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a:extLst>
            <a:ext uri="{FF2B5EF4-FFF2-40B4-BE49-F238E27FC236}">
              <a16:creationId xmlns:a16="http://schemas.microsoft.com/office/drawing/2014/main" id="{8FE16CAF-73D3-421F-B4D5-C6E8E8BB00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a:extLst>
            <a:ext uri="{FF2B5EF4-FFF2-40B4-BE49-F238E27FC236}">
              <a16:creationId xmlns:a16="http://schemas.microsoft.com/office/drawing/2014/main" id="{D731B962-A045-4615-A084-1B6DAF1D6C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a:extLst>
            <a:ext uri="{FF2B5EF4-FFF2-40B4-BE49-F238E27FC236}">
              <a16:creationId xmlns:a16="http://schemas.microsoft.com/office/drawing/2014/main" id="{125D7FDF-A5B3-468B-AD49-9EA5ABB4DC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a:extLst>
            <a:ext uri="{FF2B5EF4-FFF2-40B4-BE49-F238E27FC236}">
              <a16:creationId xmlns:a16="http://schemas.microsoft.com/office/drawing/2014/main" id="{8FB8DE09-657D-43F5-8158-D506E8F093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a:extLst>
            <a:ext uri="{FF2B5EF4-FFF2-40B4-BE49-F238E27FC236}">
              <a16:creationId xmlns:a16="http://schemas.microsoft.com/office/drawing/2014/main" id="{FA10C591-6843-42BF-AC59-DAA10C69D8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a:extLst>
            <a:ext uri="{FF2B5EF4-FFF2-40B4-BE49-F238E27FC236}">
              <a16:creationId xmlns:a16="http://schemas.microsoft.com/office/drawing/2014/main" id="{5FC134C7-AF30-47C3-A303-7D78C73471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a:extLst>
            <a:ext uri="{FF2B5EF4-FFF2-40B4-BE49-F238E27FC236}">
              <a16:creationId xmlns:a16="http://schemas.microsoft.com/office/drawing/2014/main" id="{C15E5A93-5A7F-4506-BC62-709332D9BF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a:extLst>
            <a:ext uri="{FF2B5EF4-FFF2-40B4-BE49-F238E27FC236}">
              <a16:creationId xmlns:a16="http://schemas.microsoft.com/office/drawing/2014/main" id="{DE5E2DC0-0ECE-4C48-A2F3-068BB44E07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4" name="テキスト ボックス 493">
          <a:extLst>
            <a:ext uri="{FF2B5EF4-FFF2-40B4-BE49-F238E27FC236}">
              <a16:creationId xmlns:a16="http://schemas.microsoft.com/office/drawing/2014/main" id="{19A32281-3AE9-4F93-91FF-8F54A03DB54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5" name="直線コネクタ 494">
          <a:extLst>
            <a:ext uri="{FF2B5EF4-FFF2-40B4-BE49-F238E27FC236}">
              <a16:creationId xmlns:a16="http://schemas.microsoft.com/office/drawing/2014/main" id="{FFB3E84A-F10C-4803-AAAD-EFDE07002F6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96" name="テキスト ボックス 495">
          <a:extLst>
            <a:ext uri="{FF2B5EF4-FFF2-40B4-BE49-F238E27FC236}">
              <a16:creationId xmlns:a16="http://schemas.microsoft.com/office/drawing/2014/main" id="{C802967A-7DF4-4121-BD5B-807FD07C7ED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7" name="直線コネクタ 496">
          <a:extLst>
            <a:ext uri="{FF2B5EF4-FFF2-40B4-BE49-F238E27FC236}">
              <a16:creationId xmlns:a16="http://schemas.microsoft.com/office/drawing/2014/main" id="{09DC78D0-CBDE-44DE-9091-2D6844E042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8" name="テキスト ボックス 497">
          <a:extLst>
            <a:ext uri="{FF2B5EF4-FFF2-40B4-BE49-F238E27FC236}">
              <a16:creationId xmlns:a16="http://schemas.microsoft.com/office/drawing/2014/main" id="{192BE6FA-0261-45B0-A5DB-309F4961BDD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9" name="直線コネクタ 498">
          <a:extLst>
            <a:ext uri="{FF2B5EF4-FFF2-40B4-BE49-F238E27FC236}">
              <a16:creationId xmlns:a16="http://schemas.microsoft.com/office/drawing/2014/main" id="{A85EBEAD-FF83-46EE-8FA1-090C686E28C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0" name="テキスト ボックス 499">
          <a:extLst>
            <a:ext uri="{FF2B5EF4-FFF2-40B4-BE49-F238E27FC236}">
              <a16:creationId xmlns:a16="http://schemas.microsoft.com/office/drawing/2014/main" id="{F2F87CED-F8A4-4FDC-BCF8-5C1F43FE29A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1" name="直線コネクタ 500">
          <a:extLst>
            <a:ext uri="{FF2B5EF4-FFF2-40B4-BE49-F238E27FC236}">
              <a16:creationId xmlns:a16="http://schemas.microsoft.com/office/drawing/2014/main" id="{005CE588-8DA6-4875-9DF9-2808AE0180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2" name="テキスト ボックス 501">
          <a:extLst>
            <a:ext uri="{FF2B5EF4-FFF2-40B4-BE49-F238E27FC236}">
              <a16:creationId xmlns:a16="http://schemas.microsoft.com/office/drawing/2014/main" id="{91F0954B-3D72-4A18-8A64-0D3542AB222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3" name="直線コネクタ 502">
          <a:extLst>
            <a:ext uri="{FF2B5EF4-FFF2-40B4-BE49-F238E27FC236}">
              <a16:creationId xmlns:a16="http://schemas.microsoft.com/office/drawing/2014/main" id="{388B68CA-8D8B-45DC-B5E8-4F65F6C80B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4" name="テキスト ボックス 503">
          <a:extLst>
            <a:ext uri="{FF2B5EF4-FFF2-40B4-BE49-F238E27FC236}">
              <a16:creationId xmlns:a16="http://schemas.microsoft.com/office/drawing/2014/main" id="{B24670EC-9B14-4983-9DD5-AE4A6E1B2C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5" name="直線コネクタ 504">
          <a:extLst>
            <a:ext uri="{FF2B5EF4-FFF2-40B4-BE49-F238E27FC236}">
              <a16:creationId xmlns:a16="http://schemas.microsoft.com/office/drawing/2014/main" id="{71355A23-A45A-4435-A359-BEC213896D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06" name="テキスト ボックス 505">
          <a:extLst>
            <a:ext uri="{FF2B5EF4-FFF2-40B4-BE49-F238E27FC236}">
              <a16:creationId xmlns:a16="http://schemas.microsoft.com/office/drawing/2014/main" id="{79871570-61FA-4263-AE78-CBF7E00C238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7" name="直線コネクタ 506">
          <a:extLst>
            <a:ext uri="{FF2B5EF4-FFF2-40B4-BE49-F238E27FC236}">
              <a16:creationId xmlns:a16="http://schemas.microsoft.com/office/drawing/2014/main" id="{FDD77F76-88B7-43B3-B98C-9BA982B6412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a:extLst>
            <a:ext uri="{FF2B5EF4-FFF2-40B4-BE49-F238E27FC236}">
              <a16:creationId xmlns:a16="http://schemas.microsoft.com/office/drawing/2014/main" id="{AF3D2A0A-50BD-4B37-8D22-B37967C9BAE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509" name="直線コネクタ 508">
          <a:extLst>
            <a:ext uri="{FF2B5EF4-FFF2-40B4-BE49-F238E27FC236}">
              <a16:creationId xmlns:a16="http://schemas.microsoft.com/office/drawing/2014/main" id="{2D55954B-64F4-477B-B683-9ED6692BD66B}"/>
            </a:ext>
          </a:extLst>
        </xdr:cNvPr>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510" name="【庁舎】&#10;有形固定資産減価償却率最小値テキスト">
          <a:extLst>
            <a:ext uri="{FF2B5EF4-FFF2-40B4-BE49-F238E27FC236}">
              <a16:creationId xmlns:a16="http://schemas.microsoft.com/office/drawing/2014/main" id="{73B706B1-7453-4E5F-B389-F6D7B192F25B}"/>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511" name="直線コネクタ 510">
          <a:extLst>
            <a:ext uri="{FF2B5EF4-FFF2-40B4-BE49-F238E27FC236}">
              <a16:creationId xmlns:a16="http://schemas.microsoft.com/office/drawing/2014/main" id="{696499B9-60F5-4175-93D4-FA74188F5274}"/>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12" name="【庁舎】&#10;有形固定資産減価償却率最大値テキスト">
          <a:extLst>
            <a:ext uri="{FF2B5EF4-FFF2-40B4-BE49-F238E27FC236}">
              <a16:creationId xmlns:a16="http://schemas.microsoft.com/office/drawing/2014/main" id="{C284CAB2-BBA6-448F-A02D-463EB71828B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13" name="直線コネクタ 512">
          <a:extLst>
            <a:ext uri="{FF2B5EF4-FFF2-40B4-BE49-F238E27FC236}">
              <a16:creationId xmlns:a16="http://schemas.microsoft.com/office/drawing/2014/main" id="{8BFCD7FC-B2B2-4A04-BB72-A210701A23A4}"/>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116857</xdr:rowOff>
    </xdr:from>
    <xdr:ext cx="405111" cy="259045"/>
    <xdr:sp macro="" textlink="">
      <xdr:nvSpPr>
        <xdr:cNvPr id="514" name="【庁舎】&#10;有形固定資産減価償却率平均値テキスト">
          <a:extLst>
            <a:ext uri="{FF2B5EF4-FFF2-40B4-BE49-F238E27FC236}">
              <a16:creationId xmlns:a16="http://schemas.microsoft.com/office/drawing/2014/main" id="{938B44AE-C0F3-4F05-85CA-A3BF01024942}"/>
            </a:ext>
          </a:extLst>
        </xdr:cNvPr>
        <xdr:cNvSpPr txBox="1"/>
      </xdr:nvSpPr>
      <xdr:spPr>
        <a:xfrm>
          <a:off x="16357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515" name="フローチャート: 判断 514">
          <a:extLst>
            <a:ext uri="{FF2B5EF4-FFF2-40B4-BE49-F238E27FC236}">
              <a16:creationId xmlns:a16="http://schemas.microsoft.com/office/drawing/2014/main" id="{5028C51C-1E83-437C-B584-59F8D95AA602}"/>
            </a:ext>
          </a:extLst>
        </xdr:cNvPr>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516" name="フローチャート: 判断 515">
          <a:extLst>
            <a:ext uri="{FF2B5EF4-FFF2-40B4-BE49-F238E27FC236}">
              <a16:creationId xmlns:a16="http://schemas.microsoft.com/office/drawing/2014/main" id="{F4279168-1800-46CA-8F04-AE8195D6A6F9}"/>
            </a:ext>
          </a:extLst>
        </xdr:cNvPr>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17" name="フローチャート: 判断 516">
          <a:extLst>
            <a:ext uri="{FF2B5EF4-FFF2-40B4-BE49-F238E27FC236}">
              <a16:creationId xmlns:a16="http://schemas.microsoft.com/office/drawing/2014/main" id="{C8DE2BDB-7F7C-4E12-82EA-D898C736F1C2}"/>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518" name="フローチャート: 判断 517">
          <a:extLst>
            <a:ext uri="{FF2B5EF4-FFF2-40B4-BE49-F238E27FC236}">
              <a16:creationId xmlns:a16="http://schemas.microsoft.com/office/drawing/2014/main" id="{577EC623-099B-4F9D-BFD8-8318CDEA7BBC}"/>
            </a:ext>
          </a:extLst>
        </xdr:cNvPr>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519" name="フローチャート: 判断 518">
          <a:extLst>
            <a:ext uri="{FF2B5EF4-FFF2-40B4-BE49-F238E27FC236}">
              <a16:creationId xmlns:a16="http://schemas.microsoft.com/office/drawing/2014/main" id="{FD29C105-0B43-43FA-A364-049F9857A466}"/>
            </a:ext>
          </a:extLst>
        </xdr:cNvPr>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54242782-A251-41A7-9DBF-E3106BCA3C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7C95B431-05E5-4AD6-A889-50E2CF3B7E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DBFF170E-25F0-49B8-85EE-624CE2F77D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A5D836F6-7967-4072-A7D3-7310540BFA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B6F07E64-5B2A-4FB5-AD92-D97CD2EB5FE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82550</xdr:rowOff>
    </xdr:from>
    <xdr:to>
      <xdr:col>85</xdr:col>
      <xdr:colOff>177800</xdr:colOff>
      <xdr:row>109</xdr:row>
      <xdr:rowOff>12700</xdr:rowOff>
    </xdr:to>
    <xdr:sp macro="" textlink="">
      <xdr:nvSpPr>
        <xdr:cNvPr id="525" name="楕円 524">
          <a:extLst>
            <a:ext uri="{FF2B5EF4-FFF2-40B4-BE49-F238E27FC236}">
              <a16:creationId xmlns:a16="http://schemas.microsoft.com/office/drawing/2014/main" id="{A21EBEA9-6A96-4DBF-B09E-AFD23C5EA26A}"/>
            </a:ext>
          </a:extLst>
        </xdr:cNvPr>
        <xdr:cNvSpPr/>
      </xdr:nvSpPr>
      <xdr:spPr>
        <a:xfrm>
          <a:off x="16268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168927</xdr:rowOff>
    </xdr:from>
    <xdr:ext cx="405111" cy="259045"/>
    <xdr:sp macro="" textlink="">
      <xdr:nvSpPr>
        <xdr:cNvPr id="526" name="【庁舎】&#10;有形固定資産減価償却率該当値テキスト">
          <a:extLst>
            <a:ext uri="{FF2B5EF4-FFF2-40B4-BE49-F238E27FC236}">
              <a16:creationId xmlns:a16="http://schemas.microsoft.com/office/drawing/2014/main" id="{E2DA2FB4-9F58-477C-A0E7-FA34E1591508}"/>
            </a:ext>
          </a:extLst>
        </xdr:cNvPr>
        <xdr:cNvSpPr txBox="1"/>
      </xdr:nvSpPr>
      <xdr:spPr>
        <a:xfrm>
          <a:off x="16357600" y="185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84182</xdr:rowOff>
    </xdr:from>
    <xdr:to>
      <xdr:col>76</xdr:col>
      <xdr:colOff>165100</xdr:colOff>
      <xdr:row>109</xdr:row>
      <xdr:rowOff>14332</xdr:rowOff>
    </xdr:to>
    <xdr:sp macro="" textlink="">
      <xdr:nvSpPr>
        <xdr:cNvPr id="527" name="楕円 526">
          <a:extLst>
            <a:ext uri="{FF2B5EF4-FFF2-40B4-BE49-F238E27FC236}">
              <a16:creationId xmlns:a16="http://schemas.microsoft.com/office/drawing/2014/main" id="{35940F26-8E4A-4339-BC20-917C11FE85F2}"/>
            </a:ext>
          </a:extLst>
        </xdr:cNvPr>
        <xdr:cNvSpPr/>
      </xdr:nvSpPr>
      <xdr:spPr>
        <a:xfrm>
          <a:off x="14541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82550</xdr:rowOff>
    </xdr:from>
    <xdr:to>
      <xdr:col>72</xdr:col>
      <xdr:colOff>38100</xdr:colOff>
      <xdr:row>109</xdr:row>
      <xdr:rowOff>12700</xdr:rowOff>
    </xdr:to>
    <xdr:sp macro="" textlink="">
      <xdr:nvSpPr>
        <xdr:cNvPr id="528" name="楕円 527">
          <a:extLst>
            <a:ext uri="{FF2B5EF4-FFF2-40B4-BE49-F238E27FC236}">
              <a16:creationId xmlns:a16="http://schemas.microsoft.com/office/drawing/2014/main" id="{2454EC8D-6AB3-48C5-AC59-94481AF9AF15}"/>
            </a:ext>
          </a:extLst>
        </xdr:cNvPr>
        <xdr:cNvSpPr/>
      </xdr:nvSpPr>
      <xdr:spPr>
        <a:xfrm>
          <a:off x="1365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133350</xdr:rowOff>
    </xdr:from>
    <xdr:to>
      <xdr:col>76</xdr:col>
      <xdr:colOff>114300</xdr:colOff>
      <xdr:row>108</xdr:row>
      <xdr:rowOff>134982</xdr:rowOff>
    </xdr:to>
    <xdr:cxnSp macro="">
      <xdr:nvCxnSpPr>
        <xdr:cNvPr id="529" name="直線コネクタ 528">
          <a:extLst>
            <a:ext uri="{FF2B5EF4-FFF2-40B4-BE49-F238E27FC236}">
              <a16:creationId xmlns:a16="http://schemas.microsoft.com/office/drawing/2014/main" id="{736DB9B4-2F47-429C-8AE3-D110F493A755}"/>
            </a:ext>
          </a:extLst>
        </xdr:cNvPr>
        <xdr:cNvCxnSpPr/>
      </xdr:nvCxnSpPr>
      <xdr:spPr>
        <a:xfrm>
          <a:off x="13703300" y="186499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59689</xdr:rowOff>
    </xdr:from>
    <xdr:to>
      <xdr:col>67</xdr:col>
      <xdr:colOff>101600</xdr:colOff>
      <xdr:row>108</xdr:row>
      <xdr:rowOff>161289</xdr:rowOff>
    </xdr:to>
    <xdr:sp macro="" textlink="">
      <xdr:nvSpPr>
        <xdr:cNvPr id="530" name="楕円 529">
          <a:extLst>
            <a:ext uri="{FF2B5EF4-FFF2-40B4-BE49-F238E27FC236}">
              <a16:creationId xmlns:a16="http://schemas.microsoft.com/office/drawing/2014/main" id="{80B9812E-CDA4-49FC-B967-8EBC828B07C2}"/>
            </a:ext>
          </a:extLst>
        </xdr:cNvPr>
        <xdr:cNvSpPr/>
      </xdr:nvSpPr>
      <xdr:spPr>
        <a:xfrm>
          <a:off x="1276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110489</xdr:rowOff>
    </xdr:from>
    <xdr:to>
      <xdr:col>71</xdr:col>
      <xdr:colOff>177800</xdr:colOff>
      <xdr:row>108</xdr:row>
      <xdr:rowOff>133350</xdr:rowOff>
    </xdr:to>
    <xdr:cxnSp macro="">
      <xdr:nvCxnSpPr>
        <xdr:cNvPr id="531" name="直線コネクタ 530">
          <a:extLst>
            <a:ext uri="{FF2B5EF4-FFF2-40B4-BE49-F238E27FC236}">
              <a16:creationId xmlns:a16="http://schemas.microsoft.com/office/drawing/2014/main" id="{B5BBF7CF-A2E2-48DD-BF6E-115B989D62BA}"/>
            </a:ext>
          </a:extLst>
        </xdr:cNvPr>
        <xdr:cNvCxnSpPr/>
      </xdr:nvCxnSpPr>
      <xdr:spPr>
        <a:xfrm>
          <a:off x="12814300" y="18627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8000</xdr:rowOff>
    </xdr:from>
    <xdr:ext cx="405111" cy="259045"/>
    <xdr:sp macro="" textlink="">
      <xdr:nvSpPr>
        <xdr:cNvPr id="532" name="n_1aveValue【庁舎】&#10;有形固定資産減価償却率">
          <a:extLst>
            <a:ext uri="{FF2B5EF4-FFF2-40B4-BE49-F238E27FC236}">
              <a16:creationId xmlns:a16="http://schemas.microsoft.com/office/drawing/2014/main" id="{7533CC3B-DB6E-4E7D-8758-AB6B29512F51}"/>
            </a:ext>
          </a:extLst>
        </xdr:cNvPr>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533" name="n_2aveValue【庁舎】&#10;有形固定資産減価償却率">
          <a:extLst>
            <a:ext uri="{FF2B5EF4-FFF2-40B4-BE49-F238E27FC236}">
              <a16:creationId xmlns:a16="http://schemas.microsoft.com/office/drawing/2014/main" id="{62F07AEE-6913-47AE-BFFB-C26CD76DB5B9}"/>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534" name="n_3aveValue【庁舎】&#10;有形固定資産減価償却率">
          <a:extLst>
            <a:ext uri="{FF2B5EF4-FFF2-40B4-BE49-F238E27FC236}">
              <a16:creationId xmlns:a16="http://schemas.microsoft.com/office/drawing/2014/main" id="{ADBF66DA-03FC-4058-9895-49126B4003DF}"/>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535" name="n_4aveValue【庁舎】&#10;有形固定資産減価償却率">
          <a:extLst>
            <a:ext uri="{FF2B5EF4-FFF2-40B4-BE49-F238E27FC236}">
              <a16:creationId xmlns:a16="http://schemas.microsoft.com/office/drawing/2014/main" id="{A55ED707-9EB5-46B6-972D-A1C3B7DFB380}"/>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5459</xdr:rowOff>
    </xdr:from>
    <xdr:ext cx="405111" cy="259045"/>
    <xdr:sp macro="" textlink="">
      <xdr:nvSpPr>
        <xdr:cNvPr id="536" name="n_2mainValue【庁舎】&#10;有形固定資産減価償却率">
          <a:extLst>
            <a:ext uri="{FF2B5EF4-FFF2-40B4-BE49-F238E27FC236}">
              <a16:creationId xmlns:a16="http://schemas.microsoft.com/office/drawing/2014/main" id="{AFDE4E94-83A0-41C4-8C2A-923C792FB5DC}"/>
            </a:ext>
          </a:extLst>
        </xdr:cNvPr>
        <xdr:cNvSpPr txBox="1"/>
      </xdr:nvSpPr>
      <xdr:spPr>
        <a:xfrm>
          <a:off x="14389744" y="1869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3827</xdr:rowOff>
    </xdr:from>
    <xdr:ext cx="405111" cy="259045"/>
    <xdr:sp macro="" textlink="">
      <xdr:nvSpPr>
        <xdr:cNvPr id="537" name="n_3mainValue【庁舎】&#10;有形固定資産減価償却率">
          <a:extLst>
            <a:ext uri="{FF2B5EF4-FFF2-40B4-BE49-F238E27FC236}">
              <a16:creationId xmlns:a16="http://schemas.microsoft.com/office/drawing/2014/main" id="{C9325CDD-D383-479E-A8D0-B619E3376CD7}"/>
            </a:ext>
          </a:extLst>
        </xdr:cNvPr>
        <xdr:cNvSpPr txBox="1"/>
      </xdr:nvSpPr>
      <xdr:spPr>
        <a:xfrm>
          <a:off x="13500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152416</xdr:rowOff>
    </xdr:from>
    <xdr:ext cx="405111" cy="259045"/>
    <xdr:sp macro="" textlink="">
      <xdr:nvSpPr>
        <xdr:cNvPr id="538" name="n_4mainValue【庁舎】&#10;有形固定資産減価償却率">
          <a:extLst>
            <a:ext uri="{FF2B5EF4-FFF2-40B4-BE49-F238E27FC236}">
              <a16:creationId xmlns:a16="http://schemas.microsoft.com/office/drawing/2014/main" id="{92168DAD-E8F6-469E-A743-D7D75E68984C}"/>
            </a:ext>
          </a:extLst>
        </xdr:cNvPr>
        <xdr:cNvSpPr txBox="1"/>
      </xdr:nvSpPr>
      <xdr:spPr>
        <a:xfrm>
          <a:off x="12611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9" name="正方形/長方形 538">
          <a:extLst>
            <a:ext uri="{FF2B5EF4-FFF2-40B4-BE49-F238E27FC236}">
              <a16:creationId xmlns:a16="http://schemas.microsoft.com/office/drawing/2014/main" id="{B7418C22-A308-43CA-A1E6-35EB4299E4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0" name="正方形/長方形 539">
          <a:extLst>
            <a:ext uri="{FF2B5EF4-FFF2-40B4-BE49-F238E27FC236}">
              <a16:creationId xmlns:a16="http://schemas.microsoft.com/office/drawing/2014/main" id="{9F3BE6CF-A213-4FEC-91DA-201616329E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1" name="正方形/長方形 540">
          <a:extLst>
            <a:ext uri="{FF2B5EF4-FFF2-40B4-BE49-F238E27FC236}">
              <a16:creationId xmlns:a16="http://schemas.microsoft.com/office/drawing/2014/main" id="{76307D86-A351-4E0A-8D1C-54F8DB4F50B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2" name="正方形/長方形 541">
          <a:extLst>
            <a:ext uri="{FF2B5EF4-FFF2-40B4-BE49-F238E27FC236}">
              <a16:creationId xmlns:a16="http://schemas.microsoft.com/office/drawing/2014/main" id="{66813E59-5353-4994-9570-6645BFCE94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3" name="正方形/長方形 542">
          <a:extLst>
            <a:ext uri="{FF2B5EF4-FFF2-40B4-BE49-F238E27FC236}">
              <a16:creationId xmlns:a16="http://schemas.microsoft.com/office/drawing/2014/main" id="{3BFF08B9-02F9-4E58-B999-D1AE3ECEC2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4" name="正方形/長方形 543">
          <a:extLst>
            <a:ext uri="{FF2B5EF4-FFF2-40B4-BE49-F238E27FC236}">
              <a16:creationId xmlns:a16="http://schemas.microsoft.com/office/drawing/2014/main" id="{7D4BEDB0-6541-43BD-84EC-BAFF3790BE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5" name="正方形/長方形 544">
          <a:extLst>
            <a:ext uri="{FF2B5EF4-FFF2-40B4-BE49-F238E27FC236}">
              <a16:creationId xmlns:a16="http://schemas.microsoft.com/office/drawing/2014/main" id="{3BF2F533-8036-438A-BBB8-135AD9ECB3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6" name="正方形/長方形 545">
          <a:extLst>
            <a:ext uri="{FF2B5EF4-FFF2-40B4-BE49-F238E27FC236}">
              <a16:creationId xmlns:a16="http://schemas.microsoft.com/office/drawing/2014/main" id="{5AF85B25-6246-4CB6-A454-1CC6DFF024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7" name="テキスト ボックス 546">
          <a:extLst>
            <a:ext uri="{FF2B5EF4-FFF2-40B4-BE49-F238E27FC236}">
              <a16:creationId xmlns:a16="http://schemas.microsoft.com/office/drawing/2014/main" id="{BA02C9AD-B9D4-4EB9-B5CA-87F182E454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8" name="直線コネクタ 547">
          <a:extLst>
            <a:ext uri="{FF2B5EF4-FFF2-40B4-BE49-F238E27FC236}">
              <a16:creationId xmlns:a16="http://schemas.microsoft.com/office/drawing/2014/main" id="{8F1856B4-7170-45B0-8E59-E9E8C2A31E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6704E461-10FD-4783-8CD1-92DE58EC3BB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550" name="直線コネクタ 549">
          <a:extLst>
            <a:ext uri="{FF2B5EF4-FFF2-40B4-BE49-F238E27FC236}">
              <a16:creationId xmlns:a16="http://schemas.microsoft.com/office/drawing/2014/main" id="{8369912D-1DFD-4EF3-8569-856470E84E7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51" name="テキスト ボックス 550">
          <a:extLst>
            <a:ext uri="{FF2B5EF4-FFF2-40B4-BE49-F238E27FC236}">
              <a16:creationId xmlns:a16="http://schemas.microsoft.com/office/drawing/2014/main" id="{79E236E9-2D6F-4C41-9D86-FCFC2E41D96F}"/>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52" name="直線コネクタ 551">
          <a:extLst>
            <a:ext uri="{FF2B5EF4-FFF2-40B4-BE49-F238E27FC236}">
              <a16:creationId xmlns:a16="http://schemas.microsoft.com/office/drawing/2014/main" id="{8DD3A479-CFBD-45D7-A213-B85FA6CEFD22}"/>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53" name="テキスト ボックス 552">
          <a:extLst>
            <a:ext uri="{FF2B5EF4-FFF2-40B4-BE49-F238E27FC236}">
              <a16:creationId xmlns:a16="http://schemas.microsoft.com/office/drawing/2014/main" id="{80375FEC-01DD-4789-8375-6CFA6075EF1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54" name="直線コネクタ 553">
          <a:extLst>
            <a:ext uri="{FF2B5EF4-FFF2-40B4-BE49-F238E27FC236}">
              <a16:creationId xmlns:a16="http://schemas.microsoft.com/office/drawing/2014/main" id="{8BD1A58C-5D0D-4174-B47C-5061E6B9C6FF}"/>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55" name="テキスト ボックス 554">
          <a:extLst>
            <a:ext uri="{FF2B5EF4-FFF2-40B4-BE49-F238E27FC236}">
              <a16:creationId xmlns:a16="http://schemas.microsoft.com/office/drawing/2014/main" id="{D47FFD90-B157-4E95-8C17-99D9E67C3CF7}"/>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6" name="直線コネクタ 555">
          <a:extLst>
            <a:ext uri="{FF2B5EF4-FFF2-40B4-BE49-F238E27FC236}">
              <a16:creationId xmlns:a16="http://schemas.microsoft.com/office/drawing/2014/main" id="{82B360F1-342D-4703-AAB5-B5ABE7E9E0B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7" name="テキスト ボックス 556">
          <a:extLst>
            <a:ext uri="{FF2B5EF4-FFF2-40B4-BE49-F238E27FC236}">
              <a16:creationId xmlns:a16="http://schemas.microsoft.com/office/drawing/2014/main" id="{718A384B-C5D1-43AD-8384-E78AC405459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58" name="直線コネクタ 557">
          <a:extLst>
            <a:ext uri="{FF2B5EF4-FFF2-40B4-BE49-F238E27FC236}">
              <a16:creationId xmlns:a16="http://schemas.microsoft.com/office/drawing/2014/main" id="{AB37D50F-5646-4B2D-BDB2-BA27892E4DC4}"/>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59" name="テキスト ボックス 558">
          <a:extLst>
            <a:ext uri="{FF2B5EF4-FFF2-40B4-BE49-F238E27FC236}">
              <a16:creationId xmlns:a16="http://schemas.microsoft.com/office/drawing/2014/main" id="{D6685112-4399-4C00-B226-DBBACBAFE43A}"/>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0" name="直線コネクタ 559">
          <a:extLst>
            <a:ext uri="{FF2B5EF4-FFF2-40B4-BE49-F238E27FC236}">
              <a16:creationId xmlns:a16="http://schemas.microsoft.com/office/drawing/2014/main" id="{ED11552F-DBCE-4010-9FED-332C76B545F2}"/>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1" name="テキスト ボックス 560">
          <a:extLst>
            <a:ext uri="{FF2B5EF4-FFF2-40B4-BE49-F238E27FC236}">
              <a16:creationId xmlns:a16="http://schemas.microsoft.com/office/drawing/2014/main" id="{B70AA35F-1266-46DE-B013-32AF6FDE7DBE}"/>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62" name="直線コネクタ 561">
          <a:extLst>
            <a:ext uri="{FF2B5EF4-FFF2-40B4-BE49-F238E27FC236}">
              <a16:creationId xmlns:a16="http://schemas.microsoft.com/office/drawing/2014/main" id="{53D29C98-F68A-477E-A613-3EDFEEE7168B}"/>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63" name="テキスト ボックス 562">
          <a:extLst>
            <a:ext uri="{FF2B5EF4-FFF2-40B4-BE49-F238E27FC236}">
              <a16:creationId xmlns:a16="http://schemas.microsoft.com/office/drawing/2014/main" id="{F82F18CE-DEA3-4B9B-82BC-25C1F26BE272}"/>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a:extLst>
            <a:ext uri="{FF2B5EF4-FFF2-40B4-BE49-F238E27FC236}">
              <a16:creationId xmlns:a16="http://schemas.microsoft.com/office/drawing/2014/main" id="{16B75759-D362-4C8C-B81B-D47D5820AB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D28BAC4-B79F-4CDB-AE63-454BEAB2E7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庁舎】&#10;一人当たり面積グラフ枠">
          <a:extLst>
            <a:ext uri="{FF2B5EF4-FFF2-40B4-BE49-F238E27FC236}">
              <a16:creationId xmlns:a16="http://schemas.microsoft.com/office/drawing/2014/main" id="{68587A9A-51C1-40DD-B707-9C8D0DD4F9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70486</xdr:rowOff>
    </xdr:from>
    <xdr:to>
      <xdr:col>116</xdr:col>
      <xdr:colOff>62864</xdr:colOff>
      <xdr:row>107</xdr:row>
      <xdr:rowOff>144780</xdr:rowOff>
    </xdr:to>
    <xdr:cxnSp macro="">
      <xdr:nvCxnSpPr>
        <xdr:cNvPr id="567" name="直線コネクタ 566">
          <a:extLst>
            <a:ext uri="{FF2B5EF4-FFF2-40B4-BE49-F238E27FC236}">
              <a16:creationId xmlns:a16="http://schemas.microsoft.com/office/drawing/2014/main" id="{F532AEF7-C31F-4096-B125-B1B6C7FF77B8}"/>
            </a:ext>
          </a:extLst>
        </xdr:cNvPr>
        <xdr:cNvCxnSpPr/>
      </xdr:nvCxnSpPr>
      <xdr:spPr>
        <a:xfrm flipV="1">
          <a:off x="22160864" y="1721548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148607</xdr:rowOff>
    </xdr:from>
    <xdr:ext cx="469744" cy="259045"/>
    <xdr:sp macro="" textlink="">
      <xdr:nvSpPr>
        <xdr:cNvPr id="568" name="【庁舎】&#10;一人当たり面積最小値テキスト">
          <a:extLst>
            <a:ext uri="{FF2B5EF4-FFF2-40B4-BE49-F238E27FC236}">
              <a16:creationId xmlns:a16="http://schemas.microsoft.com/office/drawing/2014/main" id="{20C6B4D4-69D0-4866-9710-A55C83FA0CE5}"/>
            </a:ext>
          </a:extLst>
        </xdr:cNvPr>
        <xdr:cNvSpPr txBox="1"/>
      </xdr:nvSpPr>
      <xdr:spPr>
        <a:xfrm>
          <a:off x="221996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144780</xdr:rowOff>
    </xdr:from>
    <xdr:to>
      <xdr:col>116</xdr:col>
      <xdr:colOff>152400</xdr:colOff>
      <xdr:row>107</xdr:row>
      <xdr:rowOff>144780</xdr:rowOff>
    </xdr:to>
    <xdr:cxnSp macro="">
      <xdr:nvCxnSpPr>
        <xdr:cNvPr id="569" name="直線コネクタ 568">
          <a:extLst>
            <a:ext uri="{FF2B5EF4-FFF2-40B4-BE49-F238E27FC236}">
              <a16:creationId xmlns:a16="http://schemas.microsoft.com/office/drawing/2014/main" id="{20EB25B7-2D7F-4BEF-A2B8-BE88FE6F2393}"/>
            </a:ext>
          </a:extLst>
        </xdr:cNvPr>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17163</xdr:rowOff>
    </xdr:from>
    <xdr:ext cx="469744" cy="259045"/>
    <xdr:sp macro="" textlink="">
      <xdr:nvSpPr>
        <xdr:cNvPr id="570" name="【庁舎】&#10;一人当たり面積最大値テキスト">
          <a:extLst>
            <a:ext uri="{FF2B5EF4-FFF2-40B4-BE49-F238E27FC236}">
              <a16:creationId xmlns:a16="http://schemas.microsoft.com/office/drawing/2014/main" id="{310E20D4-95E2-4DF9-A947-A50DD2B1E096}"/>
            </a:ext>
          </a:extLst>
        </xdr:cNvPr>
        <xdr:cNvSpPr txBox="1"/>
      </xdr:nvSpPr>
      <xdr:spPr>
        <a:xfrm>
          <a:off x="22199600" y="1699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70486</xdr:rowOff>
    </xdr:from>
    <xdr:to>
      <xdr:col>116</xdr:col>
      <xdr:colOff>152400</xdr:colOff>
      <xdr:row>100</xdr:row>
      <xdr:rowOff>70486</xdr:rowOff>
    </xdr:to>
    <xdr:cxnSp macro="">
      <xdr:nvCxnSpPr>
        <xdr:cNvPr id="571" name="直線コネクタ 570">
          <a:extLst>
            <a:ext uri="{FF2B5EF4-FFF2-40B4-BE49-F238E27FC236}">
              <a16:creationId xmlns:a16="http://schemas.microsoft.com/office/drawing/2014/main" id="{A5016E45-6EBC-4EB6-A72E-000D8C0ABBBF}"/>
            </a:ext>
          </a:extLst>
        </xdr:cNvPr>
        <xdr:cNvCxnSpPr/>
      </xdr:nvCxnSpPr>
      <xdr:spPr>
        <a:xfrm>
          <a:off x="22072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168291</xdr:rowOff>
    </xdr:from>
    <xdr:ext cx="469744" cy="259045"/>
    <xdr:sp macro="" textlink="">
      <xdr:nvSpPr>
        <xdr:cNvPr id="572" name="【庁舎】&#10;一人当たり面積平均値テキスト">
          <a:extLst>
            <a:ext uri="{FF2B5EF4-FFF2-40B4-BE49-F238E27FC236}">
              <a16:creationId xmlns:a16="http://schemas.microsoft.com/office/drawing/2014/main" id="{F3633B7C-D4E1-4204-B663-F182FF5C57BA}"/>
            </a:ext>
          </a:extLst>
        </xdr:cNvPr>
        <xdr:cNvSpPr txBox="1"/>
      </xdr:nvSpPr>
      <xdr:spPr>
        <a:xfrm>
          <a:off x="22199600" y="17656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145414</xdr:rowOff>
    </xdr:from>
    <xdr:to>
      <xdr:col>116</xdr:col>
      <xdr:colOff>114300</xdr:colOff>
      <xdr:row>104</xdr:row>
      <xdr:rowOff>75564</xdr:rowOff>
    </xdr:to>
    <xdr:sp macro="" textlink="">
      <xdr:nvSpPr>
        <xdr:cNvPr id="573" name="フローチャート: 判断 572">
          <a:extLst>
            <a:ext uri="{FF2B5EF4-FFF2-40B4-BE49-F238E27FC236}">
              <a16:creationId xmlns:a16="http://schemas.microsoft.com/office/drawing/2014/main" id="{784CC1E3-8316-4EB0-86CF-1D066D3B1ED3}"/>
            </a:ext>
          </a:extLst>
        </xdr:cNvPr>
        <xdr:cNvSpPr/>
      </xdr:nvSpPr>
      <xdr:spPr>
        <a:xfrm>
          <a:off x="22110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162561</xdr:rowOff>
    </xdr:from>
    <xdr:to>
      <xdr:col>112</xdr:col>
      <xdr:colOff>38100</xdr:colOff>
      <xdr:row>104</xdr:row>
      <xdr:rowOff>92711</xdr:rowOff>
    </xdr:to>
    <xdr:sp macro="" textlink="">
      <xdr:nvSpPr>
        <xdr:cNvPr id="574" name="フローチャート: 判断 573">
          <a:extLst>
            <a:ext uri="{FF2B5EF4-FFF2-40B4-BE49-F238E27FC236}">
              <a16:creationId xmlns:a16="http://schemas.microsoft.com/office/drawing/2014/main" id="{130B79EE-54E4-4850-A3EA-A53F3D95EBB7}"/>
            </a:ext>
          </a:extLst>
        </xdr:cNvPr>
        <xdr:cNvSpPr/>
      </xdr:nvSpPr>
      <xdr:spPr>
        <a:xfrm>
          <a:off x="2127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79693</xdr:rowOff>
    </xdr:from>
    <xdr:to>
      <xdr:col>107</xdr:col>
      <xdr:colOff>101600</xdr:colOff>
      <xdr:row>105</xdr:row>
      <xdr:rowOff>9843</xdr:rowOff>
    </xdr:to>
    <xdr:sp macro="" textlink="">
      <xdr:nvSpPr>
        <xdr:cNvPr id="575" name="フローチャート: 判断 574">
          <a:extLst>
            <a:ext uri="{FF2B5EF4-FFF2-40B4-BE49-F238E27FC236}">
              <a16:creationId xmlns:a16="http://schemas.microsoft.com/office/drawing/2014/main" id="{FFF4BE6D-7AFD-44CE-AD36-95A28191D98C}"/>
            </a:ext>
          </a:extLst>
        </xdr:cNvPr>
        <xdr:cNvSpPr/>
      </xdr:nvSpPr>
      <xdr:spPr>
        <a:xfrm>
          <a:off x="20383500" y="1791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576" name="フローチャート: 判断 575">
          <a:extLst>
            <a:ext uri="{FF2B5EF4-FFF2-40B4-BE49-F238E27FC236}">
              <a16:creationId xmlns:a16="http://schemas.microsoft.com/office/drawing/2014/main" id="{F6A8AE75-6137-4890-A08F-044FBB4585D3}"/>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577" name="フローチャート: 判断 576">
          <a:extLst>
            <a:ext uri="{FF2B5EF4-FFF2-40B4-BE49-F238E27FC236}">
              <a16:creationId xmlns:a16="http://schemas.microsoft.com/office/drawing/2014/main" id="{607E39B8-1302-44E3-AEFA-16343200DF63}"/>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2E7E7841-6F48-40C2-B213-9AF8789166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3C72CFD4-F160-4F8B-857F-3D3E1D7317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B5651F5-C2FB-44AB-8C53-E02ADD8C42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D586B1E7-1838-459F-84D1-41D2B94CCB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78707F88-8953-43A6-A3B4-625BD4BDD4C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583" name="楕円 582">
          <a:extLst>
            <a:ext uri="{FF2B5EF4-FFF2-40B4-BE49-F238E27FC236}">
              <a16:creationId xmlns:a16="http://schemas.microsoft.com/office/drawing/2014/main" id="{E783097B-F8DC-43FA-A20E-1FBE45EFB908}"/>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584" name="【庁舎】&#10;一人当たり面積該当値テキスト">
          <a:extLst>
            <a:ext uri="{FF2B5EF4-FFF2-40B4-BE49-F238E27FC236}">
              <a16:creationId xmlns:a16="http://schemas.microsoft.com/office/drawing/2014/main" id="{AD368DB6-A9C1-4694-8655-2BB429C39F4C}"/>
            </a:ext>
          </a:extLst>
        </xdr:cNvPr>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142557</xdr:rowOff>
    </xdr:from>
    <xdr:to>
      <xdr:col>107</xdr:col>
      <xdr:colOff>101600</xdr:colOff>
      <xdr:row>108</xdr:row>
      <xdr:rowOff>72707</xdr:rowOff>
    </xdr:to>
    <xdr:sp macro="" textlink="">
      <xdr:nvSpPr>
        <xdr:cNvPr id="585" name="楕円 584">
          <a:extLst>
            <a:ext uri="{FF2B5EF4-FFF2-40B4-BE49-F238E27FC236}">
              <a16:creationId xmlns:a16="http://schemas.microsoft.com/office/drawing/2014/main" id="{14F85AC4-F5E8-4005-BA61-B6D2939D95D4}"/>
            </a:ext>
          </a:extLst>
        </xdr:cNvPr>
        <xdr:cNvSpPr/>
      </xdr:nvSpPr>
      <xdr:spPr>
        <a:xfrm>
          <a:off x="20383500" y="184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153988</xdr:rowOff>
    </xdr:from>
    <xdr:to>
      <xdr:col>102</xdr:col>
      <xdr:colOff>165100</xdr:colOff>
      <xdr:row>108</xdr:row>
      <xdr:rowOff>84138</xdr:rowOff>
    </xdr:to>
    <xdr:sp macro="" textlink="">
      <xdr:nvSpPr>
        <xdr:cNvPr id="586" name="楕円 585">
          <a:extLst>
            <a:ext uri="{FF2B5EF4-FFF2-40B4-BE49-F238E27FC236}">
              <a16:creationId xmlns:a16="http://schemas.microsoft.com/office/drawing/2014/main" id="{F7C84926-FCA2-481A-B38B-A3E92EE0F3C5}"/>
            </a:ext>
          </a:extLst>
        </xdr:cNvPr>
        <xdr:cNvSpPr/>
      </xdr:nvSpPr>
      <xdr:spPr>
        <a:xfrm>
          <a:off x="19494500" y="184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21907</xdr:rowOff>
    </xdr:from>
    <xdr:to>
      <xdr:col>107</xdr:col>
      <xdr:colOff>50800</xdr:colOff>
      <xdr:row>108</xdr:row>
      <xdr:rowOff>33338</xdr:rowOff>
    </xdr:to>
    <xdr:cxnSp macro="">
      <xdr:nvCxnSpPr>
        <xdr:cNvPr id="587" name="直線コネクタ 586">
          <a:extLst>
            <a:ext uri="{FF2B5EF4-FFF2-40B4-BE49-F238E27FC236}">
              <a16:creationId xmlns:a16="http://schemas.microsoft.com/office/drawing/2014/main" id="{1112990D-5025-4DBE-ABE6-3D53E43907DA}"/>
            </a:ext>
          </a:extLst>
        </xdr:cNvPr>
        <xdr:cNvCxnSpPr/>
      </xdr:nvCxnSpPr>
      <xdr:spPr>
        <a:xfrm flipV="1">
          <a:off x="19545300" y="1853850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159702</xdr:rowOff>
    </xdr:from>
    <xdr:to>
      <xdr:col>98</xdr:col>
      <xdr:colOff>38100</xdr:colOff>
      <xdr:row>108</xdr:row>
      <xdr:rowOff>89852</xdr:rowOff>
    </xdr:to>
    <xdr:sp macro="" textlink="">
      <xdr:nvSpPr>
        <xdr:cNvPr id="588" name="楕円 587">
          <a:extLst>
            <a:ext uri="{FF2B5EF4-FFF2-40B4-BE49-F238E27FC236}">
              <a16:creationId xmlns:a16="http://schemas.microsoft.com/office/drawing/2014/main" id="{898DA07F-CC79-4CFB-8565-83D1B0802D2B}"/>
            </a:ext>
          </a:extLst>
        </xdr:cNvPr>
        <xdr:cNvSpPr/>
      </xdr:nvSpPr>
      <xdr:spPr>
        <a:xfrm>
          <a:off x="18605500" y="185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33338</xdr:rowOff>
    </xdr:from>
    <xdr:to>
      <xdr:col>102</xdr:col>
      <xdr:colOff>114300</xdr:colOff>
      <xdr:row>108</xdr:row>
      <xdr:rowOff>39052</xdr:rowOff>
    </xdr:to>
    <xdr:cxnSp macro="">
      <xdr:nvCxnSpPr>
        <xdr:cNvPr id="589" name="直線コネクタ 588">
          <a:extLst>
            <a:ext uri="{FF2B5EF4-FFF2-40B4-BE49-F238E27FC236}">
              <a16:creationId xmlns:a16="http://schemas.microsoft.com/office/drawing/2014/main" id="{0A84991F-64AF-4911-9079-C1D844A11755}"/>
            </a:ext>
          </a:extLst>
        </xdr:cNvPr>
        <xdr:cNvCxnSpPr/>
      </xdr:nvCxnSpPr>
      <xdr:spPr>
        <a:xfrm flipV="1">
          <a:off x="18656300" y="1854993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109238</xdr:rowOff>
    </xdr:from>
    <xdr:ext cx="469744" cy="259045"/>
    <xdr:sp macro="" textlink="">
      <xdr:nvSpPr>
        <xdr:cNvPr id="590" name="n_1aveValue【庁舎】&#10;一人当たり面積">
          <a:extLst>
            <a:ext uri="{FF2B5EF4-FFF2-40B4-BE49-F238E27FC236}">
              <a16:creationId xmlns:a16="http://schemas.microsoft.com/office/drawing/2014/main" id="{A45BD1D2-EE4E-44D1-8631-0BBD14D6540D}"/>
            </a:ext>
          </a:extLst>
        </xdr:cNvPr>
        <xdr:cNvSpPr txBox="1"/>
      </xdr:nvSpPr>
      <xdr:spPr>
        <a:xfrm>
          <a:off x="210757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26370</xdr:rowOff>
    </xdr:from>
    <xdr:ext cx="469744" cy="259045"/>
    <xdr:sp macro="" textlink="">
      <xdr:nvSpPr>
        <xdr:cNvPr id="591" name="n_2aveValue【庁舎】&#10;一人当たり面積">
          <a:extLst>
            <a:ext uri="{FF2B5EF4-FFF2-40B4-BE49-F238E27FC236}">
              <a16:creationId xmlns:a16="http://schemas.microsoft.com/office/drawing/2014/main" id="{CFC9E58C-853F-489E-8A3D-ACD4BE62B19F}"/>
            </a:ext>
          </a:extLst>
        </xdr:cNvPr>
        <xdr:cNvSpPr txBox="1"/>
      </xdr:nvSpPr>
      <xdr:spPr>
        <a:xfrm>
          <a:off x="20199427" y="1768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592" name="n_3aveValue【庁舎】&#10;一人当たり面積">
          <a:extLst>
            <a:ext uri="{FF2B5EF4-FFF2-40B4-BE49-F238E27FC236}">
              <a16:creationId xmlns:a16="http://schemas.microsoft.com/office/drawing/2014/main" id="{1A6E2FB4-F69A-40AF-96DB-FB5293B4AB4A}"/>
            </a:ext>
          </a:extLst>
        </xdr:cNvPr>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593" name="n_4aveValue【庁舎】&#10;一人当たり面積">
          <a:extLst>
            <a:ext uri="{FF2B5EF4-FFF2-40B4-BE49-F238E27FC236}">
              <a16:creationId xmlns:a16="http://schemas.microsoft.com/office/drawing/2014/main" id="{8A07EBC9-9904-4CD4-A7FB-EE6F5951F750}"/>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63834</xdr:rowOff>
    </xdr:from>
    <xdr:ext cx="469744" cy="259045"/>
    <xdr:sp macro="" textlink="">
      <xdr:nvSpPr>
        <xdr:cNvPr id="594" name="n_2mainValue【庁舎】&#10;一人当たり面積">
          <a:extLst>
            <a:ext uri="{FF2B5EF4-FFF2-40B4-BE49-F238E27FC236}">
              <a16:creationId xmlns:a16="http://schemas.microsoft.com/office/drawing/2014/main" id="{D6275934-BE20-45AD-88C2-077850866967}"/>
            </a:ext>
          </a:extLst>
        </xdr:cNvPr>
        <xdr:cNvSpPr txBox="1"/>
      </xdr:nvSpPr>
      <xdr:spPr>
        <a:xfrm>
          <a:off x="20199427" y="185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75265</xdr:rowOff>
    </xdr:from>
    <xdr:ext cx="469744" cy="259045"/>
    <xdr:sp macro="" textlink="">
      <xdr:nvSpPr>
        <xdr:cNvPr id="595" name="n_3mainValue【庁舎】&#10;一人当たり面積">
          <a:extLst>
            <a:ext uri="{FF2B5EF4-FFF2-40B4-BE49-F238E27FC236}">
              <a16:creationId xmlns:a16="http://schemas.microsoft.com/office/drawing/2014/main" id="{7A5BCFC3-A3C7-4F51-B0B6-4673B320F108}"/>
            </a:ext>
          </a:extLst>
        </xdr:cNvPr>
        <xdr:cNvSpPr txBox="1"/>
      </xdr:nvSpPr>
      <xdr:spPr>
        <a:xfrm>
          <a:off x="19310427" y="185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80979</xdr:rowOff>
    </xdr:from>
    <xdr:ext cx="469744" cy="259045"/>
    <xdr:sp macro="" textlink="">
      <xdr:nvSpPr>
        <xdr:cNvPr id="596" name="n_4mainValue【庁舎】&#10;一人当たり面積">
          <a:extLst>
            <a:ext uri="{FF2B5EF4-FFF2-40B4-BE49-F238E27FC236}">
              <a16:creationId xmlns:a16="http://schemas.microsoft.com/office/drawing/2014/main" id="{B192A67E-DD4E-46EA-A87A-529C65CAE5BA}"/>
            </a:ext>
          </a:extLst>
        </xdr:cNvPr>
        <xdr:cNvSpPr txBox="1"/>
      </xdr:nvSpPr>
      <xdr:spPr>
        <a:xfrm>
          <a:off x="18421427" y="1859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48F79D7F-1F33-435F-9E17-DDB7B5104E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73F57C8D-C2A5-49C8-B66C-B5777E8171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2550BBB4-A0EE-488B-99D9-FF950BEF93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及び重点的に整備を進めてきた消防防災施設以外は有形固定資産減価償却率は類似団体より高い。これらの公共施設は一斉に更新時期を迎えており、今後は人口動態や施設利用率を踏まえ、規模の適正化・効率化を図りながら効率的に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16,660
16,283
38.37
9,268,208
8,942,977
308,875
5,461,253
7,454,308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基準財政収入額については町税の減少を主因として減額。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基準財政需要額については離島に対する算定が増えたため、有人離島を有する本町においては増加に影響した。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その結果、需要額と収入額の差が大きくなり、財政力指数は低下。</a:t>
          </a:r>
        </a:p>
        <a:p>
          <a:r>
            <a:rPr kumimoji="1" lang="ja-JP" altLang="en-US" sz="1300">
              <a:latin typeface="ＭＳ Ｐゴシック" panose="020B0600070205080204" pitchFamily="50" charset="-128"/>
              <a:ea typeface="ＭＳ Ｐゴシック" panose="020B0600070205080204" pitchFamily="50" charset="-128"/>
            </a:rPr>
            <a:t>　今後も人口減少・高齢化に伴う税収の減が見込まれるため、身の丈に合った規模の予算編成を行い、適切な財政運営に努めていく。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67733</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582833"/>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154110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67733</xdr:rowOff>
    </xdr:from>
    <xdr:to>
      <xdr:col>24</xdr:col>
      <xdr:colOff>12700</xdr:colOff>
      <xdr:row>38</xdr:row>
      <xdr:rowOff>67733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38</xdr:row>
      <xdr:rowOff>67733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621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118533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118533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118533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109660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一部事務組合への負担金の増加に伴い、経常経費一般財源が増加。それ以上に普通交付税が大幅増で交付されたため、経常一般財源を確保。資金収支が改善した。しかし、依存財源に頼っている厳しい財政状況であり、今後は一般財源の減少が見込まれる。公共施設の更新に伴い、公債費、経常収支比率は悪化が懸念されるが、効率的な公共施設の更新と経常的経費の抑制に努め、適正な財政管理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34290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14796"/>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101177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0412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101177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810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18204</xdr:rowOff>
    </xdr:from>
    <xdr:to>
      <xdr:col>19</xdr:col>
      <xdr:colOff>184150</xdr:colOff>
      <xdr:row>65</xdr:row>
      <xdr:rowOff>119804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129981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9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119804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1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令和２年度と比較し若干の減少となった。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児童・生徒用タブレットの整備完了の反動減が要因である。しかし人口減少に歯止めがかからない状況の中、老朽化した公共施設の維持管理等に係る費用が多く、固定的な物件費については増加傾向にある。</a:t>
          </a:r>
        </a:p>
        <a:p>
          <a:r>
            <a:rPr kumimoji="1" lang="ja-JP" altLang="en-US" sz="1300">
              <a:latin typeface="ＭＳ Ｐゴシック" panose="020B0600070205080204" pitchFamily="50" charset="-128"/>
              <a:ea typeface="ＭＳ Ｐゴシック" panose="020B0600070205080204" pitchFamily="50" charset="-128"/>
            </a:rPr>
            <a:t>　令和５年度に完成する施設再配置計画に基づき、計画的かつ効率的に公共施設を更新予定。</a:t>
          </a:r>
        </a:p>
        <a:p>
          <a:r>
            <a:rPr kumimoji="1" lang="ja-JP" altLang="en-US" sz="1300">
              <a:latin typeface="ＭＳ Ｐゴシック" panose="020B0600070205080204" pitchFamily="50" charset="-128"/>
              <a:ea typeface="ＭＳ Ｐゴシック" panose="020B0600070205080204" pitchFamily="50" charset="-128"/>
            </a:rPr>
            <a:t>　また、人口減少等により人口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人当たり人件費・物件費等決算額は増加傾向となる見通しであり、事業の根本的な見直しに努める。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133921</xdr:rowOff>
    </xdr:from>
    <xdr:to>
      <xdr:col>23</xdr:col>
      <xdr:colOff>133350</xdr:colOff>
      <xdr:row>88</xdr:row>
      <xdr:rowOff>18151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92821"/>
          <a:ext cx="0" cy="912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161678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18151</xdr:rowOff>
    </xdr:from>
    <xdr:to>
      <xdr:col>24</xdr:col>
      <xdr:colOff>12700</xdr:colOff>
      <xdr:row>88</xdr:row>
      <xdr:rowOff>18151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0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48848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133921</xdr:rowOff>
    </xdr:from>
    <xdr:to>
      <xdr:col>24</xdr:col>
      <xdr:colOff>12700</xdr:colOff>
      <xdr:row>82</xdr:row>
      <xdr:rowOff>133921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9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133921</xdr:rowOff>
    </xdr:from>
    <xdr:to>
      <xdr:col>23</xdr:col>
      <xdr:colOff>133350</xdr:colOff>
      <xdr:row>82</xdr:row>
      <xdr:rowOff>136161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92821"/>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58163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59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86086</xdr:rowOff>
    </xdr:from>
    <xdr:to>
      <xdr:col>23</xdr:col>
      <xdr:colOff>184150</xdr:colOff>
      <xdr:row>85</xdr:row>
      <xdr:rowOff>16236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8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74292</xdr:rowOff>
    </xdr:from>
    <xdr:to>
      <xdr:col>19</xdr:col>
      <xdr:colOff>133350</xdr:colOff>
      <xdr:row>82</xdr:row>
      <xdr:rowOff>136161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33192"/>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167777</xdr:rowOff>
    </xdr:from>
    <xdr:to>
      <xdr:col>19</xdr:col>
      <xdr:colOff>184150</xdr:colOff>
      <xdr:row>84</xdr:row>
      <xdr:rowOff>97927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82704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40036</xdr:rowOff>
    </xdr:from>
    <xdr:to>
      <xdr:col>15</xdr:col>
      <xdr:colOff>82550</xdr:colOff>
      <xdr:row>82</xdr:row>
      <xdr:rowOff>74292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8936"/>
          <a:ext cx="889000" cy="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93255</xdr:rowOff>
    </xdr:from>
    <xdr:to>
      <xdr:col>15</xdr:col>
      <xdr:colOff>133350</xdr:colOff>
      <xdr:row>84</xdr:row>
      <xdr:rowOff>23405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8182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14777</xdr:rowOff>
    </xdr:from>
    <xdr:to>
      <xdr:col>11</xdr:col>
      <xdr:colOff>31750</xdr:colOff>
      <xdr:row>82</xdr:row>
      <xdr:rowOff>40036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3677"/>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91126</xdr:rowOff>
    </xdr:from>
    <xdr:to>
      <xdr:col>11</xdr:col>
      <xdr:colOff>82550</xdr:colOff>
      <xdr:row>84</xdr:row>
      <xdr:rowOff>21276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30868</xdr:rowOff>
    </xdr:from>
    <xdr:to>
      <xdr:col>7</xdr:col>
      <xdr:colOff>31750</xdr:colOff>
      <xdr:row>83</xdr:row>
      <xdr:rowOff>132468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117245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83121</xdr:rowOff>
    </xdr:from>
    <xdr:to>
      <xdr:col>23</xdr:col>
      <xdr:colOff>184150</xdr:colOff>
      <xdr:row>83</xdr:row>
      <xdr:rowOff>13271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85361</xdr:rowOff>
    </xdr:from>
    <xdr:to>
      <xdr:col>19</xdr:col>
      <xdr:colOff>184150</xdr:colOff>
      <xdr:row>83</xdr:row>
      <xdr:rowOff>15511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25688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23492</xdr:rowOff>
    </xdr:from>
    <xdr:to>
      <xdr:col>15</xdr:col>
      <xdr:colOff>133350</xdr:colOff>
      <xdr:row>82</xdr:row>
      <xdr:rowOff>125092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135269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160686</xdr:rowOff>
    </xdr:from>
    <xdr:to>
      <xdr:col>11</xdr:col>
      <xdr:colOff>82550</xdr:colOff>
      <xdr:row>82</xdr:row>
      <xdr:rowOff>90836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101013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135427</xdr:rowOff>
    </xdr:from>
    <xdr:to>
      <xdr:col>7</xdr:col>
      <xdr:colOff>31750</xdr:colOff>
      <xdr:row>82</xdr:row>
      <xdr:rowOff>65577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75754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ポイント増加しているが、規模の小さい団体のため、毎年、年齢層の上下により多少の変動がある。類似団体と比較しても大きな差異はなく中位に位置している。平成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歳以上の職員の昇給を原則停止するなど給与水準の適正化に努めてきた。今後も引き続き人事評価制度などにより給与の適正な管理に努める。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47218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0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8597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41275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6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88</xdr:row>
      <xdr:rowOff>80434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65325"/>
          <a:ext cx="889000" cy="5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人口減少に伴い人口千人当たり職員数は増加傾向になっている。</a:t>
          </a:r>
        </a:p>
        <a:p>
          <a:r>
            <a:rPr kumimoji="1" lang="ja-JP" altLang="en-US" sz="1300">
              <a:latin typeface="ＭＳ Ｐゴシック" panose="020B0600070205080204" pitchFamily="50" charset="-128"/>
              <a:ea typeface="ＭＳ Ｐゴシック" panose="020B0600070205080204" pitchFamily="50" charset="-128"/>
            </a:rPr>
            <a:t>職員数は町制発足後年々減ってきたものの近年は職員数はほぼ横ばいになっていおり、類似団体と比較しても中位に位置している。</a:t>
          </a:r>
        </a:p>
        <a:p>
          <a:r>
            <a:rPr kumimoji="1" lang="ja-JP" altLang="en-US" sz="1300">
              <a:latin typeface="ＭＳ Ｐゴシック" panose="020B0600070205080204" pitchFamily="50" charset="-128"/>
              <a:ea typeface="ＭＳ Ｐゴシック" panose="020B0600070205080204" pitchFamily="50" charset="-128"/>
            </a:rPr>
            <a:t>　今後は総合計画における行財政マネジメントにより、職員採用計画等を見直し、適切な定員管理に努める。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159838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96855"/>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109855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5721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27124</xdr:rowOff>
    </xdr:from>
    <xdr:to>
      <xdr:col>72</xdr:col>
      <xdr:colOff>203200</xdr:colOff>
      <xdr:row>60</xdr:row>
      <xdr:rowOff>70213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14124"/>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27124</xdr:rowOff>
    </xdr:from>
    <xdr:to>
      <xdr:col>68</xdr:col>
      <xdr:colOff>152400</xdr:colOff>
      <xdr:row>60</xdr:row>
      <xdr:rowOff>34018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141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109038</xdr:rowOff>
    </xdr:from>
    <xdr:to>
      <xdr:col>81</xdr:col>
      <xdr:colOff>95250</xdr:colOff>
      <xdr:row>61</xdr:row>
      <xdr:rowOff>39188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125565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147774</xdr:rowOff>
    </xdr:from>
    <xdr:to>
      <xdr:col>68</xdr:col>
      <xdr:colOff>203200</xdr:colOff>
      <xdr:row>60</xdr:row>
      <xdr:rowOff>77924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154668</xdr:rowOff>
    </xdr:from>
    <xdr:to>
      <xdr:col>64</xdr:col>
      <xdr:colOff>152400</xdr:colOff>
      <xdr:row>60</xdr:row>
      <xdr:rowOff>84818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94995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年度から令和２年度にかけて強化した防災施設整備事業や公共施設の長寿命化等の償還が始まり、令和２年度と比較して、実質公債費比率も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類似団体平均を下回っているものの、公共施設の更新など大規模事業が見込まれているため、適切な財政運営に努める。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19755</xdr:rowOff>
    </xdr:from>
    <xdr:to>
      <xdr:col>81</xdr:col>
      <xdr:colOff>44450</xdr:colOff>
      <xdr:row>40</xdr:row>
      <xdr:rowOff>46567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777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40</xdr:row>
      <xdr:rowOff>19755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8107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43745</xdr:rowOff>
    </xdr:from>
    <xdr:to>
      <xdr:col>72</xdr:col>
      <xdr:colOff>203200</xdr:colOff>
      <xdr:row>39</xdr:row>
      <xdr:rowOff>124178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36988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43745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6632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36988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140405</xdr:rowOff>
    </xdr:from>
    <xdr:to>
      <xdr:col>77</xdr:col>
      <xdr:colOff>95250</xdr:colOff>
      <xdr:row>40</xdr:row>
      <xdr:rowOff>70555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73378</xdr:rowOff>
    </xdr:from>
    <xdr:to>
      <xdr:col>73</xdr:col>
      <xdr:colOff>44450</xdr:colOff>
      <xdr:row>40</xdr:row>
      <xdr:rowOff>3528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164395</xdr:rowOff>
    </xdr:from>
    <xdr:to>
      <xdr:col>68</xdr:col>
      <xdr:colOff>203200</xdr:colOff>
      <xdr:row>39</xdr:row>
      <xdr:rowOff>94545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令和２年度と比較し</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の新学校給食センターの整備に伴う地方債残高の増加に加え、本町が構成団体である知多南部広域環境組合が実施した知多南部広域環境センター整備に伴う組合負担見込額の増加したことが上昇要因。</a:t>
          </a:r>
        </a:p>
        <a:p>
          <a:r>
            <a:rPr kumimoji="1" lang="ja-JP" altLang="en-US" sz="1300">
              <a:latin typeface="ＭＳ Ｐゴシック" panose="020B0600070205080204" pitchFamily="50" charset="-128"/>
              <a:ea typeface="ＭＳ Ｐゴシック" panose="020B0600070205080204" pitchFamily="50" charset="-128"/>
            </a:rPr>
            <a:t>　今後も公共施設等の更新を行う必要があり、将来負担比率も悪化見込みであるが、計画的かつ効率的な更新実施により、適切な財政運営に努める。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101147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59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73224</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101147</xdr:rowOff>
    </xdr:from>
    <xdr:to>
      <xdr:col>81</xdr:col>
      <xdr:colOff>133350</xdr:colOff>
      <xdr:row>22</xdr:row>
      <xdr:rowOff>101147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7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87086</xdr:rowOff>
    </xdr:from>
    <xdr:to>
      <xdr:col>81</xdr:col>
      <xdr:colOff>44450</xdr:colOff>
      <xdr:row>18</xdr:row>
      <xdr:rowOff>21681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830286"/>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71574</xdr:rowOff>
    </xdr:from>
    <xdr:to>
      <xdr:col>77</xdr:col>
      <xdr:colOff>44450</xdr:colOff>
      <xdr:row>16</xdr:row>
      <xdr:rowOff>87086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81477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39642</xdr:rowOff>
    </xdr:from>
    <xdr:to>
      <xdr:col>72</xdr:col>
      <xdr:colOff>203200</xdr:colOff>
      <xdr:row>16</xdr:row>
      <xdr:rowOff>71574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611392"/>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109401</xdr:rowOff>
    </xdr:from>
    <xdr:to>
      <xdr:col>68</xdr:col>
      <xdr:colOff>152400</xdr:colOff>
      <xdr:row>15</xdr:row>
      <xdr:rowOff>39642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509701"/>
          <a:ext cx="889000" cy="1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31931</xdr:rowOff>
    </xdr:from>
    <xdr:to>
      <xdr:col>68</xdr:col>
      <xdr:colOff>203200</xdr:colOff>
      <xdr:row>15</xdr:row>
      <xdr:rowOff>133531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118308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9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118308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9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142331</xdr:rowOff>
    </xdr:from>
    <xdr:to>
      <xdr:col>81</xdr:col>
      <xdr:colOff>95250</xdr:colOff>
      <xdr:row>18</xdr:row>
      <xdr:rowOff>72481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114408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2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36286</xdr:rowOff>
    </xdr:from>
    <xdr:to>
      <xdr:col>77</xdr:col>
      <xdr:colOff>95250</xdr:colOff>
      <xdr:row>16</xdr:row>
      <xdr:rowOff>137886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7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122663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6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20774</xdr:rowOff>
    </xdr:from>
    <xdr:to>
      <xdr:col>73</xdr:col>
      <xdr:colOff>44450</xdr:colOff>
      <xdr:row>16</xdr:row>
      <xdr:rowOff>122374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7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107151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8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160292</xdr:rowOff>
    </xdr:from>
    <xdr:to>
      <xdr:col>68</xdr:col>
      <xdr:colOff>203200</xdr:colOff>
      <xdr:row>15</xdr:row>
      <xdr:rowOff>90442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100619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3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58601</xdr:rowOff>
    </xdr:from>
    <xdr:to>
      <xdr:col>64</xdr:col>
      <xdr:colOff>152400</xdr:colOff>
      <xdr:row>14</xdr:row>
      <xdr:rowOff>160201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170378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7A7905CE-9531-40AA-A382-F83B78B2C64D}"/>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16,660
16,283
38.37
9,268,208
8,942,977
308,875
5,461,253
7,454,308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停止を実施していること及び退職補充を新規職員でするなどの対策を実施しているが、類似団体平均を上回っている。将来の人口減少を見据え、職員の定員の適正化を図るとともに、採用の平準化も実施し、人件費関係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0552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44721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335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83566</xdr:rowOff>
    </xdr:from>
    <xdr:to>
      <xdr:col>15</xdr:col>
      <xdr:colOff>98425</xdr:colOff>
      <xdr:row>39</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701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37846</xdr:rowOff>
    </xdr:from>
    <xdr:to>
      <xdr:col>11</xdr:col>
      <xdr:colOff>9525</xdr:colOff>
      <xdr:row>39</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24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69342</xdr:rowOff>
    </xdr:from>
    <xdr:to>
      <xdr:col>15</xdr:col>
      <xdr:colOff>149225</xdr:colOff>
      <xdr:row>39</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32766</xdr:rowOff>
    </xdr:from>
    <xdr:to>
      <xdr:col>11</xdr:col>
      <xdr:colOff>60325</xdr:colOff>
      <xdr:row>39</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ポイントの減となった。令和元年度までは賃金を物件費で計上し、令和２年度からは人件費として計上しているため、実質的には増加傾向である。</a:t>
          </a:r>
        </a:p>
        <a:p>
          <a:r>
            <a:rPr kumimoji="1" lang="ja-JP" altLang="en-US" sz="1300">
              <a:latin typeface="ＭＳ Ｐゴシック" panose="020B0600070205080204" pitchFamily="50" charset="-128"/>
              <a:ea typeface="ＭＳ Ｐゴシック" panose="020B0600070205080204" pitchFamily="50" charset="-128"/>
            </a:rPr>
            <a:t>　主なものとして、町コミュニティバス運行委託料が挙げられるが、事業の見直しを行い、適正な財政運営に努める。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151493</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0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66420</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151493</xdr:rowOff>
    </xdr:from>
    <xdr:to>
      <xdr:col>82</xdr:col>
      <xdr:colOff>196850</xdr:colOff>
      <xdr:row>13</xdr:row>
      <xdr:rowOff>151493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61686</xdr:rowOff>
    </xdr:from>
    <xdr:to>
      <xdr:col>82</xdr:col>
      <xdr:colOff>107950</xdr:colOff>
      <xdr:row>16</xdr:row>
      <xdr:rowOff>143329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048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21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68036</xdr:rowOff>
    </xdr:from>
    <xdr:to>
      <xdr:col>74</xdr:col>
      <xdr:colOff>31750</xdr:colOff>
      <xdr:row>19</xdr:row>
      <xdr:rowOff>169636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94343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21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51707</xdr:rowOff>
    </xdr:from>
    <xdr:to>
      <xdr:col>69</xdr:col>
      <xdr:colOff>142875</xdr:colOff>
      <xdr:row>19</xdr:row>
      <xdr:rowOff>153307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3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138084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43543</xdr:rowOff>
    </xdr:from>
    <xdr:to>
      <xdr:col>65</xdr:col>
      <xdr:colOff>53975</xdr:colOff>
      <xdr:row>16</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ポイント上回っている。少子高齢化に伴う社会保障経費の上昇は上げどまりの傾向にあるが、歳入の減少に伴い、扶助費の構成比は今後も増加することが予想される。単独扶助費の見直し等の対策が必要。</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58</xdr:row>
      <xdr:rowOff>81280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142257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58420</xdr:rowOff>
    </xdr:from>
    <xdr:to>
      <xdr:col>11</xdr:col>
      <xdr:colOff>9525</xdr:colOff>
      <xdr:row>58</xdr:row>
      <xdr:rowOff>104140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82567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30480</xdr:rowOff>
    </xdr:from>
    <xdr:to>
      <xdr:col>20</xdr:col>
      <xdr:colOff>38100</xdr:colOff>
      <xdr:row>58</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は横ばいで推移。類似団体と比較すると中位に位置し、大きな差異はない。今後も介護保険、後期高齢者医療等は高齢化に伴い、増加が見込まれる。保険給付費等の抑制のために予防事業、健康推進事業などの推進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57</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32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で推移しているが、類似団体平均と比較すると高い傾向である。要因はし尿・ごみ・火葬・消防業務についての一部事務組合への分担金で、決算額及び決算構成比が他団体と比較して非常に大きくなっている点が挙げられる。また、本町は三方を海に囲まれ、町管理の港湾・漁港の管理や水産業者に対する補助などの特別な財政需要が多くある点が類似団体と異なっているところであるが、今後は単独補助を中心に、費用対効果を見極め、事業の見直しなどを進め、適正な財政運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42</xdr:row>
      <xdr:rowOff>18143</xdr:rowOff>
    </xdr:from>
    <xdr:to>
      <xdr:col>82</xdr:col>
      <xdr:colOff>107950</xdr:colOff>
      <xdr:row>42</xdr:row>
      <xdr:rowOff>94343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7219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42</xdr:row>
      <xdr:rowOff>7257</xdr:rowOff>
    </xdr:from>
    <xdr:to>
      <xdr:col>78</xdr:col>
      <xdr:colOff>69850</xdr:colOff>
      <xdr:row>42</xdr:row>
      <xdr:rowOff>94343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7208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102507</xdr:rowOff>
    </xdr:from>
    <xdr:to>
      <xdr:col>73</xdr:col>
      <xdr:colOff>180975</xdr:colOff>
      <xdr:row>42</xdr:row>
      <xdr:rowOff>7257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7131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24691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102507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709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90005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138793</xdr:rowOff>
    </xdr:from>
    <xdr:to>
      <xdr:col>82</xdr:col>
      <xdr:colOff>158750</xdr:colOff>
      <xdr:row>42</xdr:row>
      <xdr:rowOff>68943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47370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70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42</xdr:row>
      <xdr:rowOff>43543</xdr:rowOff>
    </xdr:from>
    <xdr:to>
      <xdr:col>78</xdr:col>
      <xdr:colOff>120650</xdr:colOff>
      <xdr:row>42</xdr:row>
      <xdr:rowOff>145143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129920</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127907</xdr:rowOff>
    </xdr:from>
    <xdr:to>
      <xdr:col>74</xdr:col>
      <xdr:colOff>31750</xdr:colOff>
      <xdr:row>42</xdr:row>
      <xdr:rowOff>58057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42834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51707</xdr:rowOff>
    </xdr:from>
    <xdr:to>
      <xdr:col>69</xdr:col>
      <xdr:colOff>142875</xdr:colOff>
      <xdr:row>41</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138084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公共施設等の更新を踏まえた借入額の増加により年々増加傾向にあるが、類似団体と比較すると公債費は低い水準にある。</a:t>
          </a:r>
        </a:p>
        <a:p>
          <a:r>
            <a:rPr kumimoji="1" lang="ja-JP" altLang="en-US" sz="1300">
              <a:latin typeface="ＭＳ Ｐゴシック" panose="020B0600070205080204" pitchFamily="50" charset="-128"/>
              <a:ea typeface="ＭＳ Ｐゴシック" panose="020B0600070205080204" pitchFamily="50" charset="-128"/>
            </a:rPr>
            <a:t>今後も公共施設の更新等による新発債の増加が予想されるため、財政措置される地方債での財源調達を中心に適切な財政運営に努める。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7257</xdr:rowOff>
    </xdr:from>
    <xdr:to>
      <xdr:col>24</xdr:col>
      <xdr:colOff>25400</xdr:colOff>
      <xdr:row>82</xdr:row>
      <xdr:rowOff>83457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945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93634</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7257</xdr:rowOff>
    </xdr:from>
    <xdr:to>
      <xdr:col>24</xdr:col>
      <xdr:colOff>114300</xdr:colOff>
      <xdr:row>74</xdr:row>
      <xdr:rowOff>7257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9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72572</xdr:rowOff>
    </xdr:from>
    <xdr:to>
      <xdr:col>24</xdr:col>
      <xdr:colOff>25400</xdr:colOff>
      <xdr:row>74</xdr:row>
      <xdr:rowOff>83457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759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156935</xdr:rowOff>
    </xdr:from>
    <xdr:to>
      <xdr:col>19</xdr:col>
      <xdr:colOff>187325</xdr:colOff>
      <xdr:row>74</xdr:row>
      <xdr:rowOff>72572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672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124278</xdr:rowOff>
    </xdr:from>
    <xdr:to>
      <xdr:col>15</xdr:col>
      <xdr:colOff>98425</xdr:colOff>
      <xdr:row>73</xdr:row>
      <xdr:rowOff>156935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640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37193</xdr:rowOff>
    </xdr:from>
    <xdr:to>
      <xdr:col>11</xdr:col>
      <xdr:colOff>9525</xdr:colOff>
      <xdr:row>73</xdr:row>
      <xdr:rowOff>124278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553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32657</xdr:rowOff>
    </xdr:from>
    <xdr:to>
      <xdr:col>24</xdr:col>
      <xdr:colOff>76200</xdr:colOff>
      <xdr:row>74</xdr:row>
      <xdr:rowOff>134257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112684</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2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21772</xdr:rowOff>
    </xdr:from>
    <xdr:to>
      <xdr:col>20</xdr:col>
      <xdr:colOff>38100</xdr:colOff>
      <xdr:row>74</xdr:row>
      <xdr:rowOff>123372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133549</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106135</xdr:rowOff>
    </xdr:from>
    <xdr:to>
      <xdr:col>15</xdr:col>
      <xdr:colOff>149225</xdr:colOff>
      <xdr:row>74</xdr:row>
      <xdr:rowOff>36285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46462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73478</xdr:rowOff>
    </xdr:from>
    <xdr:to>
      <xdr:col>11</xdr:col>
      <xdr:colOff>60325</xdr:colOff>
      <xdr:row>74</xdr:row>
      <xdr:rowOff>3628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13805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157843</xdr:rowOff>
    </xdr:from>
    <xdr:to>
      <xdr:col>6</xdr:col>
      <xdr:colOff>171450</xdr:colOff>
      <xdr:row>73</xdr:row>
      <xdr:rowOff>87993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98170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て大きな差が出ている点については、補助費等の経常収支比率が他団体と比較して大きいことが要因となっている。今後も費用対効果の確認をするなど、事務事業評価を継続実施し、事業費等の適正化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79</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81</xdr:row>
      <xdr:rowOff>54611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705839"/>
          <a:ext cx="8382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62247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54611</xdr:rowOff>
    </xdr:from>
    <xdr:to>
      <xdr:col>78</xdr:col>
      <xdr:colOff>69850</xdr:colOff>
      <xdr:row>81</xdr:row>
      <xdr:rowOff>54611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942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165100</xdr:rowOff>
    </xdr:from>
    <xdr:to>
      <xdr:col>73</xdr:col>
      <xdr:colOff>180975</xdr:colOff>
      <xdr:row>81</xdr:row>
      <xdr:rowOff>54611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881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149861</xdr:rowOff>
    </xdr:from>
    <xdr:to>
      <xdr:col>69</xdr:col>
      <xdr:colOff>92075</xdr:colOff>
      <xdr:row>80</xdr:row>
      <xdr:rowOff>165100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865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3811</xdr:rowOff>
    </xdr:from>
    <xdr:to>
      <xdr:col>78</xdr:col>
      <xdr:colOff>120650</xdr:colOff>
      <xdr:row>81</xdr:row>
      <xdr:rowOff>105411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90188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3811</xdr:rowOff>
    </xdr:from>
    <xdr:to>
      <xdr:col>74</xdr:col>
      <xdr:colOff>31750</xdr:colOff>
      <xdr:row>81</xdr:row>
      <xdr:rowOff>105411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90188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114300</xdr:rowOff>
    </xdr:from>
    <xdr:to>
      <xdr:col>69</xdr:col>
      <xdr:colOff>142875</xdr:colOff>
      <xdr:row>81</xdr:row>
      <xdr:rowOff>44450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29227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99061</xdr:rowOff>
    </xdr:from>
    <xdr:to>
      <xdr:col>65</xdr:col>
      <xdr:colOff>53975</xdr:colOff>
      <xdr:row>81</xdr:row>
      <xdr:rowOff>29211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13988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29312</xdr:rowOff>
    </xdr:from>
    <xdr:to>
      <xdr:col>29</xdr:col>
      <xdr:colOff>127000</xdr:colOff>
      <xdr:row>20</xdr:row>
      <xdr:rowOff>112388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4337"/>
          <a:ext cx="0" cy="14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84465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112388</xdr:rowOff>
    </xdr:from>
    <xdr:to>
      <xdr:col>30</xdr:col>
      <xdr:colOff>25400</xdr:colOff>
      <xdr:row>20</xdr:row>
      <xdr:rowOff>112388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9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115689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29312</xdr:rowOff>
    </xdr:from>
    <xdr:to>
      <xdr:col>30</xdr:col>
      <xdr:colOff>25400</xdr:colOff>
      <xdr:row>12</xdr:row>
      <xdr:rowOff>29312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43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84290</xdr:rowOff>
    </xdr:from>
    <xdr:to>
      <xdr:col>29</xdr:col>
      <xdr:colOff>127000</xdr:colOff>
      <xdr:row>19</xdr:row>
      <xdr:rowOff>20606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8015"/>
          <a:ext cx="647700" cy="10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9745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0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164668</xdr:rowOff>
    </xdr:from>
    <xdr:to>
      <xdr:col>29</xdr:col>
      <xdr:colOff>177800</xdr:colOff>
      <xdr:row>17</xdr:row>
      <xdr:rowOff>94818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20606</xdr:rowOff>
    </xdr:from>
    <xdr:to>
      <xdr:col>26</xdr:col>
      <xdr:colOff>50800</xdr:colOff>
      <xdr:row>19</xdr:row>
      <xdr:rowOff>103131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25781"/>
          <a:ext cx="6985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111804</xdr:rowOff>
    </xdr:from>
    <xdr:to>
      <xdr:col>26</xdr:col>
      <xdr:colOff>101600</xdr:colOff>
      <xdr:row>18</xdr:row>
      <xdr:rowOff>41954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52131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103131</xdr:rowOff>
    </xdr:from>
    <xdr:to>
      <xdr:col>22</xdr:col>
      <xdr:colOff>114300</xdr:colOff>
      <xdr:row>19</xdr:row>
      <xdr:rowOff>148298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08306"/>
          <a:ext cx="698500" cy="4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130854</xdr:rowOff>
    </xdr:from>
    <xdr:to>
      <xdr:col>22</xdr:col>
      <xdr:colOff>165100</xdr:colOff>
      <xdr:row>18</xdr:row>
      <xdr:rowOff>61004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148298</xdr:rowOff>
    </xdr:from>
    <xdr:to>
      <xdr:col>18</xdr:col>
      <xdr:colOff>177800</xdr:colOff>
      <xdr:row>20</xdr:row>
      <xdr:rowOff>14129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53473"/>
          <a:ext cx="698500" cy="3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42405</xdr:rowOff>
    </xdr:from>
    <xdr:to>
      <xdr:col>19</xdr:col>
      <xdr:colOff>38100</xdr:colOff>
      <xdr:row>18</xdr:row>
      <xdr:rowOff>144005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154182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107823</xdr:rowOff>
    </xdr:from>
    <xdr:to>
      <xdr:col>15</xdr:col>
      <xdr:colOff>101600</xdr:colOff>
      <xdr:row>19</xdr:row>
      <xdr:rowOff>37973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41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48150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1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33490</xdr:rowOff>
    </xdr:from>
    <xdr:to>
      <xdr:col>29</xdr:col>
      <xdr:colOff>177800</xdr:colOff>
      <xdr:row>18</xdr:row>
      <xdr:rowOff>135090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141256</xdr:rowOff>
    </xdr:from>
    <xdr:to>
      <xdr:col>26</xdr:col>
      <xdr:colOff>101600</xdr:colOff>
      <xdr:row>19</xdr:row>
      <xdr:rowOff>71406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7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56183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6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52331</xdr:rowOff>
    </xdr:from>
    <xdr:to>
      <xdr:col>22</xdr:col>
      <xdr:colOff>165100</xdr:colOff>
      <xdr:row>19</xdr:row>
      <xdr:rowOff>153931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5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138708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97498</xdr:rowOff>
    </xdr:from>
    <xdr:to>
      <xdr:col>19</xdr:col>
      <xdr:colOff>38100</xdr:colOff>
      <xdr:row>20</xdr:row>
      <xdr:rowOff>27648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0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134779</xdr:rowOff>
    </xdr:from>
    <xdr:to>
      <xdr:col>15</xdr:col>
      <xdr:colOff>101600</xdr:colOff>
      <xdr:row>20</xdr:row>
      <xdr:rowOff>64929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3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49706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293029</xdr:rowOff>
    </xdr:from>
    <xdr:to>
      <xdr:col>29</xdr:col>
      <xdr:colOff>127000</xdr:colOff>
      <xdr:row>37</xdr:row>
      <xdr:rowOff>311121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417729"/>
          <a:ext cx="6477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164671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293029</xdr:rowOff>
    </xdr:from>
    <xdr:to>
      <xdr:col>26</xdr:col>
      <xdr:colOff>50800</xdr:colOff>
      <xdr:row>38</xdr:row>
      <xdr:rowOff>31152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417729"/>
          <a:ext cx="698500" cy="81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107314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1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31152</xdr:rowOff>
    </xdr:from>
    <xdr:to>
      <xdr:col>22</xdr:col>
      <xdr:colOff>114300</xdr:colOff>
      <xdr:row>38</xdr:row>
      <xdr:rowOff>92547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498752"/>
          <a:ext cx="698500" cy="6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81939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92547</xdr:rowOff>
    </xdr:from>
    <xdr:to>
      <xdr:col>18</xdr:col>
      <xdr:colOff>177800</xdr:colOff>
      <xdr:row>38</xdr:row>
      <xdr:rowOff>129873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560147"/>
          <a:ext cx="698500" cy="37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121781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3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89287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260321</xdr:rowOff>
    </xdr:from>
    <xdr:to>
      <xdr:col>29</xdr:col>
      <xdr:colOff>177800</xdr:colOff>
      <xdr:row>38</xdr:row>
      <xdr:rowOff>19021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38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232398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35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242229</xdr:rowOff>
    </xdr:from>
    <xdr:to>
      <xdr:col>26</xdr:col>
      <xdr:colOff>101600</xdr:colOff>
      <xdr:row>38</xdr:row>
      <xdr:rowOff>929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36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328606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453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323252</xdr:rowOff>
    </xdr:from>
    <xdr:to>
      <xdr:col>22</xdr:col>
      <xdr:colOff>165100</xdr:colOff>
      <xdr:row>38</xdr:row>
      <xdr:rowOff>81952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44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66729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53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41747</xdr:rowOff>
    </xdr:from>
    <xdr:to>
      <xdr:col>19</xdr:col>
      <xdr:colOff>38100</xdr:colOff>
      <xdr:row>38</xdr:row>
      <xdr:rowOff>143347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50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128124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59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79073</xdr:rowOff>
    </xdr:from>
    <xdr:to>
      <xdr:col>15</xdr:col>
      <xdr:colOff>101600</xdr:colOff>
      <xdr:row>39</xdr:row>
      <xdr:rowOff>9223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54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165450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63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16,660
16,283
38.37
9,268,208
8,942,977
308,875
5,461,253
7,454,308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109207</xdr:rowOff>
    </xdr:from>
    <xdr:to>
      <xdr:col>24</xdr:col>
      <xdr:colOff>63500</xdr:colOff>
      <xdr:row>36</xdr:row>
      <xdr:rowOff>151828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1407"/>
          <a:ext cx="838200" cy="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38130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151828</xdr:rowOff>
    </xdr:from>
    <xdr:to>
      <xdr:col>19</xdr:col>
      <xdr:colOff>177800</xdr:colOff>
      <xdr:row>37</xdr:row>
      <xdr:rowOff>133464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4028"/>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133464</xdr:rowOff>
    </xdr:from>
    <xdr:to>
      <xdr:col>15</xdr:col>
      <xdr:colOff>50800</xdr:colOff>
      <xdr:row>37</xdr:row>
      <xdr:rowOff>150063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7114"/>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149974</xdr:rowOff>
    </xdr:from>
    <xdr:to>
      <xdr:col>10</xdr:col>
      <xdr:colOff>114300</xdr:colOff>
      <xdr:row>37</xdr:row>
      <xdr:rowOff>150063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3624"/>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58407</xdr:rowOff>
    </xdr:from>
    <xdr:to>
      <xdr:col>24</xdr:col>
      <xdr:colOff>114300</xdr:colOff>
      <xdr:row>36</xdr:row>
      <xdr:rowOff>160007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101028</xdr:rowOff>
    </xdr:from>
    <xdr:to>
      <xdr:col>20</xdr:col>
      <xdr:colOff>38100</xdr:colOff>
      <xdr:row>37</xdr:row>
      <xdr:rowOff>31178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22305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82664</xdr:rowOff>
    </xdr:from>
    <xdr:to>
      <xdr:col>15</xdr:col>
      <xdr:colOff>101600</xdr:colOff>
      <xdr:row>38</xdr:row>
      <xdr:rowOff>12815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6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99263</xdr:rowOff>
    </xdr:from>
    <xdr:to>
      <xdr:col>10</xdr:col>
      <xdr:colOff>165100</xdr:colOff>
      <xdr:row>38</xdr:row>
      <xdr:rowOff>29414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29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99174</xdr:rowOff>
    </xdr:from>
    <xdr:to>
      <xdr:col>6</xdr:col>
      <xdr:colOff>38100</xdr:colOff>
      <xdr:row>38</xdr:row>
      <xdr:rowOff>29324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20452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125505</xdr:rowOff>
    </xdr:from>
    <xdr:to>
      <xdr:col>24</xdr:col>
      <xdr:colOff>63500</xdr:colOff>
      <xdr:row>58</xdr:row>
      <xdr:rowOff>157966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6960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134952</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3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125505</xdr:rowOff>
    </xdr:from>
    <xdr:to>
      <xdr:col>19</xdr:col>
      <xdr:colOff>177800</xdr:colOff>
      <xdr:row>58</xdr:row>
      <xdr:rowOff>132983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69605"/>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16168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44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132983</xdr:rowOff>
    </xdr:from>
    <xdr:to>
      <xdr:col>15</xdr:col>
      <xdr:colOff>50800</xdr:colOff>
      <xdr:row>59</xdr:row>
      <xdr:rowOff>23702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77083"/>
          <a:ext cx="889000" cy="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30406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23702</xdr:rowOff>
    </xdr:from>
    <xdr:to>
      <xdr:col>10</xdr:col>
      <xdr:colOff>114300</xdr:colOff>
      <xdr:row>59</xdr:row>
      <xdr:rowOff>73493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39252"/>
          <a:ext cx="889000" cy="4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165411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111396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107166</xdr:rowOff>
    </xdr:from>
    <xdr:to>
      <xdr:col>24</xdr:col>
      <xdr:colOff>114300</xdr:colOff>
      <xdr:row>59</xdr:row>
      <xdr:rowOff>37316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22093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74705</xdr:rowOff>
    </xdr:from>
    <xdr:to>
      <xdr:col>20</xdr:col>
      <xdr:colOff>38100</xdr:colOff>
      <xdr:row>59</xdr:row>
      <xdr:rowOff>4855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167432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1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82183</xdr:rowOff>
    </xdr:from>
    <xdr:to>
      <xdr:col>15</xdr:col>
      <xdr:colOff>101600</xdr:colOff>
      <xdr:row>59</xdr:row>
      <xdr:rowOff>12333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1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144352</xdr:rowOff>
    </xdr:from>
    <xdr:to>
      <xdr:col>10</xdr:col>
      <xdr:colOff>165100</xdr:colOff>
      <xdr:row>59</xdr:row>
      <xdr:rowOff>74502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65629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8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22693</xdr:rowOff>
    </xdr:from>
    <xdr:to>
      <xdr:col>6</xdr:col>
      <xdr:colOff>38100</xdr:colOff>
      <xdr:row>59</xdr:row>
      <xdr:rowOff>124293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115420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119126</xdr:rowOff>
    </xdr:from>
    <xdr:to>
      <xdr:col>24</xdr:col>
      <xdr:colOff>63500</xdr:colOff>
      <xdr:row>77</xdr:row>
      <xdr:rowOff>167041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20776"/>
          <a:ext cx="8382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18554</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705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107330</xdr:rowOff>
    </xdr:from>
    <xdr:to>
      <xdr:col>19</xdr:col>
      <xdr:colOff>177800</xdr:colOff>
      <xdr:row>77</xdr:row>
      <xdr:rowOff>119126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08980"/>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47647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107330</xdr:rowOff>
    </xdr:from>
    <xdr:to>
      <xdr:col>15</xdr:col>
      <xdr:colOff>50800</xdr:colOff>
      <xdr:row>77</xdr:row>
      <xdr:rowOff>121686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08980"/>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117736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121686</xdr:rowOff>
    </xdr:from>
    <xdr:to>
      <xdr:col>10</xdr:col>
      <xdr:colOff>114300</xdr:colOff>
      <xdr:row>77</xdr:row>
      <xdr:rowOff>146969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23336"/>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116639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116241</xdr:rowOff>
    </xdr:from>
    <xdr:to>
      <xdr:col>24</xdr:col>
      <xdr:colOff>114300</xdr:colOff>
      <xdr:row>78</xdr:row>
      <xdr:rowOff>46391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31168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68326</xdr:rowOff>
    </xdr:from>
    <xdr:to>
      <xdr:col>20</xdr:col>
      <xdr:colOff>38100</xdr:colOff>
      <xdr:row>77</xdr:row>
      <xdr:rowOff>169926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161053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56530</xdr:rowOff>
    </xdr:from>
    <xdr:to>
      <xdr:col>15</xdr:col>
      <xdr:colOff>101600</xdr:colOff>
      <xdr:row>77</xdr:row>
      <xdr:rowOff>158130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149257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70886</xdr:rowOff>
    </xdr:from>
    <xdr:to>
      <xdr:col>10</xdr:col>
      <xdr:colOff>165100</xdr:colOff>
      <xdr:row>78</xdr:row>
      <xdr:rowOff>1036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163613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96169</xdr:rowOff>
    </xdr:from>
    <xdr:to>
      <xdr:col>6</xdr:col>
      <xdr:colOff>38100</xdr:colOff>
      <xdr:row>78</xdr:row>
      <xdr:rowOff>26319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17446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79708</xdr:rowOff>
    </xdr:from>
    <xdr:to>
      <xdr:col>24</xdr:col>
      <xdr:colOff>62865</xdr:colOff>
      <xdr:row>97</xdr:row>
      <xdr:rowOff>58465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0208"/>
          <a:ext cx="1270" cy="1178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62292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58465</xdr:rowOff>
    </xdr:from>
    <xdr:to>
      <xdr:col>24</xdr:col>
      <xdr:colOff>152400</xdr:colOff>
      <xdr:row>97</xdr:row>
      <xdr:rowOff>58465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8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8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79708</xdr:rowOff>
    </xdr:from>
    <xdr:to>
      <xdr:col>24</xdr:col>
      <xdr:colOff>152400</xdr:colOff>
      <xdr:row>90</xdr:row>
      <xdr:rowOff>79708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58465</xdr:rowOff>
    </xdr:from>
    <xdr:to>
      <xdr:col>24</xdr:col>
      <xdr:colOff>63500</xdr:colOff>
      <xdr:row>99</xdr:row>
      <xdr:rowOff>8190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9115"/>
          <a:ext cx="838200" cy="29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75136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48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52259</xdr:rowOff>
    </xdr:from>
    <xdr:to>
      <xdr:col>24</xdr:col>
      <xdr:colOff>114300</xdr:colOff>
      <xdr:row>93</xdr:row>
      <xdr:rowOff>153859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8190</xdr:rowOff>
    </xdr:from>
    <xdr:to>
      <xdr:col>19</xdr:col>
      <xdr:colOff>177800</xdr:colOff>
      <xdr:row>99</xdr:row>
      <xdr:rowOff>46399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8174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87626</xdr:rowOff>
    </xdr:from>
    <xdr:to>
      <xdr:col>20</xdr:col>
      <xdr:colOff>38100</xdr:colOff>
      <xdr:row>96</xdr:row>
      <xdr:rowOff>17776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34303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23848</xdr:rowOff>
    </xdr:from>
    <xdr:to>
      <xdr:col>15</xdr:col>
      <xdr:colOff>50800</xdr:colOff>
      <xdr:row>99</xdr:row>
      <xdr:rowOff>46399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97398"/>
          <a:ext cx="8890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74874</xdr:rowOff>
    </xdr:from>
    <xdr:to>
      <xdr:col>15</xdr:col>
      <xdr:colOff>101600</xdr:colOff>
      <xdr:row>96</xdr:row>
      <xdr:rowOff>5024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21551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19963</xdr:rowOff>
    </xdr:from>
    <xdr:to>
      <xdr:col>10</xdr:col>
      <xdr:colOff>114300</xdr:colOff>
      <xdr:row>99</xdr:row>
      <xdr:rowOff>23848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9351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156483</xdr:rowOff>
    </xdr:from>
    <xdr:to>
      <xdr:col>10</xdr:col>
      <xdr:colOff>165100</xdr:colOff>
      <xdr:row>96</xdr:row>
      <xdr:rowOff>86633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103160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10424</xdr:rowOff>
    </xdr:from>
    <xdr:to>
      <xdr:col>6</xdr:col>
      <xdr:colOff>38100</xdr:colOff>
      <xdr:row>96</xdr:row>
      <xdr:rowOff>112024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128551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7665</xdr:rowOff>
    </xdr:from>
    <xdr:to>
      <xdr:col>24</xdr:col>
      <xdr:colOff>114300</xdr:colOff>
      <xdr:row>97</xdr:row>
      <xdr:rowOff>109265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94042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128840</xdr:rowOff>
    </xdr:from>
    <xdr:to>
      <xdr:col>20</xdr:col>
      <xdr:colOff>38100</xdr:colOff>
      <xdr:row>99</xdr:row>
      <xdr:rowOff>58990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50117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167049</xdr:rowOff>
    </xdr:from>
    <xdr:to>
      <xdr:col>15</xdr:col>
      <xdr:colOff>101600</xdr:colOff>
      <xdr:row>99</xdr:row>
      <xdr:rowOff>97199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88326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144498</xdr:rowOff>
    </xdr:from>
    <xdr:to>
      <xdr:col>10</xdr:col>
      <xdr:colOff>165100</xdr:colOff>
      <xdr:row>99</xdr:row>
      <xdr:rowOff>74648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65775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140613</xdr:rowOff>
    </xdr:from>
    <xdr:to>
      <xdr:col>6</xdr:col>
      <xdr:colOff>38100</xdr:colOff>
      <xdr:row>99</xdr:row>
      <xdr:rowOff>70763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61890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82452</xdr:rowOff>
    </xdr:from>
    <xdr:to>
      <xdr:col>54</xdr:col>
      <xdr:colOff>189865</xdr:colOff>
      <xdr:row>38</xdr:row>
      <xdr:rowOff>4750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68852"/>
          <a:ext cx="1270" cy="95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8577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4750</xdr:rowOff>
    </xdr:from>
    <xdr:to>
      <xdr:col>55</xdr:col>
      <xdr:colOff>88900</xdr:colOff>
      <xdr:row>38</xdr:row>
      <xdr:rowOff>4750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1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29129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4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82452</xdr:rowOff>
    </xdr:from>
    <xdr:to>
      <xdr:col>55</xdr:col>
      <xdr:colOff>88900</xdr:colOff>
      <xdr:row>32</xdr:row>
      <xdr:rowOff>82452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6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167818</xdr:rowOff>
    </xdr:from>
    <xdr:to>
      <xdr:col>55</xdr:col>
      <xdr:colOff>0</xdr:colOff>
      <xdr:row>36</xdr:row>
      <xdr:rowOff>140603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139868"/>
          <a:ext cx="838200" cy="11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27631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28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4754</xdr:rowOff>
    </xdr:from>
    <xdr:to>
      <xdr:col>55</xdr:col>
      <xdr:colOff>50800</xdr:colOff>
      <xdr:row>36</xdr:row>
      <xdr:rowOff>106354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167818</xdr:rowOff>
    </xdr:from>
    <xdr:to>
      <xdr:col>50</xdr:col>
      <xdr:colOff>114300</xdr:colOff>
      <xdr:row>38</xdr:row>
      <xdr:rowOff>45190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139868"/>
          <a:ext cx="889000" cy="14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55916</xdr:rowOff>
    </xdr:from>
    <xdr:to>
      <xdr:col>50</xdr:col>
      <xdr:colOff>165100</xdr:colOff>
      <xdr:row>29</xdr:row>
      <xdr:rowOff>157516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45190</xdr:rowOff>
    </xdr:from>
    <xdr:to>
      <xdr:col>45</xdr:col>
      <xdr:colOff>177800</xdr:colOff>
      <xdr:row>38</xdr:row>
      <xdr:rowOff>109264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60290"/>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138539</xdr:rowOff>
    </xdr:from>
    <xdr:to>
      <xdr:col>46</xdr:col>
      <xdr:colOff>38100</xdr:colOff>
      <xdr:row>37</xdr:row>
      <xdr:rowOff>68689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85216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109264</xdr:rowOff>
    </xdr:from>
    <xdr:to>
      <xdr:col>41</xdr:col>
      <xdr:colOff>50800</xdr:colOff>
      <xdr:row>38</xdr:row>
      <xdr:rowOff>123894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2436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112087</xdr:rowOff>
    </xdr:from>
    <xdr:to>
      <xdr:col>41</xdr:col>
      <xdr:colOff>101600</xdr:colOff>
      <xdr:row>37</xdr:row>
      <xdr:rowOff>42237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58764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147879</xdr:rowOff>
    </xdr:from>
    <xdr:to>
      <xdr:col>36</xdr:col>
      <xdr:colOff>165100</xdr:colOff>
      <xdr:row>37</xdr:row>
      <xdr:rowOff>78029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94556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89803</xdr:rowOff>
    </xdr:from>
    <xdr:to>
      <xdr:col>55</xdr:col>
      <xdr:colOff>50800</xdr:colOff>
      <xdr:row>37</xdr:row>
      <xdr:rowOff>19953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68230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4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117018</xdr:rowOff>
    </xdr:from>
    <xdr:to>
      <xdr:col>50</xdr:col>
      <xdr:colOff>165100</xdr:colOff>
      <xdr:row>30</xdr:row>
      <xdr:rowOff>47168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0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38295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18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165840</xdr:rowOff>
    </xdr:from>
    <xdr:to>
      <xdr:col>46</xdr:col>
      <xdr:colOff>38100</xdr:colOff>
      <xdr:row>38</xdr:row>
      <xdr:rowOff>95990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87117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58464</xdr:rowOff>
    </xdr:from>
    <xdr:to>
      <xdr:col>41</xdr:col>
      <xdr:colOff>101600</xdr:colOff>
      <xdr:row>38</xdr:row>
      <xdr:rowOff>160064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151191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73094</xdr:rowOff>
    </xdr:from>
    <xdr:to>
      <xdr:col>36</xdr:col>
      <xdr:colOff>165100</xdr:colOff>
      <xdr:row>39</xdr:row>
      <xdr:rowOff>3244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165821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120041</xdr:rowOff>
    </xdr:from>
    <xdr:to>
      <xdr:col>55</xdr:col>
      <xdr:colOff>0</xdr:colOff>
      <xdr:row>56</xdr:row>
      <xdr:rowOff>138461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21241"/>
          <a:ext cx="8382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130595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88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138461</xdr:rowOff>
    </xdr:from>
    <xdr:to>
      <xdr:col>50</xdr:col>
      <xdr:colOff>114300</xdr:colOff>
      <xdr:row>57</xdr:row>
      <xdr:rowOff>107915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39661"/>
          <a:ext cx="889000" cy="1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147966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105163</xdr:rowOff>
    </xdr:from>
    <xdr:to>
      <xdr:col>45</xdr:col>
      <xdr:colOff>177800</xdr:colOff>
      <xdr:row>57</xdr:row>
      <xdr:rowOff>107915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77813"/>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31704</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72899</xdr:rowOff>
    </xdr:from>
    <xdr:to>
      <xdr:col>41</xdr:col>
      <xdr:colOff>50800</xdr:colOff>
      <xdr:row>57</xdr:row>
      <xdr:rowOff>105163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45549"/>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99553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65272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3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69241</xdr:rowOff>
    </xdr:from>
    <xdr:to>
      <xdr:col>55</xdr:col>
      <xdr:colOff>50800</xdr:colOff>
      <xdr:row>56</xdr:row>
      <xdr:rowOff>170841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47668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87661</xdr:rowOff>
    </xdr:from>
    <xdr:to>
      <xdr:col>50</xdr:col>
      <xdr:colOff>165100</xdr:colOff>
      <xdr:row>57</xdr:row>
      <xdr:rowOff>17811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8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57115</xdr:rowOff>
    </xdr:from>
    <xdr:to>
      <xdr:col>46</xdr:col>
      <xdr:colOff>38100</xdr:colOff>
      <xdr:row>57</xdr:row>
      <xdr:rowOff>158715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149842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54363</xdr:rowOff>
    </xdr:from>
    <xdr:to>
      <xdr:col>41</xdr:col>
      <xdr:colOff>101600</xdr:colOff>
      <xdr:row>57</xdr:row>
      <xdr:rowOff>155963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147090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22099</xdr:rowOff>
    </xdr:from>
    <xdr:to>
      <xdr:col>36</xdr:col>
      <xdr:colOff>165100</xdr:colOff>
      <xdr:row>57</xdr:row>
      <xdr:rowOff>123699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114826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71022</xdr:rowOff>
    </xdr:from>
    <xdr:to>
      <xdr:col>55</xdr:col>
      <xdr:colOff>0</xdr:colOff>
      <xdr:row>78</xdr:row>
      <xdr:rowOff>71152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272672"/>
          <a:ext cx="838200" cy="17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5478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154460</xdr:rowOff>
    </xdr:from>
    <xdr:to>
      <xdr:col>50</xdr:col>
      <xdr:colOff>114300</xdr:colOff>
      <xdr:row>78</xdr:row>
      <xdr:rowOff>71152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84660"/>
          <a:ext cx="889000" cy="2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154460</xdr:rowOff>
    </xdr:from>
    <xdr:to>
      <xdr:col>45</xdr:col>
      <xdr:colOff>177800</xdr:colOff>
      <xdr:row>77</xdr:row>
      <xdr:rowOff>74451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8466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112805</xdr:rowOff>
    </xdr:from>
    <xdr:to>
      <xdr:col>46</xdr:col>
      <xdr:colOff>38100</xdr:colOff>
      <xdr:row>74</xdr:row>
      <xdr:rowOff>42955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6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59482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4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74451</xdr:rowOff>
    </xdr:from>
    <xdr:to>
      <xdr:col>41</xdr:col>
      <xdr:colOff>50800</xdr:colOff>
      <xdr:row>79</xdr:row>
      <xdr:rowOff>69617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276101"/>
          <a:ext cx="889000" cy="3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131028</xdr:rowOff>
    </xdr:from>
    <xdr:to>
      <xdr:col>41</xdr:col>
      <xdr:colOff>101600</xdr:colOff>
      <xdr:row>76</xdr:row>
      <xdr:rowOff>61178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98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77705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164567</xdr:rowOff>
    </xdr:from>
    <xdr:to>
      <xdr:col>36</xdr:col>
      <xdr:colOff>165100</xdr:colOff>
      <xdr:row>76</xdr:row>
      <xdr:rowOff>94717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0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111244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20222</xdr:rowOff>
    </xdr:from>
    <xdr:to>
      <xdr:col>55</xdr:col>
      <xdr:colOff>50800</xdr:colOff>
      <xdr:row>77</xdr:row>
      <xdr:rowOff>121822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170099</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20352</xdr:rowOff>
    </xdr:from>
    <xdr:to>
      <xdr:col>50</xdr:col>
      <xdr:colOff>165100</xdr:colOff>
      <xdr:row>78</xdr:row>
      <xdr:rowOff>121952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113079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4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103660</xdr:rowOff>
    </xdr:from>
    <xdr:to>
      <xdr:col>46</xdr:col>
      <xdr:colOff>38100</xdr:colOff>
      <xdr:row>77</xdr:row>
      <xdr:rowOff>33810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1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24937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2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23651</xdr:rowOff>
    </xdr:from>
    <xdr:to>
      <xdr:col>41</xdr:col>
      <xdr:colOff>101600</xdr:colOff>
      <xdr:row>77</xdr:row>
      <xdr:rowOff>125251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116378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3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18817</xdr:rowOff>
    </xdr:from>
    <xdr:to>
      <xdr:col>36</xdr:col>
      <xdr:colOff>165100</xdr:colOff>
      <xdr:row>79</xdr:row>
      <xdr:rowOff>120417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111544</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83017" y="13656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145253</xdr:rowOff>
    </xdr:from>
    <xdr:to>
      <xdr:col>54</xdr:col>
      <xdr:colOff>189865</xdr:colOff>
      <xdr:row>98</xdr:row>
      <xdr:rowOff>49385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75753"/>
          <a:ext cx="1270" cy="12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53212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8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49385</xdr:rowOff>
    </xdr:from>
    <xdr:to>
      <xdr:col>55</xdr:col>
      <xdr:colOff>88900</xdr:colOff>
      <xdr:row>98</xdr:row>
      <xdr:rowOff>49385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5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91930</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145253</xdr:rowOff>
    </xdr:from>
    <xdr:to>
      <xdr:col>55</xdr:col>
      <xdr:colOff>88900</xdr:colOff>
      <xdr:row>90</xdr:row>
      <xdr:rowOff>145253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7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81074</xdr:rowOff>
    </xdr:from>
    <xdr:to>
      <xdr:col>55</xdr:col>
      <xdr:colOff>0</xdr:colOff>
      <xdr:row>96</xdr:row>
      <xdr:rowOff>121346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540274"/>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157850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27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134973</xdr:rowOff>
    </xdr:from>
    <xdr:to>
      <xdr:col>55</xdr:col>
      <xdr:colOff>50800</xdr:colOff>
      <xdr:row>96</xdr:row>
      <xdr:rowOff>65123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81074</xdr:rowOff>
    </xdr:from>
    <xdr:to>
      <xdr:col>50</xdr:col>
      <xdr:colOff>114300</xdr:colOff>
      <xdr:row>98</xdr:row>
      <xdr:rowOff>113106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540274"/>
          <a:ext cx="889000" cy="37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150755</xdr:rowOff>
    </xdr:from>
    <xdr:to>
      <xdr:col>50</xdr:col>
      <xdr:colOff>165100</xdr:colOff>
      <xdr:row>96</xdr:row>
      <xdr:rowOff>80905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97432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113106</xdr:rowOff>
    </xdr:from>
    <xdr:to>
      <xdr:col>45</xdr:col>
      <xdr:colOff>177800</xdr:colOff>
      <xdr:row>98</xdr:row>
      <xdr:rowOff>118583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15206"/>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77088</xdr:rowOff>
    </xdr:from>
    <xdr:to>
      <xdr:col>46</xdr:col>
      <xdr:colOff>38100</xdr:colOff>
      <xdr:row>97</xdr:row>
      <xdr:rowOff>7238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23765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118583</xdr:rowOff>
    </xdr:from>
    <xdr:to>
      <xdr:col>41</xdr:col>
      <xdr:colOff>50800</xdr:colOff>
      <xdr:row>98</xdr:row>
      <xdr:rowOff>127136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20683"/>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74555</xdr:rowOff>
    </xdr:from>
    <xdr:to>
      <xdr:col>41</xdr:col>
      <xdr:colOff>101600</xdr:colOff>
      <xdr:row>97</xdr:row>
      <xdr:rowOff>4705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21232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61658</xdr:rowOff>
    </xdr:from>
    <xdr:to>
      <xdr:col>36</xdr:col>
      <xdr:colOff>165100</xdr:colOff>
      <xdr:row>96</xdr:row>
      <xdr:rowOff>163258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8335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70546</xdr:rowOff>
    </xdr:from>
    <xdr:to>
      <xdr:col>55</xdr:col>
      <xdr:colOff>50800</xdr:colOff>
      <xdr:row>97</xdr:row>
      <xdr:rowOff>696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48973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30274</xdr:rowOff>
    </xdr:from>
    <xdr:to>
      <xdr:col>50</xdr:col>
      <xdr:colOff>165100</xdr:colOff>
      <xdr:row>96</xdr:row>
      <xdr:rowOff>131874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123001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62306</xdr:rowOff>
    </xdr:from>
    <xdr:to>
      <xdr:col>46</xdr:col>
      <xdr:colOff>38100</xdr:colOff>
      <xdr:row>98</xdr:row>
      <xdr:rowOff>163906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155033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67783</xdr:rowOff>
    </xdr:from>
    <xdr:to>
      <xdr:col>41</xdr:col>
      <xdr:colOff>101600</xdr:colOff>
      <xdr:row>98</xdr:row>
      <xdr:rowOff>169383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160510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76336</xdr:rowOff>
    </xdr:from>
    <xdr:to>
      <xdr:col>36</xdr:col>
      <xdr:colOff>165100</xdr:colOff>
      <xdr:row>99</xdr:row>
      <xdr:rowOff>6486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169063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39299</xdr:rowOff>
    </xdr:from>
    <xdr:to>
      <xdr:col>85</xdr:col>
      <xdr:colOff>127000</xdr:colOff>
      <xdr:row>38</xdr:row>
      <xdr:rowOff>83327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54399"/>
          <a:ext cx="8382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7627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17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83327</xdr:rowOff>
    </xdr:from>
    <xdr:to>
      <xdr:col>81</xdr:col>
      <xdr:colOff>50800</xdr:colOff>
      <xdr:row>38</xdr:row>
      <xdr:rowOff>134991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98427"/>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60376</xdr:rowOff>
    </xdr:from>
    <xdr:to>
      <xdr:col>76</xdr:col>
      <xdr:colOff>114300</xdr:colOff>
      <xdr:row>38</xdr:row>
      <xdr:rowOff>134991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75476"/>
          <a:ext cx="889000" cy="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6558</xdr:rowOff>
    </xdr:from>
    <xdr:to>
      <xdr:col>76</xdr:col>
      <xdr:colOff>165100</xdr:colOff>
      <xdr:row>35</xdr:row>
      <xdr:rowOff>108158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124685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60376</xdr:rowOff>
    </xdr:from>
    <xdr:to>
      <xdr:col>71</xdr:col>
      <xdr:colOff>177800</xdr:colOff>
      <xdr:row>38</xdr:row>
      <xdr:rowOff>98186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75476"/>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155606</xdr:rowOff>
    </xdr:from>
    <xdr:to>
      <xdr:col>72</xdr:col>
      <xdr:colOff>38100</xdr:colOff>
      <xdr:row>35</xdr:row>
      <xdr:rowOff>85756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102283</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84145</xdr:rowOff>
    </xdr:from>
    <xdr:to>
      <xdr:col>67</xdr:col>
      <xdr:colOff>101600</xdr:colOff>
      <xdr:row>37</xdr:row>
      <xdr:rowOff>14295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30822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159949</xdr:rowOff>
    </xdr:from>
    <xdr:to>
      <xdr:col>85</xdr:col>
      <xdr:colOff>177800</xdr:colOff>
      <xdr:row>38</xdr:row>
      <xdr:rowOff>90099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74876</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32527</xdr:rowOff>
    </xdr:from>
    <xdr:to>
      <xdr:col>81</xdr:col>
      <xdr:colOff>101600</xdr:colOff>
      <xdr:row>38</xdr:row>
      <xdr:rowOff>134127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125254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64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84191</xdr:rowOff>
    </xdr:from>
    <xdr:to>
      <xdr:col>76</xdr:col>
      <xdr:colOff>165100</xdr:colOff>
      <xdr:row>39</xdr:row>
      <xdr:rowOff>14341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5468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9576</xdr:rowOff>
    </xdr:from>
    <xdr:to>
      <xdr:col>72</xdr:col>
      <xdr:colOff>38100</xdr:colOff>
      <xdr:row>38</xdr:row>
      <xdr:rowOff>111176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102303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1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47386</xdr:rowOff>
    </xdr:from>
    <xdr:to>
      <xdr:col>67</xdr:col>
      <xdr:colOff>101600</xdr:colOff>
      <xdr:row>38</xdr:row>
      <xdr:rowOff>148986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140113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5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116853</xdr:rowOff>
    </xdr:from>
    <xdr:to>
      <xdr:col>85</xdr:col>
      <xdr:colOff>127000</xdr:colOff>
      <xdr:row>78</xdr:row>
      <xdr:rowOff>150203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489953"/>
          <a:ext cx="838200" cy="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59986</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4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150203</xdr:rowOff>
    </xdr:from>
    <xdr:to>
      <xdr:col>81</xdr:col>
      <xdr:colOff>50800</xdr:colOff>
      <xdr:row>79</xdr:row>
      <xdr:rowOff>29935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523303"/>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21188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29935</xdr:rowOff>
    </xdr:from>
    <xdr:to>
      <xdr:col>76</xdr:col>
      <xdr:colOff>114300</xdr:colOff>
      <xdr:row>79</xdr:row>
      <xdr:rowOff>55944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574485"/>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55944</xdr:rowOff>
    </xdr:from>
    <xdr:to>
      <xdr:col>71</xdr:col>
      <xdr:colOff>177800</xdr:colOff>
      <xdr:row>79</xdr:row>
      <xdr:rowOff>76797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600494"/>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81970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45814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66053</xdr:rowOff>
    </xdr:from>
    <xdr:to>
      <xdr:col>85</xdr:col>
      <xdr:colOff>177800</xdr:colOff>
      <xdr:row>78</xdr:row>
      <xdr:rowOff>167653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4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152430</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3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99403</xdr:rowOff>
    </xdr:from>
    <xdr:to>
      <xdr:col>81</xdr:col>
      <xdr:colOff>101600</xdr:colOff>
      <xdr:row>79</xdr:row>
      <xdr:rowOff>29553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4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20680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5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150585</xdr:rowOff>
    </xdr:from>
    <xdr:to>
      <xdr:col>76</xdr:col>
      <xdr:colOff>165100</xdr:colOff>
      <xdr:row>79</xdr:row>
      <xdr:rowOff>80735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71862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61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5144</xdr:rowOff>
    </xdr:from>
    <xdr:to>
      <xdr:col>72</xdr:col>
      <xdr:colOff>38100</xdr:colOff>
      <xdr:row>79</xdr:row>
      <xdr:rowOff>106744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5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97871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25997</xdr:rowOff>
    </xdr:from>
    <xdr:to>
      <xdr:col>67</xdr:col>
      <xdr:colOff>101600</xdr:colOff>
      <xdr:row>79</xdr:row>
      <xdr:rowOff>127597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5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118724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6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165708</xdr:rowOff>
    </xdr:from>
    <xdr:to>
      <xdr:col>85</xdr:col>
      <xdr:colOff>127000</xdr:colOff>
      <xdr:row>98</xdr:row>
      <xdr:rowOff>30871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796358"/>
          <a:ext cx="8382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169003</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285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165708</xdr:rowOff>
    </xdr:from>
    <xdr:to>
      <xdr:col>81</xdr:col>
      <xdr:colOff>50800</xdr:colOff>
      <xdr:row>98</xdr:row>
      <xdr:rowOff>160320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796358"/>
          <a:ext cx="889000" cy="16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157203</xdr:rowOff>
    </xdr:from>
    <xdr:to>
      <xdr:col>76</xdr:col>
      <xdr:colOff>114300</xdr:colOff>
      <xdr:row>98</xdr:row>
      <xdr:rowOff>160320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959303"/>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132164</xdr:rowOff>
    </xdr:from>
    <xdr:to>
      <xdr:col>71</xdr:col>
      <xdr:colOff>177800</xdr:colOff>
      <xdr:row>98</xdr:row>
      <xdr:rowOff>157203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34264"/>
          <a:ext cx="8890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151521</xdr:rowOff>
    </xdr:from>
    <xdr:to>
      <xdr:col>85</xdr:col>
      <xdr:colOff>177800</xdr:colOff>
      <xdr:row>98</xdr:row>
      <xdr:rowOff>81671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66448</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6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114908</xdr:rowOff>
    </xdr:from>
    <xdr:to>
      <xdr:col>81</xdr:col>
      <xdr:colOff>101600</xdr:colOff>
      <xdr:row>98</xdr:row>
      <xdr:rowOff>45058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36185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109520</xdr:rowOff>
    </xdr:from>
    <xdr:to>
      <xdr:col>76</xdr:col>
      <xdr:colOff>165100</xdr:colOff>
      <xdr:row>99</xdr:row>
      <xdr:rowOff>39670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30797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106403</xdr:rowOff>
    </xdr:from>
    <xdr:to>
      <xdr:col>72</xdr:col>
      <xdr:colOff>38100</xdr:colOff>
      <xdr:row>99</xdr:row>
      <xdr:rowOff>36553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27680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0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81364</xdr:rowOff>
    </xdr:from>
    <xdr:to>
      <xdr:col>67</xdr:col>
      <xdr:colOff>101600</xdr:colOff>
      <xdr:row>99</xdr:row>
      <xdr:rowOff>11514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2641</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9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152773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53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115054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104081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18356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60418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131394</xdr:rowOff>
    </xdr:from>
    <xdr:to>
      <xdr:col>116</xdr:col>
      <xdr:colOff>63500</xdr:colOff>
      <xdr:row>58</xdr:row>
      <xdr:rowOff>145948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75494"/>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131394</xdr:rowOff>
    </xdr:from>
    <xdr:to>
      <xdr:col>111</xdr:col>
      <xdr:colOff>177800</xdr:colOff>
      <xdr:row>58</xdr:row>
      <xdr:rowOff>134062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7549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134062</xdr:rowOff>
    </xdr:from>
    <xdr:to>
      <xdr:col>107</xdr:col>
      <xdr:colOff>50800</xdr:colOff>
      <xdr:row>58</xdr:row>
      <xdr:rowOff>136042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78162"/>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39768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128651</xdr:rowOff>
    </xdr:from>
    <xdr:to>
      <xdr:col>102</xdr:col>
      <xdr:colOff>114300</xdr:colOff>
      <xdr:row>58</xdr:row>
      <xdr:rowOff>136042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07275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88231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30777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95148</xdr:rowOff>
    </xdr:from>
    <xdr:to>
      <xdr:col>116</xdr:col>
      <xdr:colOff>114300</xdr:colOff>
      <xdr:row>59</xdr:row>
      <xdr:rowOff>25298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10075</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5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80594</xdr:rowOff>
    </xdr:from>
    <xdr:to>
      <xdr:col>112</xdr:col>
      <xdr:colOff>38100</xdr:colOff>
      <xdr:row>59</xdr:row>
      <xdr:rowOff>10744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1871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1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83262</xdr:rowOff>
    </xdr:from>
    <xdr:to>
      <xdr:col>107</xdr:col>
      <xdr:colOff>101600</xdr:colOff>
      <xdr:row>59</xdr:row>
      <xdr:rowOff>13412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4539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85242</xdr:rowOff>
    </xdr:from>
    <xdr:to>
      <xdr:col>102</xdr:col>
      <xdr:colOff>165100</xdr:colOff>
      <xdr:row>59</xdr:row>
      <xdr:rowOff>15392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6519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77851</xdr:rowOff>
    </xdr:from>
    <xdr:to>
      <xdr:col>98</xdr:col>
      <xdr:colOff>38100</xdr:colOff>
      <xdr:row>59</xdr:row>
      <xdr:rowOff>8001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170578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34354</xdr:rowOff>
    </xdr:from>
    <xdr:to>
      <xdr:col>116</xdr:col>
      <xdr:colOff>63500</xdr:colOff>
      <xdr:row>75</xdr:row>
      <xdr:rowOff>84265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93104"/>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118425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4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84265</xdr:rowOff>
    </xdr:from>
    <xdr:to>
      <xdr:col>111</xdr:col>
      <xdr:colOff>177800</xdr:colOff>
      <xdr:row>75</xdr:row>
      <xdr:rowOff>134423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43015"/>
          <a:ext cx="889000" cy="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95394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134423</xdr:rowOff>
    </xdr:from>
    <xdr:to>
      <xdr:col>107</xdr:col>
      <xdr:colOff>50800</xdr:colOff>
      <xdr:row>75</xdr:row>
      <xdr:rowOff>159626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93173"/>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31062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159626</xdr:rowOff>
    </xdr:from>
    <xdr:to>
      <xdr:col>102</xdr:col>
      <xdr:colOff>114300</xdr:colOff>
      <xdr:row>75</xdr:row>
      <xdr:rowOff>168103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01837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61085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155004</xdr:rowOff>
    </xdr:from>
    <xdr:to>
      <xdr:col>116</xdr:col>
      <xdr:colOff>114300</xdr:colOff>
      <xdr:row>75</xdr:row>
      <xdr:rowOff>85154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133431</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33465</xdr:rowOff>
    </xdr:from>
    <xdr:to>
      <xdr:col>112</xdr:col>
      <xdr:colOff>38100</xdr:colOff>
      <xdr:row>75</xdr:row>
      <xdr:rowOff>135065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126192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9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83623</xdr:rowOff>
    </xdr:from>
    <xdr:to>
      <xdr:col>107</xdr:col>
      <xdr:colOff>101600</xdr:colOff>
      <xdr:row>76</xdr:row>
      <xdr:rowOff>13773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4900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0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108826</xdr:rowOff>
    </xdr:from>
    <xdr:to>
      <xdr:col>102</xdr:col>
      <xdr:colOff>165100</xdr:colOff>
      <xdr:row>76</xdr:row>
      <xdr:rowOff>38976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30103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0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117304</xdr:rowOff>
    </xdr:from>
    <xdr:to>
      <xdr:col>98</xdr:col>
      <xdr:colOff>38100</xdr:colOff>
      <xdr:row>76</xdr:row>
      <xdr:rowOff>47454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38580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6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職員給与は横ばいで推移。選挙に伴い人件費全体では若干の増加となった。補助費は令和２年度に計上した特別定額給付金の反動減により大幅に減少した。普通建設事業費のうち新規整備の増額については学校給食センターの竣工によるもの。扶助費については、子育て世帯への臨時特別給付金、住民税非課税世帯等に対する臨時特別給付金を計上したことで大幅に増加した。本町の決算額も年々上昇傾向ではあるものの、他団体は過疎の指定を受けている団体も多くあり、さらに高齢化が進行していることが要因と言える。公債費について、令和３年度は臨時財政対策債を発行しなかったが、これまで継続的に臨時財政対策債を発行してきたこと及び公共施設の更新に伴う地方債の借り入れによ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経費において、全ての経費について類似団体平均を下回っているが、今後も少子高齢化に伴う扶助費割合の増、老朽化した公共施設の更新整備の経費の増などが見込まれるため、引き続き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16,660
16,283
38.37
9,268,208
8,942,977
308,875
5,461,253
7,454,308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131013</xdr:rowOff>
    </xdr:from>
    <xdr:to>
      <xdr:col>24</xdr:col>
      <xdr:colOff>63500</xdr:colOff>
      <xdr:row>37</xdr:row>
      <xdr:rowOff>45974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03213"/>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8450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66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7569</xdr:rowOff>
    </xdr:from>
    <xdr:to>
      <xdr:col>19</xdr:col>
      <xdr:colOff>177800</xdr:colOff>
      <xdr:row>37</xdr:row>
      <xdr:rowOff>45974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5121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7569</xdr:rowOff>
    </xdr:from>
    <xdr:to>
      <xdr:col>15</xdr:col>
      <xdr:colOff>50800</xdr:colOff>
      <xdr:row>37</xdr:row>
      <xdr:rowOff>24943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512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160393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24943</xdr:rowOff>
    </xdr:from>
    <xdr:to>
      <xdr:col>10</xdr:col>
      <xdr:colOff>114300</xdr:colOff>
      <xdr:row>38</xdr:row>
      <xdr:rowOff>10770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68593"/>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153078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80213</xdr:rowOff>
    </xdr:from>
    <xdr:to>
      <xdr:col>24</xdr:col>
      <xdr:colOff>114300</xdr:colOff>
      <xdr:row>37</xdr:row>
      <xdr:rowOff>10363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58640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166624</xdr:rowOff>
    </xdr:from>
    <xdr:to>
      <xdr:col>20</xdr:col>
      <xdr:colOff>38100</xdr:colOff>
      <xdr:row>37</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87901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128219</xdr:rowOff>
    </xdr:from>
    <xdr:to>
      <xdr:col>15</xdr:col>
      <xdr:colOff>101600</xdr:colOff>
      <xdr:row>37</xdr:row>
      <xdr:rowOff>58369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49496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145593</xdr:rowOff>
    </xdr:from>
    <xdr:to>
      <xdr:col>10</xdr:col>
      <xdr:colOff>165100</xdr:colOff>
      <xdr:row>37</xdr:row>
      <xdr:rowOff>75743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66870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131419</xdr:rowOff>
    </xdr:from>
    <xdr:to>
      <xdr:col>6</xdr:col>
      <xdr:colOff>38100</xdr:colOff>
      <xdr:row>38</xdr:row>
      <xdr:rowOff>61570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52697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28181</xdr:rowOff>
    </xdr:from>
    <xdr:to>
      <xdr:col>24</xdr:col>
      <xdr:colOff>62865</xdr:colOff>
      <xdr:row>57</xdr:row>
      <xdr:rowOff>45696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2131"/>
          <a:ext cx="1270" cy="104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49523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45696</xdr:rowOff>
    </xdr:from>
    <xdr:to>
      <xdr:col>24</xdr:col>
      <xdr:colOff>152400</xdr:colOff>
      <xdr:row>57</xdr:row>
      <xdr:rowOff>45696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146308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28181</xdr:rowOff>
    </xdr:from>
    <xdr:to>
      <xdr:col>24</xdr:col>
      <xdr:colOff>152400</xdr:colOff>
      <xdr:row>51</xdr:row>
      <xdr:rowOff>28181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128484</xdr:rowOff>
    </xdr:from>
    <xdr:to>
      <xdr:col>24</xdr:col>
      <xdr:colOff>63500</xdr:colOff>
      <xdr:row>57</xdr:row>
      <xdr:rowOff>45696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86784"/>
          <a:ext cx="838200" cy="4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04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23677</xdr:rowOff>
    </xdr:from>
    <xdr:to>
      <xdr:col>24</xdr:col>
      <xdr:colOff>114300</xdr:colOff>
      <xdr:row>55</xdr:row>
      <xdr:rowOff>125277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128484</xdr:rowOff>
    </xdr:from>
    <xdr:to>
      <xdr:col>19</xdr:col>
      <xdr:colOff>177800</xdr:colOff>
      <xdr:row>57</xdr:row>
      <xdr:rowOff>122052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86784"/>
          <a:ext cx="889000" cy="5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125309</xdr:rowOff>
    </xdr:from>
    <xdr:to>
      <xdr:col>20</xdr:col>
      <xdr:colOff>38100</xdr:colOff>
      <xdr:row>54</xdr:row>
      <xdr:rowOff>55459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71986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8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122052</xdr:rowOff>
    </xdr:from>
    <xdr:to>
      <xdr:col>15</xdr:col>
      <xdr:colOff>50800</xdr:colOff>
      <xdr:row>57</xdr:row>
      <xdr:rowOff>129401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94702"/>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86637</xdr:rowOff>
    </xdr:from>
    <xdr:to>
      <xdr:col>15</xdr:col>
      <xdr:colOff>101600</xdr:colOff>
      <xdr:row>57</xdr:row>
      <xdr:rowOff>16787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129401</xdr:rowOff>
    </xdr:from>
    <xdr:to>
      <xdr:col>10</xdr:col>
      <xdr:colOff>114300</xdr:colOff>
      <xdr:row>57</xdr:row>
      <xdr:rowOff>130042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2051"/>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120538</xdr:rowOff>
    </xdr:from>
    <xdr:to>
      <xdr:col>10</xdr:col>
      <xdr:colOff>165100</xdr:colOff>
      <xdr:row>57</xdr:row>
      <xdr:rowOff>50688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67215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127282</xdr:rowOff>
    </xdr:from>
    <xdr:to>
      <xdr:col>6</xdr:col>
      <xdr:colOff>38100</xdr:colOff>
      <xdr:row>57</xdr:row>
      <xdr:rowOff>57432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73959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166346</xdr:rowOff>
    </xdr:from>
    <xdr:to>
      <xdr:col>24</xdr:col>
      <xdr:colOff>114300</xdr:colOff>
      <xdr:row>57</xdr:row>
      <xdr:rowOff>96496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81273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77684</xdr:rowOff>
    </xdr:from>
    <xdr:to>
      <xdr:col>20</xdr:col>
      <xdr:colOff>38100</xdr:colOff>
      <xdr:row>55</xdr:row>
      <xdr:rowOff>7834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170411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2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71252</xdr:rowOff>
    </xdr:from>
    <xdr:to>
      <xdr:col>15</xdr:col>
      <xdr:colOff>101600</xdr:colOff>
      <xdr:row>58</xdr:row>
      <xdr:rowOff>1402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163979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78601</xdr:rowOff>
    </xdr:from>
    <xdr:to>
      <xdr:col>10</xdr:col>
      <xdr:colOff>165100</xdr:colOff>
      <xdr:row>58</xdr:row>
      <xdr:rowOff>8751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171328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79242</xdr:rowOff>
    </xdr:from>
    <xdr:to>
      <xdr:col>6</xdr:col>
      <xdr:colOff>38100</xdr:colOff>
      <xdr:row>58</xdr:row>
      <xdr:rowOff>9392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147570</xdr:rowOff>
    </xdr:from>
    <xdr:to>
      <xdr:col>24</xdr:col>
      <xdr:colOff>62865</xdr:colOff>
      <xdr:row>77</xdr:row>
      <xdr:rowOff>86131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49070"/>
          <a:ext cx="1270" cy="113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89958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86131</xdr:rowOff>
    </xdr:from>
    <xdr:to>
      <xdr:col>24</xdr:col>
      <xdr:colOff>152400</xdr:colOff>
      <xdr:row>77</xdr:row>
      <xdr:rowOff>86131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94247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2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147570</xdr:rowOff>
    </xdr:from>
    <xdr:to>
      <xdr:col>24</xdr:col>
      <xdr:colOff>152400</xdr:colOff>
      <xdr:row>70</xdr:row>
      <xdr:rowOff>147570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4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86131</xdr:rowOff>
    </xdr:from>
    <xdr:to>
      <xdr:col>24</xdr:col>
      <xdr:colOff>63500</xdr:colOff>
      <xdr:row>78</xdr:row>
      <xdr:rowOff>74048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87781"/>
          <a:ext cx="8382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17474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333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166047</xdr:rowOff>
    </xdr:from>
    <xdr:to>
      <xdr:col>24</xdr:col>
      <xdr:colOff>114300</xdr:colOff>
      <xdr:row>74</xdr:row>
      <xdr:rowOff>96197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8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74048</xdr:rowOff>
    </xdr:from>
    <xdr:to>
      <xdr:col>19</xdr:col>
      <xdr:colOff>177800</xdr:colOff>
      <xdr:row>79</xdr:row>
      <xdr:rowOff>60920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47148"/>
          <a:ext cx="889000" cy="15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110944</xdr:rowOff>
    </xdr:from>
    <xdr:to>
      <xdr:col>20</xdr:col>
      <xdr:colOff>38100</xdr:colOff>
      <xdr:row>76</xdr:row>
      <xdr:rowOff>41094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57621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4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60920</xdr:rowOff>
    </xdr:from>
    <xdr:to>
      <xdr:col>15</xdr:col>
      <xdr:colOff>50800</xdr:colOff>
      <xdr:row>79</xdr:row>
      <xdr:rowOff>63533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60547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8280</xdr:rowOff>
    </xdr:from>
    <xdr:to>
      <xdr:col>15</xdr:col>
      <xdr:colOff>101600</xdr:colOff>
      <xdr:row>76</xdr:row>
      <xdr:rowOff>109880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126407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63533</xdr:rowOff>
    </xdr:from>
    <xdr:to>
      <xdr:col>10</xdr:col>
      <xdr:colOff>114300</xdr:colOff>
      <xdr:row>79</xdr:row>
      <xdr:rowOff>91225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08083"/>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46642</xdr:rowOff>
    </xdr:from>
    <xdr:to>
      <xdr:col>6</xdr:col>
      <xdr:colOff>38100</xdr:colOff>
      <xdr:row>76</xdr:row>
      <xdr:rowOff>148242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164768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35331</xdr:rowOff>
    </xdr:from>
    <xdr:to>
      <xdr:col>24</xdr:col>
      <xdr:colOff>114300</xdr:colOff>
      <xdr:row>77</xdr:row>
      <xdr:rowOff>136931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121708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23248</xdr:rowOff>
    </xdr:from>
    <xdr:to>
      <xdr:col>20</xdr:col>
      <xdr:colOff>38100</xdr:colOff>
      <xdr:row>78</xdr:row>
      <xdr:rowOff>124848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115975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10120</xdr:rowOff>
    </xdr:from>
    <xdr:to>
      <xdr:col>15</xdr:col>
      <xdr:colOff>101600</xdr:colOff>
      <xdr:row>79</xdr:row>
      <xdr:rowOff>111720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102847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12733</xdr:rowOff>
    </xdr:from>
    <xdr:to>
      <xdr:col>10</xdr:col>
      <xdr:colOff>165100</xdr:colOff>
      <xdr:row>79</xdr:row>
      <xdr:rowOff>114333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105460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5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40425</xdr:rowOff>
    </xdr:from>
    <xdr:to>
      <xdr:col>6</xdr:col>
      <xdr:colOff>38100</xdr:colOff>
      <xdr:row>79</xdr:row>
      <xdr:rowOff>142025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133152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7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78000</xdr:rowOff>
    </xdr:from>
    <xdr:to>
      <xdr:col>24</xdr:col>
      <xdr:colOff>63500</xdr:colOff>
      <xdr:row>97</xdr:row>
      <xdr:rowOff>80003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37200"/>
          <a:ext cx="838200" cy="1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21683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80003</xdr:rowOff>
    </xdr:from>
    <xdr:to>
      <xdr:col>19</xdr:col>
      <xdr:colOff>177800</xdr:colOff>
      <xdr:row>98</xdr:row>
      <xdr:rowOff>10694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0653"/>
          <a:ext cx="889000" cy="10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42925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10694</xdr:rowOff>
    </xdr:from>
    <xdr:to>
      <xdr:col>15</xdr:col>
      <xdr:colOff>50800</xdr:colOff>
      <xdr:row>98</xdr:row>
      <xdr:rowOff>55215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12794"/>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158259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39083</xdr:rowOff>
    </xdr:from>
    <xdr:to>
      <xdr:col>10</xdr:col>
      <xdr:colOff>114300</xdr:colOff>
      <xdr:row>98</xdr:row>
      <xdr:rowOff>55215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41183"/>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79174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67363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27200</xdr:rowOff>
    </xdr:from>
    <xdr:to>
      <xdr:col>24</xdr:col>
      <xdr:colOff>114300</xdr:colOff>
      <xdr:row>96</xdr:row>
      <xdr:rowOff>128800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50077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29203</xdr:rowOff>
    </xdr:from>
    <xdr:to>
      <xdr:col>20</xdr:col>
      <xdr:colOff>38100</xdr:colOff>
      <xdr:row>97</xdr:row>
      <xdr:rowOff>130803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121930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5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131344</xdr:rowOff>
    </xdr:from>
    <xdr:to>
      <xdr:col>15</xdr:col>
      <xdr:colOff>101600</xdr:colOff>
      <xdr:row>98</xdr:row>
      <xdr:rowOff>61494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52621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4415</xdr:rowOff>
    </xdr:from>
    <xdr:to>
      <xdr:col>10</xdr:col>
      <xdr:colOff>165100</xdr:colOff>
      <xdr:row>98</xdr:row>
      <xdr:rowOff>106015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97142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159733</xdr:rowOff>
    </xdr:from>
    <xdr:to>
      <xdr:col>6</xdr:col>
      <xdr:colOff>38100</xdr:colOff>
      <xdr:row>98</xdr:row>
      <xdr:rowOff>89883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81010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82169</xdr:rowOff>
    </xdr:from>
    <xdr:to>
      <xdr:col>55</xdr:col>
      <xdr:colOff>0</xdr:colOff>
      <xdr:row>38</xdr:row>
      <xdr:rowOff>141605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97269"/>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82169</xdr:rowOff>
    </xdr:from>
    <xdr:to>
      <xdr:col>50</xdr:col>
      <xdr:colOff>114300</xdr:colOff>
      <xdr:row>38</xdr:row>
      <xdr:rowOff>85217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972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85217</xdr:rowOff>
    </xdr:from>
    <xdr:to>
      <xdr:col>45</xdr:col>
      <xdr:colOff>177800</xdr:colOff>
      <xdr:row>38</xdr:row>
      <xdr:rowOff>87884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0031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135018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47879</xdr:rowOff>
    </xdr:from>
    <xdr:to>
      <xdr:col>41</xdr:col>
      <xdr:colOff>50800</xdr:colOff>
      <xdr:row>38</xdr:row>
      <xdr:rowOff>87884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629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161815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135145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90805</xdr:rowOff>
    </xdr:from>
    <xdr:to>
      <xdr:col>55</xdr:col>
      <xdr:colOff>50800</xdr:colOff>
      <xdr:row>39</xdr:row>
      <xdr:rowOff>20955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31369</xdr:rowOff>
    </xdr:from>
    <xdr:to>
      <xdr:col>50</xdr:col>
      <xdr:colOff>165100</xdr:colOff>
      <xdr:row>38</xdr:row>
      <xdr:rowOff>132969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34417</xdr:rowOff>
    </xdr:from>
    <xdr:to>
      <xdr:col>46</xdr:col>
      <xdr:colOff>38100</xdr:colOff>
      <xdr:row>38</xdr:row>
      <xdr:rowOff>136017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127144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4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37084</xdr:rowOff>
    </xdr:from>
    <xdr:to>
      <xdr:col>41</xdr:col>
      <xdr:colOff>101600</xdr:colOff>
      <xdr:row>38</xdr:row>
      <xdr:rowOff>138684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155211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168529</xdr:rowOff>
    </xdr:from>
    <xdr:to>
      <xdr:col>36</xdr:col>
      <xdr:colOff>165100</xdr:colOff>
      <xdr:row>38</xdr:row>
      <xdr:rowOff>98679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115206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26771</xdr:rowOff>
    </xdr:from>
    <xdr:to>
      <xdr:col>54</xdr:col>
      <xdr:colOff>189865</xdr:colOff>
      <xdr:row>57</xdr:row>
      <xdr:rowOff>133060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99271"/>
          <a:ext cx="1270" cy="130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136887</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990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133060</xdr:rowOff>
    </xdr:from>
    <xdr:to>
      <xdr:col>55</xdr:col>
      <xdr:colOff>88900</xdr:colOff>
      <xdr:row>57</xdr:row>
      <xdr:rowOff>133060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90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144898</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7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26771</xdr:rowOff>
    </xdr:from>
    <xdr:to>
      <xdr:col>55</xdr:col>
      <xdr:colOff>88900</xdr:colOff>
      <xdr:row>50</xdr:row>
      <xdr:rowOff>26771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9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123720</xdr:rowOff>
    </xdr:from>
    <xdr:to>
      <xdr:col>55</xdr:col>
      <xdr:colOff>0</xdr:colOff>
      <xdr:row>58</xdr:row>
      <xdr:rowOff>49099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96370"/>
          <a:ext cx="8382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50839</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30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27962</xdr:rowOff>
    </xdr:from>
    <xdr:to>
      <xdr:col>55</xdr:col>
      <xdr:colOff>50800</xdr:colOff>
      <xdr:row>55</xdr:row>
      <xdr:rowOff>129562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45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8299</xdr:rowOff>
    </xdr:from>
    <xdr:to>
      <xdr:col>50</xdr:col>
      <xdr:colOff>114300</xdr:colOff>
      <xdr:row>58</xdr:row>
      <xdr:rowOff>49099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52399"/>
          <a:ext cx="8890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35201</xdr:rowOff>
    </xdr:from>
    <xdr:to>
      <xdr:col>50</xdr:col>
      <xdr:colOff>165100</xdr:colOff>
      <xdr:row>54</xdr:row>
      <xdr:rowOff>136801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29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153328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0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159555</xdr:rowOff>
    </xdr:from>
    <xdr:to>
      <xdr:col>45</xdr:col>
      <xdr:colOff>177800</xdr:colOff>
      <xdr:row>58</xdr:row>
      <xdr:rowOff>8299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32205"/>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82630</xdr:rowOff>
    </xdr:from>
    <xdr:to>
      <xdr:col>46</xdr:col>
      <xdr:colOff>38100</xdr:colOff>
      <xdr:row>55</xdr:row>
      <xdr:rowOff>12780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29307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115882</xdr:rowOff>
    </xdr:from>
    <xdr:to>
      <xdr:col>41</xdr:col>
      <xdr:colOff>50800</xdr:colOff>
      <xdr:row>57</xdr:row>
      <xdr:rowOff>159555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717082"/>
          <a:ext cx="889000" cy="2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132998</xdr:rowOff>
    </xdr:from>
    <xdr:to>
      <xdr:col>41</xdr:col>
      <xdr:colOff>101600</xdr:colOff>
      <xdr:row>55</xdr:row>
      <xdr:rowOff>63148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39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79675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1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139018</xdr:rowOff>
    </xdr:from>
    <xdr:to>
      <xdr:col>36</xdr:col>
      <xdr:colOff>165100</xdr:colOff>
      <xdr:row>55</xdr:row>
      <xdr:rowOff>69168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3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85695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72920</xdr:rowOff>
    </xdr:from>
    <xdr:to>
      <xdr:col>55</xdr:col>
      <xdr:colOff>50800</xdr:colOff>
      <xdr:row>58</xdr:row>
      <xdr:rowOff>3070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159297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169749</xdr:rowOff>
    </xdr:from>
    <xdr:to>
      <xdr:col>50</xdr:col>
      <xdr:colOff>165100</xdr:colOff>
      <xdr:row>58</xdr:row>
      <xdr:rowOff>99899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91026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128949</xdr:rowOff>
    </xdr:from>
    <xdr:to>
      <xdr:col>46</xdr:col>
      <xdr:colOff>38100</xdr:colOff>
      <xdr:row>58</xdr:row>
      <xdr:rowOff>59099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50226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108755</xdr:rowOff>
    </xdr:from>
    <xdr:to>
      <xdr:col>41</xdr:col>
      <xdr:colOff>101600</xdr:colOff>
      <xdr:row>58</xdr:row>
      <xdr:rowOff>38905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30032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65082</xdr:rowOff>
    </xdr:from>
    <xdr:to>
      <xdr:col>36</xdr:col>
      <xdr:colOff>165100</xdr:colOff>
      <xdr:row>56</xdr:row>
      <xdr:rowOff>166682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157809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7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98356</xdr:rowOff>
    </xdr:from>
    <xdr:to>
      <xdr:col>54</xdr:col>
      <xdr:colOff>189865</xdr:colOff>
      <xdr:row>78</xdr:row>
      <xdr:rowOff>157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28406"/>
          <a:ext cx="1270"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3984</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3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xdr:rowOff>
    </xdr:from>
    <xdr:to>
      <xdr:col>55</xdr:col>
      <xdr:colOff>88900</xdr:colOff>
      <xdr:row>78</xdr:row>
      <xdr:rowOff>157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373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45033</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98356</xdr:rowOff>
    </xdr:from>
    <xdr:to>
      <xdr:col>55</xdr:col>
      <xdr:colOff>88900</xdr:colOff>
      <xdr:row>69</xdr:row>
      <xdr:rowOff>98356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144435</xdr:rowOff>
    </xdr:from>
    <xdr:to>
      <xdr:col>55</xdr:col>
      <xdr:colOff>0</xdr:colOff>
      <xdr:row>76</xdr:row>
      <xdr:rowOff>110668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831735"/>
          <a:ext cx="838200" cy="3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14263</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530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162836</xdr:rowOff>
    </xdr:from>
    <xdr:to>
      <xdr:col>55</xdr:col>
      <xdr:colOff>50800</xdr:colOff>
      <xdr:row>74</xdr:row>
      <xdr:rowOff>92986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267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144435</xdr:rowOff>
    </xdr:from>
    <xdr:to>
      <xdr:col>50</xdr:col>
      <xdr:colOff>114300</xdr:colOff>
      <xdr:row>77</xdr:row>
      <xdr:rowOff>133006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831735"/>
          <a:ext cx="889000" cy="50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134065</xdr:rowOff>
    </xdr:from>
    <xdr:to>
      <xdr:col>50</xdr:col>
      <xdr:colOff>165100</xdr:colOff>
      <xdr:row>74</xdr:row>
      <xdr:rowOff>64215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80742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137381</xdr:rowOff>
    </xdr:from>
    <xdr:to>
      <xdr:col>45</xdr:col>
      <xdr:colOff>177800</xdr:colOff>
      <xdr:row>77</xdr:row>
      <xdr:rowOff>133006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167581"/>
          <a:ext cx="889000" cy="16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133542</xdr:rowOff>
    </xdr:from>
    <xdr:to>
      <xdr:col>46</xdr:col>
      <xdr:colOff>38100</xdr:colOff>
      <xdr:row>75</xdr:row>
      <xdr:rowOff>63692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80219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137381</xdr:rowOff>
    </xdr:from>
    <xdr:to>
      <xdr:col>41</xdr:col>
      <xdr:colOff>50800</xdr:colOff>
      <xdr:row>78</xdr:row>
      <xdr:rowOff>29744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167581"/>
          <a:ext cx="889000" cy="2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95627</xdr:rowOff>
    </xdr:from>
    <xdr:to>
      <xdr:col>41</xdr:col>
      <xdr:colOff>101600</xdr:colOff>
      <xdr:row>71</xdr:row>
      <xdr:rowOff>25777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42304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89912</xdr:rowOff>
    </xdr:from>
    <xdr:to>
      <xdr:col>36</xdr:col>
      <xdr:colOff>165100</xdr:colOff>
      <xdr:row>74</xdr:row>
      <xdr:rowOff>20062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26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36589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3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59868</xdr:rowOff>
    </xdr:from>
    <xdr:to>
      <xdr:col>55</xdr:col>
      <xdr:colOff>50800</xdr:colOff>
      <xdr:row>76</xdr:row>
      <xdr:rowOff>161468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38295</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93635</xdr:rowOff>
    </xdr:from>
    <xdr:to>
      <xdr:col>50</xdr:col>
      <xdr:colOff>165100</xdr:colOff>
      <xdr:row>75</xdr:row>
      <xdr:rowOff>23785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7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14912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87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82206</xdr:rowOff>
    </xdr:from>
    <xdr:to>
      <xdr:col>46</xdr:col>
      <xdr:colOff>38100</xdr:colOff>
      <xdr:row>78</xdr:row>
      <xdr:rowOff>12356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3483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7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86581</xdr:rowOff>
    </xdr:from>
    <xdr:to>
      <xdr:col>41</xdr:col>
      <xdr:colOff>101600</xdr:colOff>
      <xdr:row>77</xdr:row>
      <xdr:rowOff>16731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1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2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150394</xdr:rowOff>
    </xdr:from>
    <xdr:to>
      <xdr:col>36</xdr:col>
      <xdr:colOff>165100</xdr:colOff>
      <xdr:row>78</xdr:row>
      <xdr:rowOff>80544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71671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4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159294</xdr:rowOff>
    </xdr:from>
    <xdr:to>
      <xdr:col>55</xdr:col>
      <xdr:colOff>0</xdr:colOff>
      <xdr:row>98</xdr:row>
      <xdr:rowOff>80280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89944"/>
          <a:ext cx="8382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66253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583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159294</xdr:rowOff>
    </xdr:from>
    <xdr:to>
      <xdr:col>50</xdr:col>
      <xdr:colOff>114300</xdr:colOff>
      <xdr:row>98</xdr:row>
      <xdr:rowOff>37450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89944"/>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69998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5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24780</xdr:rowOff>
    </xdr:from>
    <xdr:to>
      <xdr:col>45</xdr:col>
      <xdr:colOff>177800</xdr:colOff>
      <xdr:row>98</xdr:row>
      <xdr:rowOff>37450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826880"/>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58780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58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24780</xdr:rowOff>
    </xdr:from>
    <xdr:to>
      <xdr:col>41</xdr:col>
      <xdr:colOff>50800</xdr:colOff>
      <xdr:row>98</xdr:row>
      <xdr:rowOff>62368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26880"/>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92939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8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100678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8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29480</xdr:rowOff>
    </xdr:from>
    <xdr:to>
      <xdr:col>55</xdr:col>
      <xdr:colOff>50800</xdr:colOff>
      <xdr:row>98</xdr:row>
      <xdr:rowOff>131080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115857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108494</xdr:rowOff>
    </xdr:from>
    <xdr:to>
      <xdr:col>50</xdr:col>
      <xdr:colOff>165100</xdr:colOff>
      <xdr:row>98</xdr:row>
      <xdr:rowOff>38644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29771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158100</xdr:rowOff>
    </xdr:from>
    <xdr:to>
      <xdr:col>46</xdr:col>
      <xdr:colOff>38100</xdr:colOff>
      <xdr:row>98</xdr:row>
      <xdr:rowOff>88250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79377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145430</xdr:rowOff>
    </xdr:from>
    <xdr:to>
      <xdr:col>41</xdr:col>
      <xdr:colOff>101600</xdr:colOff>
      <xdr:row>98</xdr:row>
      <xdr:rowOff>75580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66707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6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11568</xdr:rowOff>
    </xdr:from>
    <xdr:to>
      <xdr:col>36</xdr:col>
      <xdr:colOff>165100</xdr:colOff>
      <xdr:row>98</xdr:row>
      <xdr:rowOff>113168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104295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163665</xdr:rowOff>
    </xdr:from>
    <xdr:to>
      <xdr:col>85</xdr:col>
      <xdr:colOff>127000</xdr:colOff>
      <xdr:row>38</xdr:row>
      <xdr:rowOff>26333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507315"/>
          <a:ext cx="838200" cy="3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104119</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7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142767</xdr:rowOff>
    </xdr:from>
    <xdr:to>
      <xdr:col>81</xdr:col>
      <xdr:colOff>50800</xdr:colOff>
      <xdr:row>37</xdr:row>
      <xdr:rowOff>163665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86417"/>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51344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142767</xdr:rowOff>
    </xdr:from>
    <xdr:to>
      <xdr:col>76</xdr:col>
      <xdr:colOff>114300</xdr:colOff>
      <xdr:row>38</xdr:row>
      <xdr:rowOff>21513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86417"/>
          <a:ext cx="8890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53859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21513</xdr:rowOff>
    </xdr:from>
    <xdr:to>
      <xdr:col>71</xdr:col>
      <xdr:colOff>177800</xdr:colOff>
      <xdr:row>38</xdr:row>
      <xdr:rowOff>54184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36613"/>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72077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146983</xdr:rowOff>
    </xdr:from>
    <xdr:to>
      <xdr:col>85</xdr:col>
      <xdr:colOff>177800</xdr:colOff>
      <xdr:row>38</xdr:row>
      <xdr:rowOff>77133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125410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6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112865</xdr:rowOff>
    </xdr:from>
    <xdr:to>
      <xdr:col>81</xdr:col>
      <xdr:colOff>101600</xdr:colOff>
      <xdr:row>38</xdr:row>
      <xdr:rowOff>43014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56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59542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2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91967</xdr:rowOff>
    </xdr:from>
    <xdr:to>
      <xdr:col>76</xdr:col>
      <xdr:colOff>165100</xdr:colOff>
      <xdr:row>38</xdr:row>
      <xdr:rowOff>22116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35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38644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2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142164</xdr:rowOff>
    </xdr:from>
    <xdr:to>
      <xdr:col>72</xdr:col>
      <xdr:colOff>38100</xdr:colOff>
      <xdr:row>38</xdr:row>
      <xdr:rowOff>72313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63440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3384</xdr:rowOff>
    </xdr:from>
    <xdr:to>
      <xdr:col>67</xdr:col>
      <xdr:colOff>101600</xdr:colOff>
      <xdr:row>38</xdr:row>
      <xdr:rowOff>104984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96111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2242</xdr:rowOff>
    </xdr:from>
    <xdr:to>
      <xdr:col>85</xdr:col>
      <xdr:colOff>126364</xdr:colOff>
      <xdr:row>58</xdr:row>
      <xdr:rowOff>59370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917642"/>
          <a:ext cx="1269" cy="1085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63197</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0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59370</xdr:rowOff>
    </xdr:from>
    <xdr:to>
      <xdr:col>86</xdr:col>
      <xdr:colOff>25400</xdr:colOff>
      <xdr:row>58</xdr:row>
      <xdr:rowOff>59370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0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120369</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6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2242</xdr:rowOff>
    </xdr:from>
    <xdr:to>
      <xdr:col>86</xdr:col>
      <xdr:colOff>25400</xdr:colOff>
      <xdr:row>52</xdr:row>
      <xdr:rowOff>2242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91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159725</xdr:rowOff>
    </xdr:from>
    <xdr:to>
      <xdr:col>85</xdr:col>
      <xdr:colOff>127000</xdr:colOff>
      <xdr:row>53</xdr:row>
      <xdr:rowOff>30200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075125"/>
          <a:ext cx="8382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46456</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4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68029</xdr:rowOff>
    </xdr:from>
    <xdr:to>
      <xdr:col>85</xdr:col>
      <xdr:colOff>177800</xdr:colOff>
      <xdr:row>55</xdr:row>
      <xdr:rowOff>169629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30200</xdr:rowOff>
    </xdr:from>
    <xdr:to>
      <xdr:col>81</xdr:col>
      <xdr:colOff>50800</xdr:colOff>
      <xdr:row>57</xdr:row>
      <xdr:rowOff>26452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117050"/>
          <a:ext cx="889000" cy="68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21417</xdr:rowOff>
    </xdr:from>
    <xdr:to>
      <xdr:col>81</xdr:col>
      <xdr:colOff>101600</xdr:colOff>
      <xdr:row>54</xdr:row>
      <xdr:rowOff>123017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114144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26452</xdr:rowOff>
    </xdr:from>
    <xdr:to>
      <xdr:col>76</xdr:col>
      <xdr:colOff>114300</xdr:colOff>
      <xdr:row>58</xdr:row>
      <xdr:rowOff>106096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99102"/>
          <a:ext cx="889000" cy="25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295</xdr:rowOff>
    </xdr:from>
    <xdr:to>
      <xdr:col>76</xdr:col>
      <xdr:colOff>165100</xdr:colOff>
      <xdr:row>54</xdr:row>
      <xdr:rowOff>101895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118422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106096</xdr:rowOff>
    </xdr:from>
    <xdr:to>
      <xdr:col>71</xdr:col>
      <xdr:colOff>177800</xdr:colOff>
      <xdr:row>59</xdr:row>
      <xdr:rowOff>10061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10050196"/>
          <a:ext cx="889000" cy="7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127099</xdr:rowOff>
    </xdr:from>
    <xdr:to>
      <xdr:col>72</xdr:col>
      <xdr:colOff>38100</xdr:colOff>
      <xdr:row>55</xdr:row>
      <xdr:rowOff>57249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73776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58999</xdr:rowOff>
    </xdr:from>
    <xdr:to>
      <xdr:col>67</xdr:col>
      <xdr:colOff>101600</xdr:colOff>
      <xdr:row>55</xdr:row>
      <xdr:rowOff>160599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5676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108925</xdr:rowOff>
    </xdr:from>
    <xdr:to>
      <xdr:col>85</xdr:col>
      <xdr:colOff>177800</xdr:colOff>
      <xdr:row>53</xdr:row>
      <xdr:rowOff>39075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0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131802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8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150850</xdr:rowOff>
    </xdr:from>
    <xdr:to>
      <xdr:col>81</xdr:col>
      <xdr:colOff>101600</xdr:colOff>
      <xdr:row>53</xdr:row>
      <xdr:rowOff>81000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0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97527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88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147102</xdr:rowOff>
    </xdr:from>
    <xdr:to>
      <xdr:col>76</xdr:col>
      <xdr:colOff>165100</xdr:colOff>
      <xdr:row>57</xdr:row>
      <xdr:rowOff>77252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68379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55296</xdr:rowOff>
    </xdr:from>
    <xdr:to>
      <xdr:col>72</xdr:col>
      <xdr:colOff>38100</xdr:colOff>
      <xdr:row>58</xdr:row>
      <xdr:rowOff>156896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148023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130711</xdr:rowOff>
    </xdr:from>
    <xdr:to>
      <xdr:col>67</xdr:col>
      <xdr:colOff>101600</xdr:colOff>
      <xdr:row>59</xdr:row>
      <xdr:rowOff>60861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51988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6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39298</xdr:rowOff>
    </xdr:from>
    <xdr:to>
      <xdr:col>85</xdr:col>
      <xdr:colOff>127000</xdr:colOff>
      <xdr:row>78</xdr:row>
      <xdr:rowOff>83327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12398"/>
          <a:ext cx="838200"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7627</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03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83327</xdr:rowOff>
    </xdr:from>
    <xdr:to>
      <xdr:col>81</xdr:col>
      <xdr:colOff>50800</xdr:colOff>
      <xdr:row>78</xdr:row>
      <xdr:rowOff>134990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456427"/>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60376</xdr:rowOff>
    </xdr:from>
    <xdr:to>
      <xdr:col>76</xdr:col>
      <xdr:colOff>114300</xdr:colOff>
      <xdr:row>78</xdr:row>
      <xdr:rowOff>134990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33476"/>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6055</xdr:rowOff>
    </xdr:from>
    <xdr:to>
      <xdr:col>76</xdr:col>
      <xdr:colOff>165100</xdr:colOff>
      <xdr:row>75</xdr:row>
      <xdr:rowOff>107655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124182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60376</xdr:rowOff>
    </xdr:from>
    <xdr:to>
      <xdr:col>71</xdr:col>
      <xdr:colOff>177800</xdr:colOff>
      <xdr:row>78</xdr:row>
      <xdr:rowOff>98186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33476"/>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155605</xdr:rowOff>
    </xdr:from>
    <xdr:to>
      <xdr:col>72</xdr:col>
      <xdr:colOff>38100</xdr:colOff>
      <xdr:row>75</xdr:row>
      <xdr:rowOff>85755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102282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84145</xdr:rowOff>
    </xdr:from>
    <xdr:to>
      <xdr:col>67</xdr:col>
      <xdr:colOff>101600</xdr:colOff>
      <xdr:row>77</xdr:row>
      <xdr:rowOff>14295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30822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159948</xdr:rowOff>
    </xdr:from>
    <xdr:to>
      <xdr:col>85</xdr:col>
      <xdr:colOff>177800</xdr:colOff>
      <xdr:row>78</xdr:row>
      <xdr:rowOff>90098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74875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7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32527</xdr:rowOff>
    </xdr:from>
    <xdr:to>
      <xdr:col>81</xdr:col>
      <xdr:colOff>101600</xdr:colOff>
      <xdr:row>78</xdr:row>
      <xdr:rowOff>134127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125254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4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84190</xdr:rowOff>
    </xdr:from>
    <xdr:to>
      <xdr:col>76</xdr:col>
      <xdr:colOff>165100</xdr:colOff>
      <xdr:row>79</xdr:row>
      <xdr:rowOff>14340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5467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5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9576</xdr:rowOff>
    </xdr:from>
    <xdr:to>
      <xdr:col>72</xdr:col>
      <xdr:colOff>38100</xdr:colOff>
      <xdr:row>78</xdr:row>
      <xdr:rowOff>111176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102303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47386</xdr:rowOff>
    </xdr:from>
    <xdr:to>
      <xdr:col>67</xdr:col>
      <xdr:colOff>101600</xdr:colOff>
      <xdr:row>78</xdr:row>
      <xdr:rowOff>148986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140113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513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116853</xdr:rowOff>
    </xdr:from>
    <xdr:to>
      <xdr:col>85</xdr:col>
      <xdr:colOff>127000</xdr:colOff>
      <xdr:row>98</xdr:row>
      <xdr:rowOff>150203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918953"/>
          <a:ext cx="838200" cy="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59986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76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150203</xdr:rowOff>
    </xdr:from>
    <xdr:to>
      <xdr:col>81</xdr:col>
      <xdr:colOff>50800</xdr:colOff>
      <xdr:row>99</xdr:row>
      <xdr:rowOff>29935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952303"/>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21187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29935</xdr:rowOff>
    </xdr:from>
    <xdr:to>
      <xdr:col>76</xdr:col>
      <xdr:colOff>114300</xdr:colOff>
      <xdr:row>99</xdr:row>
      <xdr:rowOff>55944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7003485"/>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57320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55944</xdr:rowOff>
    </xdr:from>
    <xdr:to>
      <xdr:col>71</xdr:col>
      <xdr:colOff>177800</xdr:colOff>
      <xdr:row>99</xdr:row>
      <xdr:rowOff>76797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7029494"/>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81970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45775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66053</xdr:rowOff>
    </xdr:from>
    <xdr:to>
      <xdr:col>85</xdr:col>
      <xdr:colOff>177800</xdr:colOff>
      <xdr:row>98</xdr:row>
      <xdr:rowOff>167653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8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152430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99403</xdr:rowOff>
    </xdr:from>
    <xdr:to>
      <xdr:col>81</xdr:col>
      <xdr:colOff>101600</xdr:colOff>
      <xdr:row>99</xdr:row>
      <xdr:rowOff>29553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9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20680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150585</xdr:rowOff>
    </xdr:from>
    <xdr:to>
      <xdr:col>76</xdr:col>
      <xdr:colOff>165100</xdr:colOff>
      <xdr:row>99</xdr:row>
      <xdr:rowOff>80735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95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71862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70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5144</xdr:rowOff>
    </xdr:from>
    <xdr:to>
      <xdr:col>72</xdr:col>
      <xdr:colOff>38100</xdr:colOff>
      <xdr:row>99</xdr:row>
      <xdr:rowOff>106744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9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97871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70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25997</xdr:rowOff>
    </xdr:from>
    <xdr:to>
      <xdr:col>67</xdr:col>
      <xdr:colOff>101600</xdr:colOff>
      <xdr:row>99</xdr:row>
      <xdr:rowOff>127597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9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118724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70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本町は類似団体の中では決算規模が平均よりも非常に低くなっており個別経費についても、衛生費、教育費を除く全ての経費について類似団体平均を下回っている。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土木費、公債費は類似団体内順位の中で最も低くなっている。消防費については類似団体平均とほぼ同額であるが、要因としては、南海トラフ特別強化対策地域に指定され、近年防災関係の予算に重点配分し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教育費については、令和元年度から（逓次繰越により実際の支出令和２年度から）新学校給食センター建設事業、学校施設ネットワーク整備、及びタブレット配備などを実施したため大きく増加となった。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公債費は継続的に臨時財政対策債を発行してきたこと及び公共施設の更新に伴う地方債の借り入れにより、決算額は増加傾向にある。</a:t>
          </a:r>
        </a:p>
        <a:p>
          <a:r>
            <a:rPr kumimoji="1" lang="ja-JP" altLang="en-US" sz="1300">
              <a:latin typeface="ＭＳ Ｐゴシック" panose="020B0600070205080204" pitchFamily="50" charset="-128"/>
              <a:ea typeface="ＭＳ Ｐゴシック" panose="020B0600070205080204" pitchFamily="50" charset="-128"/>
            </a:rPr>
            <a:t>　今後は少子高齢化に伴う更なる民生費の割合の増、老朽化した公共施設の更新整備の経費の増などが見込まれているため、引き続き適切な財政運営に努める。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毎年の実質単年度収支のマイナスを財政調整基金の取り崩しにより対応してきたため、残高は減少の一途を辿っていた。令和３年度については主に普通交付税の増を要因に実質単年度収支が黒字転換した。標準財政規模比の財政調整基金残高は下降しているが、普通交付税と臨時財政対策債発行可能額が大幅増を要因として標準財政規模が拡大したことによるものであり、残高、内容ともに改善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本町は交付税及び臨時財政対策債など依存財源の増減により大きく左右される脆弱な財政構造のため、今後も歳出の抑制を図り、適正な財政運営に努める。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全会計において黒字となっているが、特に一般会計は外部要因に影響を受けやすい脆弱な財政構造となっているため、引き続き適切な財政運営に努める。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9268208</v>
      </c>
      <c r="BO4" s="405"/>
      <c r="BP4" s="405"/>
      <c r="BQ4" s="405"/>
      <c r="BR4" s="405"/>
      <c r="BS4" s="405"/>
      <c r="BT4" s="405"/>
      <c r="BU4" s="406"/>
      <c r="BV4" s="404">
        <v>10979828</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5.7</v>
      </c>
      <c r="CU4" s="411"/>
      <c r="CV4" s="411"/>
      <c r="CW4" s="411"/>
      <c r="CX4" s="411"/>
      <c r="CY4" s="411"/>
      <c r="CZ4" s="411"/>
      <c r="DA4" s="412"/>
      <c r="DB4" s="410">
        <v>5.2</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8942977</v>
      </c>
      <c r="BO5" s="442"/>
      <c r="BP5" s="442"/>
      <c r="BQ5" s="442"/>
      <c r="BR5" s="442"/>
      <c r="BS5" s="442"/>
      <c r="BT5" s="442"/>
      <c r="BU5" s="443"/>
      <c r="BV5" s="441">
        <v>10653304</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87.6</v>
      </c>
      <c r="CU5" s="439"/>
      <c r="CV5" s="439"/>
      <c r="CW5" s="439"/>
      <c r="CX5" s="439"/>
      <c r="CY5" s="439"/>
      <c r="CZ5" s="439"/>
      <c r="DA5" s="440"/>
      <c r="DB5" s="438">
        <v>90.6</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325231</v>
      </c>
      <c r="BO6" s="442"/>
      <c r="BP6" s="442"/>
      <c r="BQ6" s="442"/>
      <c r="BR6" s="442"/>
      <c r="BS6" s="442"/>
      <c r="BT6" s="442"/>
      <c r="BU6" s="443"/>
      <c r="BV6" s="441">
        <v>326524</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87.6</v>
      </c>
      <c r="CU6" s="479"/>
      <c r="CV6" s="479"/>
      <c r="CW6" s="479"/>
      <c r="CX6" s="479"/>
      <c r="CY6" s="479"/>
      <c r="CZ6" s="479"/>
      <c r="DA6" s="480"/>
      <c r="DB6" s="478">
        <v>95.1</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102</v>
      </c>
      <c r="AV7" s="474"/>
      <c r="AW7" s="474"/>
      <c r="AX7" s="474"/>
      <c r="AY7" s="475" t="s">
        <v>106</v>
      </c>
      <c r="AZ7" s="476"/>
      <c r="BA7" s="476"/>
      <c r="BB7" s="476"/>
      <c r="BC7" s="476"/>
      <c r="BD7" s="476"/>
      <c r="BE7" s="476"/>
      <c r="BF7" s="476"/>
      <c r="BG7" s="476"/>
      <c r="BH7" s="476"/>
      <c r="BI7" s="476"/>
      <c r="BJ7" s="476"/>
      <c r="BK7" s="476"/>
      <c r="BL7" s="476"/>
      <c r="BM7" s="477"/>
      <c r="BN7" s="441">
        <v>16356</v>
      </c>
      <c r="BO7" s="442"/>
      <c r="BP7" s="442"/>
      <c r="BQ7" s="442"/>
      <c r="BR7" s="442"/>
      <c r="BS7" s="442"/>
      <c r="BT7" s="442"/>
      <c r="BU7" s="443"/>
      <c r="BV7" s="441">
        <v>57245</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5461253</v>
      </c>
      <c r="CU7" s="442"/>
      <c r="CV7" s="442"/>
      <c r="CW7" s="442"/>
      <c r="CX7" s="442"/>
      <c r="CY7" s="442"/>
      <c r="CZ7" s="442"/>
      <c r="DA7" s="443"/>
      <c r="DB7" s="441">
        <v>5130814</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94</v>
      </c>
      <c r="AV8" s="474"/>
      <c r="AW8" s="474"/>
      <c r="AX8" s="474"/>
      <c r="AY8" s="475" t="s">
        <v>109</v>
      </c>
      <c r="AZ8" s="476"/>
      <c r="BA8" s="476"/>
      <c r="BB8" s="476"/>
      <c r="BC8" s="476"/>
      <c r="BD8" s="476"/>
      <c r="BE8" s="476"/>
      <c r="BF8" s="476"/>
      <c r="BG8" s="476"/>
      <c r="BH8" s="476"/>
      <c r="BI8" s="476"/>
      <c r="BJ8" s="476"/>
      <c r="BK8" s="476"/>
      <c r="BL8" s="476"/>
      <c r="BM8" s="477"/>
      <c r="BN8" s="441">
        <v>308875</v>
      </c>
      <c r="BO8" s="442"/>
      <c r="BP8" s="442"/>
      <c r="BQ8" s="442"/>
      <c r="BR8" s="442"/>
      <c r="BS8" s="442"/>
      <c r="BT8" s="442"/>
      <c r="BU8" s="443"/>
      <c r="BV8" s="441">
        <v>269279</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0.5</v>
      </c>
      <c r="CU8" s="482"/>
      <c r="CV8" s="482"/>
      <c r="CW8" s="482"/>
      <c r="CX8" s="482"/>
      <c r="CY8" s="482"/>
      <c r="CZ8" s="482"/>
      <c r="DA8" s="483"/>
      <c r="DB8" s="481">
        <v>0.53</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16617</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115</v>
      </c>
      <c r="AV9" s="474"/>
      <c r="AW9" s="474"/>
      <c r="AX9" s="474"/>
      <c r="AY9" s="475" t="s">
        <v>116</v>
      </c>
      <c r="AZ9" s="476"/>
      <c r="BA9" s="476"/>
      <c r="BB9" s="476"/>
      <c r="BC9" s="476"/>
      <c r="BD9" s="476"/>
      <c r="BE9" s="476"/>
      <c r="BF9" s="476"/>
      <c r="BG9" s="476"/>
      <c r="BH9" s="476"/>
      <c r="BI9" s="476"/>
      <c r="BJ9" s="476"/>
      <c r="BK9" s="476"/>
      <c r="BL9" s="476"/>
      <c r="BM9" s="477"/>
      <c r="BN9" s="441">
        <v>39596</v>
      </c>
      <c r="BO9" s="442"/>
      <c r="BP9" s="442"/>
      <c r="BQ9" s="442"/>
      <c r="BR9" s="442"/>
      <c r="BS9" s="442"/>
      <c r="BT9" s="442"/>
      <c r="BU9" s="443"/>
      <c r="BV9" s="441">
        <v>-46030</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38">
        <v>10</v>
      </c>
      <c r="CU9" s="439"/>
      <c r="CV9" s="439"/>
      <c r="CW9" s="439"/>
      <c r="CX9" s="439"/>
      <c r="CY9" s="439"/>
      <c r="CZ9" s="439"/>
      <c r="DA9" s="440"/>
      <c r="DB9" s="438">
        <v>9</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118</v>
      </c>
      <c r="M10" s="471"/>
      <c r="N10" s="471"/>
      <c r="O10" s="471"/>
      <c r="P10" s="471"/>
      <c r="Q10" s="472"/>
      <c r="R10" s="492">
        <v>18707</v>
      </c>
      <c r="S10" s="493"/>
      <c r="T10" s="493"/>
      <c r="U10" s="493"/>
      <c r="V10" s="494"/>
      <c r="W10" s="429"/>
      <c r="X10" s="430"/>
      <c r="Y10" s="430"/>
      <c r="Z10" s="430"/>
      <c r="AA10" s="430"/>
      <c r="AB10" s="430"/>
      <c r="AC10" s="430"/>
      <c r="AD10" s="430"/>
      <c r="AE10" s="430"/>
      <c r="AF10" s="430"/>
      <c r="AG10" s="430"/>
      <c r="AH10" s="430"/>
      <c r="AI10" s="430"/>
      <c r="AJ10" s="430"/>
      <c r="AK10" s="430"/>
      <c r="AL10" s="433"/>
      <c r="AM10" s="470" t="s">
        <v>119</v>
      </c>
      <c r="AN10" s="471"/>
      <c r="AO10" s="471"/>
      <c r="AP10" s="471"/>
      <c r="AQ10" s="471"/>
      <c r="AR10" s="471"/>
      <c r="AS10" s="471"/>
      <c r="AT10" s="472"/>
      <c r="AU10" s="473" t="s">
        <v>94</v>
      </c>
      <c r="AV10" s="474"/>
      <c r="AW10" s="474"/>
      <c r="AX10" s="474"/>
      <c r="AY10" s="475" t="s">
        <v>120</v>
      </c>
      <c r="AZ10" s="476"/>
      <c r="BA10" s="476"/>
      <c r="BB10" s="476"/>
      <c r="BC10" s="476"/>
      <c r="BD10" s="476"/>
      <c r="BE10" s="476"/>
      <c r="BF10" s="476"/>
      <c r="BG10" s="476"/>
      <c r="BH10" s="476"/>
      <c r="BI10" s="476"/>
      <c r="BJ10" s="476"/>
      <c r="BK10" s="476"/>
      <c r="BL10" s="476"/>
      <c r="BM10" s="477"/>
      <c r="BN10" s="441">
        <v>135386</v>
      </c>
      <c r="BO10" s="442"/>
      <c r="BP10" s="442"/>
      <c r="BQ10" s="442"/>
      <c r="BR10" s="442"/>
      <c r="BS10" s="442"/>
      <c r="BT10" s="442"/>
      <c r="BU10" s="443"/>
      <c r="BV10" s="441">
        <v>357466</v>
      </c>
      <c r="BW10" s="442"/>
      <c r="BX10" s="442"/>
      <c r="BY10" s="442"/>
      <c r="BZ10" s="442"/>
      <c r="CA10" s="442"/>
      <c r="CB10" s="442"/>
      <c r="CC10" s="44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122</v>
      </c>
      <c r="M11" s="496"/>
      <c r="N11" s="496"/>
      <c r="O11" s="496"/>
      <c r="P11" s="496"/>
      <c r="Q11" s="497"/>
      <c r="R11" s="498" t="s">
        <v>123</v>
      </c>
      <c r="S11" s="499"/>
      <c r="T11" s="499"/>
      <c r="U11" s="499"/>
      <c r="V11" s="500"/>
      <c r="W11" s="429"/>
      <c r="X11" s="430"/>
      <c r="Y11" s="430"/>
      <c r="Z11" s="430"/>
      <c r="AA11" s="430"/>
      <c r="AB11" s="430"/>
      <c r="AC11" s="430"/>
      <c r="AD11" s="430"/>
      <c r="AE11" s="430"/>
      <c r="AF11" s="430"/>
      <c r="AG11" s="430"/>
      <c r="AH11" s="430"/>
      <c r="AI11" s="430"/>
      <c r="AJ11" s="430"/>
      <c r="AK11" s="430"/>
      <c r="AL11" s="433"/>
      <c r="AM11" s="470" t="s">
        <v>124</v>
      </c>
      <c r="AN11" s="471"/>
      <c r="AO11" s="471"/>
      <c r="AP11" s="471"/>
      <c r="AQ11" s="471"/>
      <c r="AR11" s="471"/>
      <c r="AS11" s="471"/>
      <c r="AT11" s="472"/>
      <c r="AU11" s="473" t="s">
        <v>125</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129</v>
      </c>
      <c r="DC11" s="482"/>
      <c r="DD11" s="482"/>
      <c r="DE11" s="482"/>
      <c r="DF11" s="482"/>
      <c r="DG11" s="482"/>
      <c r="DH11" s="482"/>
      <c r="DI11" s="483"/>
    </row>
    <row r="12" spans="1:119" ht="18.75" customHeight="1" x14ac:dyDescent="0.15">
      <c r="A12" s="178"/>
      <c r="B12" s="501" t="s">
        <v>130</v>
      </c>
      <c r="C12" s="502"/>
      <c r="D12" s="502"/>
      <c r="E12" s="502"/>
      <c r="F12" s="502"/>
      <c r="G12" s="502"/>
      <c r="H12" s="502"/>
      <c r="I12" s="502"/>
      <c r="J12" s="502"/>
      <c r="K12" s="503"/>
      <c r="L12" s="510" t="s">
        <v>131</v>
      </c>
      <c r="M12" s="511"/>
      <c r="N12" s="511"/>
      <c r="O12" s="511"/>
      <c r="P12" s="511"/>
      <c r="Q12" s="512"/>
      <c r="R12" s="513">
        <v>16660</v>
      </c>
      <c r="S12" s="514"/>
      <c r="T12" s="514"/>
      <c r="U12" s="514"/>
      <c r="V12" s="515"/>
      <c r="W12" s="516" t="s">
        <v>1</v>
      </c>
      <c r="X12" s="474"/>
      <c r="Y12" s="474"/>
      <c r="Z12" s="474"/>
      <c r="AA12" s="474"/>
      <c r="AB12" s="517"/>
      <c r="AC12" s="518" t="s">
        <v>132</v>
      </c>
      <c r="AD12" s="519"/>
      <c r="AE12" s="519"/>
      <c r="AF12" s="519"/>
      <c r="AG12" s="520"/>
      <c r="AH12" s="518" t="s">
        <v>133</v>
      </c>
      <c r="AI12" s="519"/>
      <c r="AJ12" s="519"/>
      <c r="AK12" s="519"/>
      <c r="AL12" s="521"/>
      <c r="AM12" s="470" t="s">
        <v>134</v>
      </c>
      <c r="AN12" s="471"/>
      <c r="AO12" s="471"/>
      <c r="AP12" s="471"/>
      <c r="AQ12" s="471"/>
      <c r="AR12" s="471"/>
      <c r="AS12" s="471"/>
      <c r="AT12" s="472"/>
      <c r="AU12" s="473" t="s">
        <v>102</v>
      </c>
      <c r="AV12" s="474"/>
      <c r="AW12" s="474"/>
      <c r="AX12" s="474"/>
      <c r="AY12" s="475" t="s">
        <v>135</v>
      </c>
      <c r="AZ12" s="476"/>
      <c r="BA12" s="476"/>
      <c r="BB12" s="476"/>
      <c r="BC12" s="476"/>
      <c r="BD12" s="476"/>
      <c r="BE12" s="476"/>
      <c r="BF12" s="476"/>
      <c r="BG12" s="476"/>
      <c r="BH12" s="476"/>
      <c r="BI12" s="476"/>
      <c r="BJ12" s="476"/>
      <c r="BK12" s="476"/>
      <c r="BL12" s="476"/>
      <c r="BM12" s="477"/>
      <c r="BN12" s="441">
        <v>88100</v>
      </c>
      <c r="BO12" s="442"/>
      <c r="BP12" s="442"/>
      <c r="BQ12" s="442"/>
      <c r="BR12" s="442"/>
      <c r="BS12" s="442"/>
      <c r="BT12" s="442"/>
      <c r="BU12" s="443"/>
      <c r="BV12" s="441">
        <v>319761</v>
      </c>
      <c r="BW12" s="442"/>
      <c r="BX12" s="442"/>
      <c r="BY12" s="442"/>
      <c r="BZ12" s="442"/>
      <c r="CA12" s="442"/>
      <c r="CB12" s="442"/>
      <c r="CC12" s="443"/>
      <c r="CD12" s="444" t="s">
        <v>136</v>
      </c>
      <c r="CE12" s="445"/>
      <c r="CF12" s="445"/>
      <c r="CG12" s="445"/>
      <c r="CH12" s="445"/>
      <c r="CI12" s="445"/>
      <c r="CJ12" s="445"/>
      <c r="CK12" s="445"/>
      <c r="CL12" s="445"/>
      <c r="CM12" s="445"/>
      <c r="CN12" s="445"/>
      <c r="CO12" s="445"/>
      <c r="CP12" s="445"/>
      <c r="CQ12" s="445"/>
      <c r="CR12" s="445"/>
      <c r="CS12" s="446"/>
      <c r="CT12" s="481" t="s">
        <v>129</v>
      </c>
      <c r="CU12" s="482"/>
      <c r="CV12" s="482"/>
      <c r="CW12" s="482"/>
      <c r="CX12" s="482"/>
      <c r="CY12" s="482"/>
      <c r="CZ12" s="482"/>
      <c r="DA12" s="483"/>
      <c r="DB12" s="481" t="s">
        <v>137</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138</v>
      </c>
      <c r="N13" s="533"/>
      <c r="O13" s="533"/>
      <c r="P13" s="533"/>
      <c r="Q13" s="534"/>
      <c r="R13" s="525">
        <v>16283</v>
      </c>
      <c r="S13" s="526"/>
      <c r="T13" s="526"/>
      <c r="U13" s="526"/>
      <c r="V13" s="527"/>
      <c r="W13" s="457" t="s">
        <v>139</v>
      </c>
      <c r="X13" s="458"/>
      <c r="Y13" s="458"/>
      <c r="Z13" s="458"/>
      <c r="AA13" s="458"/>
      <c r="AB13" s="448"/>
      <c r="AC13" s="492">
        <v>1580</v>
      </c>
      <c r="AD13" s="493"/>
      <c r="AE13" s="493"/>
      <c r="AF13" s="493"/>
      <c r="AG13" s="535"/>
      <c r="AH13" s="492">
        <v>1850</v>
      </c>
      <c r="AI13" s="493"/>
      <c r="AJ13" s="493"/>
      <c r="AK13" s="493"/>
      <c r="AL13" s="494"/>
      <c r="AM13" s="470" t="s">
        <v>140</v>
      </c>
      <c r="AN13" s="471"/>
      <c r="AO13" s="471"/>
      <c r="AP13" s="471"/>
      <c r="AQ13" s="471"/>
      <c r="AR13" s="471"/>
      <c r="AS13" s="471"/>
      <c r="AT13" s="472"/>
      <c r="AU13" s="473" t="s">
        <v>141</v>
      </c>
      <c r="AV13" s="474"/>
      <c r="AW13" s="474"/>
      <c r="AX13" s="474"/>
      <c r="AY13" s="475" t="s">
        <v>142</v>
      </c>
      <c r="AZ13" s="476"/>
      <c r="BA13" s="476"/>
      <c r="BB13" s="476"/>
      <c r="BC13" s="476"/>
      <c r="BD13" s="476"/>
      <c r="BE13" s="476"/>
      <c r="BF13" s="476"/>
      <c r="BG13" s="476"/>
      <c r="BH13" s="476"/>
      <c r="BI13" s="476"/>
      <c r="BJ13" s="476"/>
      <c r="BK13" s="476"/>
      <c r="BL13" s="476"/>
      <c r="BM13" s="477"/>
      <c r="BN13" s="441">
        <v>86882</v>
      </c>
      <c r="BO13" s="442"/>
      <c r="BP13" s="442"/>
      <c r="BQ13" s="442"/>
      <c r="BR13" s="442"/>
      <c r="BS13" s="442"/>
      <c r="BT13" s="442"/>
      <c r="BU13" s="443"/>
      <c r="BV13" s="441">
        <v>-8325</v>
      </c>
      <c r="BW13" s="442"/>
      <c r="BX13" s="442"/>
      <c r="BY13" s="442"/>
      <c r="BZ13" s="442"/>
      <c r="CA13" s="442"/>
      <c r="CB13" s="442"/>
      <c r="CC13" s="443"/>
      <c r="CD13" s="444" t="s">
        <v>143</v>
      </c>
      <c r="CE13" s="445"/>
      <c r="CF13" s="445"/>
      <c r="CG13" s="445"/>
      <c r="CH13" s="445"/>
      <c r="CI13" s="445"/>
      <c r="CJ13" s="445"/>
      <c r="CK13" s="445"/>
      <c r="CL13" s="445"/>
      <c r="CM13" s="445"/>
      <c r="CN13" s="445"/>
      <c r="CO13" s="445"/>
      <c r="CP13" s="445"/>
      <c r="CQ13" s="445"/>
      <c r="CR13" s="445"/>
      <c r="CS13" s="446"/>
      <c r="CT13" s="438">
        <v>5.4</v>
      </c>
      <c r="CU13" s="439"/>
      <c r="CV13" s="439"/>
      <c r="CW13" s="439"/>
      <c r="CX13" s="439"/>
      <c r="CY13" s="439"/>
      <c r="CZ13" s="439"/>
      <c r="DA13" s="440"/>
      <c r="DB13" s="438">
        <v>5.2</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144</v>
      </c>
      <c r="M14" s="523"/>
      <c r="N14" s="523"/>
      <c r="O14" s="523"/>
      <c r="P14" s="523"/>
      <c r="Q14" s="524"/>
      <c r="R14" s="525">
        <v>17126</v>
      </c>
      <c r="S14" s="526"/>
      <c r="T14" s="526"/>
      <c r="U14" s="526"/>
      <c r="V14" s="527"/>
      <c r="W14" s="431"/>
      <c r="X14" s="432"/>
      <c r="Y14" s="432"/>
      <c r="Z14" s="432"/>
      <c r="AA14" s="432"/>
      <c r="AB14" s="421"/>
      <c r="AC14" s="528">
        <v>18.7</v>
      </c>
      <c r="AD14" s="529"/>
      <c r="AE14" s="529"/>
      <c r="AF14" s="529"/>
      <c r="AG14" s="530"/>
      <c r="AH14" s="528">
        <v>19.100000000000001</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145</v>
      </c>
      <c r="CE14" s="537"/>
      <c r="CF14" s="537"/>
      <c r="CG14" s="537"/>
      <c r="CH14" s="537"/>
      <c r="CI14" s="537"/>
      <c r="CJ14" s="537"/>
      <c r="CK14" s="537"/>
      <c r="CL14" s="537"/>
      <c r="CM14" s="537"/>
      <c r="CN14" s="537"/>
      <c r="CO14" s="537"/>
      <c r="CP14" s="537"/>
      <c r="CQ14" s="537"/>
      <c r="CR14" s="537"/>
      <c r="CS14" s="538"/>
      <c r="CT14" s="539">
        <v>46.1</v>
      </c>
      <c r="CU14" s="540"/>
      <c r="CV14" s="540"/>
      <c r="CW14" s="540"/>
      <c r="CX14" s="540"/>
      <c r="CY14" s="540"/>
      <c r="CZ14" s="540"/>
      <c r="DA14" s="541"/>
      <c r="DB14" s="539">
        <v>30</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146</v>
      </c>
      <c r="N15" s="533"/>
      <c r="O15" s="533"/>
      <c r="P15" s="533"/>
      <c r="Q15" s="534"/>
      <c r="R15" s="525">
        <v>16678</v>
      </c>
      <c r="S15" s="526"/>
      <c r="T15" s="526"/>
      <c r="U15" s="526"/>
      <c r="V15" s="527"/>
      <c r="W15" s="457" t="s">
        <v>147</v>
      </c>
      <c r="X15" s="458"/>
      <c r="Y15" s="458"/>
      <c r="Z15" s="458"/>
      <c r="AA15" s="458"/>
      <c r="AB15" s="448"/>
      <c r="AC15" s="492">
        <v>2186</v>
      </c>
      <c r="AD15" s="493"/>
      <c r="AE15" s="493"/>
      <c r="AF15" s="493"/>
      <c r="AG15" s="535"/>
      <c r="AH15" s="492">
        <v>2379</v>
      </c>
      <c r="AI15" s="493"/>
      <c r="AJ15" s="493"/>
      <c r="AK15" s="493"/>
      <c r="AL15" s="494"/>
      <c r="AM15" s="470"/>
      <c r="AN15" s="471"/>
      <c r="AO15" s="471"/>
      <c r="AP15" s="471"/>
      <c r="AQ15" s="471"/>
      <c r="AR15" s="471"/>
      <c r="AS15" s="471"/>
      <c r="AT15" s="472"/>
      <c r="AU15" s="473"/>
      <c r="AV15" s="474"/>
      <c r="AW15" s="474"/>
      <c r="AX15" s="474"/>
      <c r="AY15" s="401" t="s">
        <v>148</v>
      </c>
      <c r="AZ15" s="402"/>
      <c r="BA15" s="402"/>
      <c r="BB15" s="402"/>
      <c r="BC15" s="402"/>
      <c r="BD15" s="402"/>
      <c r="BE15" s="402"/>
      <c r="BF15" s="402"/>
      <c r="BG15" s="402"/>
      <c r="BH15" s="402"/>
      <c r="BI15" s="402"/>
      <c r="BJ15" s="402"/>
      <c r="BK15" s="402"/>
      <c r="BL15" s="402"/>
      <c r="BM15" s="403"/>
      <c r="BN15" s="404">
        <v>2118232</v>
      </c>
      <c r="BO15" s="405"/>
      <c r="BP15" s="405"/>
      <c r="BQ15" s="405"/>
      <c r="BR15" s="405"/>
      <c r="BS15" s="405"/>
      <c r="BT15" s="405"/>
      <c r="BU15" s="406"/>
      <c r="BV15" s="404">
        <v>2216184</v>
      </c>
      <c r="BW15" s="405"/>
      <c r="BX15" s="405"/>
      <c r="BY15" s="405"/>
      <c r="BZ15" s="405"/>
      <c r="CA15" s="405"/>
      <c r="CB15" s="405"/>
      <c r="CC15" s="406"/>
      <c r="CD15" s="542" t="s">
        <v>149</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150</v>
      </c>
      <c r="M16" s="545"/>
      <c r="N16" s="545"/>
      <c r="O16" s="545"/>
      <c r="P16" s="545"/>
      <c r="Q16" s="546"/>
      <c r="R16" s="547" t="s">
        <v>151</v>
      </c>
      <c r="S16" s="548"/>
      <c r="T16" s="548"/>
      <c r="U16" s="548"/>
      <c r="V16" s="549"/>
      <c r="W16" s="431"/>
      <c r="X16" s="432"/>
      <c r="Y16" s="432"/>
      <c r="Z16" s="432"/>
      <c r="AA16" s="432"/>
      <c r="AB16" s="421"/>
      <c r="AC16" s="528">
        <v>25.8</v>
      </c>
      <c r="AD16" s="529"/>
      <c r="AE16" s="529"/>
      <c r="AF16" s="529"/>
      <c r="AG16" s="530"/>
      <c r="AH16" s="528">
        <v>24.6</v>
      </c>
      <c r="AI16" s="529"/>
      <c r="AJ16" s="529"/>
      <c r="AK16" s="529"/>
      <c r="AL16" s="531"/>
      <c r="AM16" s="470"/>
      <c r="AN16" s="471"/>
      <c r="AO16" s="471"/>
      <c r="AP16" s="471"/>
      <c r="AQ16" s="471"/>
      <c r="AR16" s="471"/>
      <c r="AS16" s="471"/>
      <c r="AT16" s="472"/>
      <c r="AU16" s="473"/>
      <c r="AV16" s="474"/>
      <c r="AW16" s="474"/>
      <c r="AX16" s="474"/>
      <c r="AY16" s="475" t="s">
        <v>152</v>
      </c>
      <c r="AZ16" s="476"/>
      <c r="BA16" s="476"/>
      <c r="BB16" s="476"/>
      <c r="BC16" s="476"/>
      <c r="BD16" s="476"/>
      <c r="BE16" s="476"/>
      <c r="BF16" s="476"/>
      <c r="BG16" s="476"/>
      <c r="BH16" s="476"/>
      <c r="BI16" s="476"/>
      <c r="BJ16" s="476"/>
      <c r="BK16" s="476"/>
      <c r="BL16" s="476"/>
      <c r="BM16" s="477"/>
      <c r="BN16" s="441">
        <v>4579416</v>
      </c>
      <c r="BO16" s="442"/>
      <c r="BP16" s="442"/>
      <c r="BQ16" s="442"/>
      <c r="BR16" s="442"/>
      <c r="BS16" s="442"/>
      <c r="BT16" s="442"/>
      <c r="BU16" s="443"/>
      <c r="BV16" s="441">
        <v>4280371</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153</v>
      </c>
      <c r="N17" s="553"/>
      <c r="O17" s="553"/>
      <c r="P17" s="553"/>
      <c r="Q17" s="554"/>
      <c r="R17" s="547" t="s">
        <v>154</v>
      </c>
      <c r="S17" s="548"/>
      <c r="T17" s="548"/>
      <c r="U17" s="548"/>
      <c r="V17" s="549"/>
      <c r="W17" s="457" t="s">
        <v>155</v>
      </c>
      <c r="X17" s="458"/>
      <c r="Y17" s="458"/>
      <c r="Z17" s="458"/>
      <c r="AA17" s="458"/>
      <c r="AB17" s="448"/>
      <c r="AC17" s="492">
        <v>4704</v>
      </c>
      <c r="AD17" s="493"/>
      <c r="AE17" s="493"/>
      <c r="AF17" s="493"/>
      <c r="AG17" s="535"/>
      <c r="AH17" s="492">
        <v>5450</v>
      </c>
      <c r="AI17" s="493"/>
      <c r="AJ17" s="493"/>
      <c r="AK17" s="493"/>
      <c r="AL17" s="494"/>
      <c r="AM17" s="470"/>
      <c r="AN17" s="471"/>
      <c r="AO17" s="471"/>
      <c r="AP17" s="471"/>
      <c r="AQ17" s="471"/>
      <c r="AR17" s="471"/>
      <c r="AS17" s="471"/>
      <c r="AT17" s="472"/>
      <c r="AU17" s="473"/>
      <c r="AV17" s="474"/>
      <c r="AW17" s="474"/>
      <c r="AX17" s="474"/>
      <c r="AY17" s="475" t="s">
        <v>156</v>
      </c>
      <c r="AZ17" s="476"/>
      <c r="BA17" s="476"/>
      <c r="BB17" s="476"/>
      <c r="BC17" s="476"/>
      <c r="BD17" s="476"/>
      <c r="BE17" s="476"/>
      <c r="BF17" s="476"/>
      <c r="BG17" s="476"/>
      <c r="BH17" s="476"/>
      <c r="BI17" s="476"/>
      <c r="BJ17" s="476"/>
      <c r="BK17" s="476"/>
      <c r="BL17" s="476"/>
      <c r="BM17" s="477"/>
      <c r="BN17" s="441">
        <v>2668950</v>
      </c>
      <c r="BO17" s="442"/>
      <c r="BP17" s="442"/>
      <c r="BQ17" s="442"/>
      <c r="BR17" s="442"/>
      <c r="BS17" s="442"/>
      <c r="BT17" s="442"/>
      <c r="BU17" s="443"/>
      <c r="BV17" s="441">
        <v>2823506</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157</v>
      </c>
      <c r="C18" s="484"/>
      <c r="D18" s="484"/>
      <c r="E18" s="564"/>
      <c r="F18" s="564"/>
      <c r="G18" s="564"/>
      <c r="H18" s="564"/>
      <c r="I18" s="564"/>
      <c r="J18" s="564"/>
      <c r="K18" s="564"/>
      <c r="L18" s="565">
        <v>38.369999999999997</v>
      </c>
      <c r="M18" s="565"/>
      <c r="N18" s="565"/>
      <c r="O18" s="565"/>
      <c r="P18" s="565"/>
      <c r="Q18" s="565"/>
      <c r="R18" s="566"/>
      <c r="S18" s="566"/>
      <c r="T18" s="566"/>
      <c r="U18" s="566"/>
      <c r="V18" s="567"/>
      <c r="W18" s="459"/>
      <c r="X18" s="460"/>
      <c r="Y18" s="460"/>
      <c r="Z18" s="460"/>
      <c r="AA18" s="460"/>
      <c r="AB18" s="451"/>
      <c r="AC18" s="568">
        <v>55.5</v>
      </c>
      <c r="AD18" s="569"/>
      <c r="AE18" s="569"/>
      <c r="AF18" s="569"/>
      <c r="AG18" s="570"/>
      <c r="AH18" s="568">
        <v>56.3</v>
      </c>
      <c r="AI18" s="569"/>
      <c r="AJ18" s="569"/>
      <c r="AK18" s="569"/>
      <c r="AL18" s="571"/>
      <c r="AM18" s="470"/>
      <c r="AN18" s="471"/>
      <c r="AO18" s="471"/>
      <c r="AP18" s="471"/>
      <c r="AQ18" s="471"/>
      <c r="AR18" s="471"/>
      <c r="AS18" s="471"/>
      <c r="AT18" s="472"/>
      <c r="AU18" s="473"/>
      <c r="AV18" s="474"/>
      <c r="AW18" s="474"/>
      <c r="AX18" s="474"/>
      <c r="AY18" s="475" t="s">
        <v>158</v>
      </c>
      <c r="AZ18" s="476"/>
      <c r="BA18" s="476"/>
      <c r="BB18" s="476"/>
      <c r="BC18" s="476"/>
      <c r="BD18" s="476"/>
      <c r="BE18" s="476"/>
      <c r="BF18" s="476"/>
      <c r="BG18" s="476"/>
      <c r="BH18" s="476"/>
      <c r="BI18" s="476"/>
      <c r="BJ18" s="476"/>
      <c r="BK18" s="476"/>
      <c r="BL18" s="476"/>
      <c r="BM18" s="477"/>
      <c r="BN18" s="441">
        <v>4656525</v>
      </c>
      <c r="BO18" s="442"/>
      <c r="BP18" s="442"/>
      <c r="BQ18" s="442"/>
      <c r="BR18" s="442"/>
      <c r="BS18" s="442"/>
      <c r="BT18" s="442"/>
      <c r="BU18" s="443"/>
      <c r="BV18" s="441">
        <v>4620694</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159</v>
      </c>
      <c r="C19" s="484"/>
      <c r="D19" s="484"/>
      <c r="E19" s="564"/>
      <c r="F19" s="564"/>
      <c r="G19" s="564"/>
      <c r="H19" s="564"/>
      <c r="I19" s="564"/>
      <c r="J19" s="564"/>
      <c r="K19" s="564"/>
      <c r="L19" s="572">
        <v>433</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160</v>
      </c>
      <c r="AZ19" s="476"/>
      <c r="BA19" s="476"/>
      <c r="BB19" s="476"/>
      <c r="BC19" s="476"/>
      <c r="BD19" s="476"/>
      <c r="BE19" s="476"/>
      <c r="BF19" s="476"/>
      <c r="BG19" s="476"/>
      <c r="BH19" s="476"/>
      <c r="BI19" s="476"/>
      <c r="BJ19" s="476"/>
      <c r="BK19" s="476"/>
      <c r="BL19" s="476"/>
      <c r="BM19" s="477"/>
      <c r="BN19" s="441">
        <v>6291144</v>
      </c>
      <c r="BO19" s="442"/>
      <c r="BP19" s="442"/>
      <c r="BQ19" s="442"/>
      <c r="BR19" s="442"/>
      <c r="BS19" s="442"/>
      <c r="BT19" s="442"/>
      <c r="BU19" s="443"/>
      <c r="BV19" s="441">
        <v>6722593</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161</v>
      </c>
      <c r="C20" s="484"/>
      <c r="D20" s="484"/>
      <c r="E20" s="564"/>
      <c r="F20" s="564"/>
      <c r="G20" s="564"/>
      <c r="H20" s="564"/>
      <c r="I20" s="564"/>
      <c r="J20" s="564"/>
      <c r="K20" s="564"/>
      <c r="L20" s="572">
        <v>6533</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162</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163</v>
      </c>
      <c r="C22" s="585"/>
      <c r="D22" s="586"/>
      <c r="E22" s="453" t="s">
        <v>1</v>
      </c>
      <c r="F22" s="458"/>
      <c r="G22" s="458"/>
      <c r="H22" s="458"/>
      <c r="I22" s="458"/>
      <c r="J22" s="458"/>
      <c r="K22" s="448"/>
      <c r="L22" s="453" t="s">
        <v>164</v>
      </c>
      <c r="M22" s="458"/>
      <c r="N22" s="458"/>
      <c r="O22" s="458"/>
      <c r="P22" s="448"/>
      <c r="Q22" s="616" t="s">
        <v>165</v>
      </c>
      <c r="R22" s="617"/>
      <c r="S22" s="617"/>
      <c r="T22" s="617"/>
      <c r="U22" s="617"/>
      <c r="V22" s="618"/>
      <c r="W22" s="584" t="s">
        <v>166</v>
      </c>
      <c r="X22" s="585"/>
      <c r="Y22" s="586"/>
      <c r="Z22" s="453" t="s">
        <v>1</v>
      </c>
      <c r="AA22" s="458"/>
      <c r="AB22" s="458"/>
      <c r="AC22" s="458"/>
      <c r="AD22" s="458"/>
      <c r="AE22" s="458"/>
      <c r="AF22" s="458"/>
      <c r="AG22" s="448"/>
      <c r="AH22" s="622" t="s">
        <v>167</v>
      </c>
      <c r="AI22" s="458"/>
      <c r="AJ22" s="458"/>
      <c r="AK22" s="458"/>
      <c r="AL22" s="448"/>
      <c r="AM22" s="622" t="s">
        <v>168</v>
      </c>
      <c r="AN22" s="623"/>
      <c r="AO22" s="623"/>
      <c r="AP22" s="623"/>
      <c r="AQ22" s="623"/>
      <c r="AR22" s="624"/>
      <c r="AS22" s="616" t="s">
        <v>165</v>
      </c>
      <c r="AT22" s="617"/>
      <c r="AU22" s="617"/>
      <c r="AV22" s="617"/>
      <c r="AW22" s="617"/>
      <c r="AX22" s="628"/>
      <c r="AY22" s="401" t="s">
        <v>169</v>
      </c>
      <c r="AZ22" s="402"/>
      <c r="BA22" s="402"/>
      <c r="BB22" s="402"/>
      <c r="BC22" s="402"/>
      <c r="BD22" s="402"/>
      <c r="BE22" s="402"/>
      <c r="BF22" s="402"/>
      <c r="BG22" s="402"/>
      <c r="BH22" s="402"/>
      <c r="BI22" s="402"/>
      <c r="BJ22" s="402"/>
      <c r="BK22" s="402"/>
      <c r="BL22" s="402"/>
      <c r="BM22" s="403"/>
      <c r="BN22" s="404">
        <v>7454308</v>
      </c>
      <c r="BO22" s="405"/>
      <c r="BP22" s="405"/>
      <c r="BQ22" s="405"/>
      <c r="BR22" s="405"/>
      <c r="BS22" s="405"/>
      <c r="BT22" s="405"/>
      <c r="BU22" s="406"/>
      <c r="BV22" s="404">
        <v>7321326</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170</v>
      </c>
      <c r="AZ23" s="476"/>
      <c r="BA23" s="476"/>
      <c r="BB23" s="476"/>
      <c r="BC23" s="476"/>
      <c r="BD23" s="476"/>
      <c r="BE23" s="476"/>
      <c r="BF23" s="476"/>
      <c r="BG23" s="476"/>
      <c r="BH23" s="476"/>
      <c r="BI23" s="476"/>
      <c r="BJ23" s="476"/>
      <c r="BK23" s="476"/>
      <c r="BL23" s="476"/>
      <c r="BM23" s="477"/>
      <c r="BN23" s="441">
        <v>5331046</v>
      </c>
      <c r="BO23" s="442"/>
      <c r="BP23" s="442"/>
      <c r="BQ23" s="442"/>
      <c r="BR23" s="442"/>
      <c r="BS23" s="442"/>
      <c r="BT23" s="442"/>
      <c r="BU23" s="443"/>
      <c r="BV23" s="441">
        <v>5469360</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171</v>
      </c>
      <c r="F24" s="471"/>
      <c r="G24" s="471"/>
      <c r="H24" s="471"/>
      <c r="I24" s="471"/>
      <c r="J24" s="471"/>
      <c r="K24" s="472"/>
      <c r="L24" s="492">
        <v>1</v>
      </c>
      <c r="M24" s="493"/>
      <c r="N24" s="493"/>
      <c r="O24" s="493"/>
      <c r="P24" s="535"/>
      <c r="Q24" s="492">
        <v>7710</v>
      </c>
      <c r="R24" s="493"/>
      <c r="S24" s="493"/>
      <c r="T24" s="493"/>
      <c r="U24" s="493"/>
      <c r="V24" s="535"/>
      <c r="W24" s="587"/>
      <c r="X24" s="588"/>
      <c r="Y24" s="589"/>
      <c r="Z24" s="491" t="s">
        <v>172</v>
      </c>
      <c r="AA24" s="471"/>
      <c r="AB24" s="471"/>
      <c r="AC24" s="471"/>
      <c r="AD24" s="471"/>
      <c r="AE24" s="471"/>
      <c r="AF24" s="471"/>
      <c r="AG24" s="472"/>
      <c r="AH24" s="492">
        <v>183</v>
      </c>
      <c r="AI24" s="493"/>
      <c r="AJ24" s="493"/>
      <c r="AK24" s="493"/>
      <c r="AL24" s="535"/>
      <c r="AM24" s="492">
        <v>520635</v>
      </c>
      <c r="AN24" s="493"/>
      <c r="AO24" s="493"/>
      <c r="AP24" s="493"/>
      <c r="AQ24" s="493"/>
      <c r="AR24" s="535"/>
      <c r="AS24" s="492">
        <v>2845</v>
      </c>
      <c r="AT24" s="493"/>
      <c r="AU24" s="493"/>
      <c r="AV24" s="493"/>
      <c r="AW24" s="493"/>
      <c r="AX24" s="494"/>
      <c r="AY24" s="557" t="s">
        <v>173</v>
      </c>
      <c r="AZ24" s="558"/>
      <c r="BA24" s="558"/>
      <c r="BB24" s="558"/>
      <c r="BC24" s="558"/>
      <c r="BD24" s="558"/>
      <c r="BE24" s="558"/>
      <c r="BF24" s="558"/>
      <c r="BG24" s="558"/>
      <c r="BH24" s="558"/>
      <c r="BI24" s="558"/>
      <c r="BJ24" s="558"/>
      <c r="BK24" s="558"/>
      <c r="BL24" s="558"/>
      <c r="BM24" s="559"/>
      <c r="BN24" s="441">
        <v>3817793</v>
      </c>
      <c r="BO24" s="442"/>
      <c r="BP24" s="442"/>
      <c r="BQ24" s="442"/>
      <c r="BR24" s="442"/>
      <c r="BS24" s="442"/>
      <c r="BT24" s="442"/>
      <c r="BU24" s="443"/>
      <c r="BV24" s="441">
        <v>3364258</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174</v>
      </c>
      <c r="F25" s="471"/>
      <c r="G25" s="471"/>
      <c r="H25" s="471"/>
      <c r="I25" s="471"/>
      <c r="J25" s="471"/>
      <c r="K25" s="472"/>
      <c r="L25" s="492">
        <v>1</v>
      </c>
      <c r="M25" s="493"/>
      <c r="N25" s="493"/>
      <c r="O25" s="493"/>
      <c r="P25" s="535"/>
      <c r="Q25" s="492">
        <v>6030</v>
      </c>
      <c r="R25" s="493"/>
      <c r="S25" s="493"/>
      <c r="T25" s="493"/>
      <c r="U25" s="493"/>
      <c r="V25" s="535"/>
      <c r="W25" s="587"/>
      <c r="X25" s="588"/>
      <c r="Y25" s="589"/>
      <c r="Z25" s="491" t="s">
        <v>175</v>
      </c>
      <c r="AA25" s="471"/>
      <c r="AB25" s="471"/>
      <c r="AC25" s="471"/>
      <c r="AD25" s="471"/>
      <c r="AE25" s="471"/>
      <c r="AF25" s="471"/>
      <c r="AG25" s="472"/>
      <c r="AH25" s="492" t="s">
        <v>137</v>
      </c>
      <c r="AI25" s="493"/>
      <c r="AJ25" s="493"/>
      <c r="AK25" s="493"/>
      <c r="AL25" s="535"/>
      <c r="AM25" s="492" t="s">
        <v>137</v>
      </c>
      <c r="AN25" s="493"/>
      <c r="AO25" s="493"/>
      <c r="AP25" s="493"/>
      <c r="AQ25" s="493"/>
      <c r="AR25" s="535"/>
      <c r="AS25" s="492" t="s">
        <v>176</v>
      </c>
      <c r="AT25" s="493"/>
      <c r="AU25" s="493"/>
      <c r="AV25" s="493"/>
      <c r="AW25" s="493"/>
      <c r="AX25" s="494"/>
      <c r="AY25" s="401" t="s">
        <v>177</v>
      </c>
      <c r="AZ25" s="402"/>
      <c r="BA25" s="402"/>
      <c r="BB25" s="402"/>
      <c r="BC25" s="402"/>
      <c r="BD25" s="402"/>
      <c r="BE25" s="402"/>
      <c r="BF25" s="402"/>
      <c r="BG25" s="402"/>
      <c r="BH25" s="402"/>
      <c r="BI25" s="402"/>
      <c r="BJ25" s="402"/>
      <c r="BK25" s="402"/>
      <c r="BL25" s="402"/>
      <c r="BM25" s="403"/>
      <c r="BN25" s="404">
        <v>1211</v>
      </c>
      <c r="BO25" s="405"/>
      <c r="BP25" s="405"/>
      <c r="BQ25" s="405"/>
      <c r="BR25" s="405"/>
      <c r="BS25" s="405"/>
      <c r="BT25" s="405"/>
      <c r="BU25" s="406"/>
      <c r="BV25" s="404">
        <v>2433</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178</v>
      </c>
      <c r="F26" s="471"/>
      <c r="G26" s="471"/>
      <c r="H26" s="471"/>
      <c r="I26" s="471"/>
      <c r="J26" s="471"/>
      <c r="K26" s="472"/>
      <c r="L26" s="492">
        <v>1</v>
      </c>
      <c r="M26" s="493"/>
      <c r="N26" s="493"/>
      <c r="O26" s="493"/>
      <c r="P26" s="535"/>
      <c r="Q26" s="492">
        <v>5530</v>
      </c>
      <c r="R26" s="493"/>
      <c r="S26" s="493"/>
      <c r="T26" s="493"/>
      <c r="U26" s="493"/>
      <c r="V26" s="535"/>
      <c r="W26" s="587"/>
      <c r="X26" s="588"/>
      <c r="Y26" s="589"/>
      <c r="Z26" s="491" t="s">
        <v>179</v>
      </c>
      <c r="AA26" s="593"/>
      <c r="AB26" s="593"/>
      <c r="AC26" s="593"/>
      <c r="AD26" s="593"/>
      <c r="AE26" s="593"/>
      <c r="AF26" s="593"/>
      <c r="AG26" s="594"/>
      <c r="AH26" s="492">
        <v>12</v>
      </c>
      <c r="AI26" s="493"/>
      <c r="AJ26" s="493"/>
      <c r="AK26" s="493"/>
      <c r="AL26" s="535"/>
      <c r="AM26" s="492">
        <v>22956</v>
      </c>
      <c r="AN26" s="493"/>
      <c r="AO26" s="493"/>
      <c r="AP26" s="493"/>
      <c r="AQ26" s="493"/>
      <c r="AR26" s="535"/>
      <c r="AS26" s="492">
        <v>1913</v>
      </c>
      <c r="AT26" s="493"/>
      <c r="AU26" s="493"/>
      <c r="AV26" s="493"/>
      <c r="AW26" s="493"/>
      <c r="AX26" s="494"/>
      <c r="AY26" s="444" t="s">
        <v>180</v>
      </c>
      <c r="AZ26" s="445"/>
      <c r="BA26" s="445"/>
      <c r="BB26" s="445"/>
      <c r="BC26" s="445"/>
      <c r="BD26" s="445"/>
      <c r="BE26" s="445"/>
      <c r="BF26" s="445"/>
      <c r="BG26" s="445"/>
      <c r="BH26" s="445"/>
      <c r="BI26" s="445"/>
      <c r="BJ26" s="445"/>
      <c r="BK26" s="445"/>
      <c r="BL26" s="445"/>
      <c r="BM26" s="446"/>
      <c r="BN26" s="441" t="s">
        <v>137</v>
      </c>
      <c r="BO26" s="442"/>
      <c r="BP26" s="442"/>
      <c r="BQ26" s="442"/>
      <c r="BR26" s="442"/>
      <c r="BS26" s="442"/>
      <c r="BT26" s="442"/>
      <c r="BU26" s="443"/>
      <c r="BV26" s="441" t="s">
        <v>176</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181</v>
      </c>
      <c r="F27" s="471"/>
      <c r="G27" s="471"/>
      <c r="H27" s="471"/>
      <c r="I27" s="471"/>
      <c r="J27" s="471"/>
      <c r="K27" s="472"/>
      <c r="L27" s="492">
        <v>1</v>
      </c>
      <c r="M27" s="493"/>
      <c r="N27" s="493"/>
      <c r="O27" s="493"/>
      <c r="P27" s="535"/>
      <c r="Q27" s="492">
        <v>3450</v>
      </c>
      <c r="R27" s="493"/>
      <c r="S27" s="493"/>
      <c r="T27" s="493"/>
      <c r="U27" s="493"/>
      <c r="V27" s="535"/>
      <c r="W27" s="587"/>
      <c r="X27" s="588"/>
      <c r="Y27" s="589"/>
      <c r="Z27" s="491" t="s">
        <v>182</v>
      </c>
      <c r="AA27" s="471"/>
      <c r="AB27" s="471"/>
      <c r="AC27" s="471"/>
      <c r="AD27" s="471"/>
      <c r="AE27" s="471"/>
      <c r="AF27" s="471"/>
      <c r="AG27" s="472"/>
      <c r="AH27" s="492" t="s">
        <v>129</v>
      </c>
      <c r="AI27" s="493"/>
      <c r="AJ27" s="493"/>
      <c r="AK27" s="493"/>
      <c r="AL27" s="535"/>
      <c r="AM27" s="492" t="s">
        <v>137</v>
      </c>
      <c r="AN27" s="493"/>
      <c r="AO27" s="493"/>
      <c r="AP27" s="493"/>
      <c r="AQ27" s="493"/>
      <c r="AR27" s="535"/>
      <c r="AS27" s="492" t="s">
        <v>137</v>
      </c>
      <c r="AT27" s="493"/>
      <c r="AU27" s="493"/>
      <c r="AV27" s="493"/>
      <c r="AW27" s="493"/>
      <c r="AX27" s="494"/>
      <c r="AY27" s="536" t="s">
        <v>183</v>
      </c>
      <c r="AZ27" s="537"/>
      <c r="BA27" s="537"/>
      <c r="BB27" s="537"/>
      <c r="BC27" s="537"/>
      <c r="BD27" s="537"/>
      <c r="BE27" s="537"/>
      <c r="BF27" s="537"/>
      <c r="BG27" s="537"/>
      <c r="BH27" s="537"/>
      <c r="BI27" s="537"/>
      <c r="BJ27" s="537"/>
      <c r="BK27" s="537"/>
      <c r="BL27" s="537"/>
      <c r="BM27" s="538"/>
      <c r="BN27" s="560" t="s">
        <v>129</v>
      </c>
      <c r="BO27" s="561"/>
      <c r="BP27" s="561"/>
      <c r="BQ27" s="561"/>
      <c r="BR27" s="561"/>
      <c r="BS27" s="561"/>
      <c r="BT27" s="561"/>
      <c r="BU27" s="562"/>
      <c r="BV27" s="560" t="s">
        <v>128</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184</v>
      </c>
      <c r="F28" s="471"/>
      <c r="G28" s="471"/>
      <c r="H28" s="471"/>
      <c r="I28" s="471"/>
      <c r="J28" s="471"/>
      <c r="K28" s="472"/>
      <c r="L28" s="492">
        <v>1</v>
      </c>
      <c r="M28" s="493"/>
      <c r="N28" s="493"/>
      <c r="O28" s="493"/>
      <c r="P28" s="535"/>
      <c r="Q28" s="492">
        <v>2620</v>
      </c>
      <c r="R28" s="493"/>
      <c r="S28" s="493"/>
      <c r="T28" s="493"/>
      <c r="U28" s="493"/>
      <c r="V28" s="535"/>
      <c r="W28" s="587"/>
      <c r="X28" s="588"/>
      <c r="Y28" s="589"/>
      <c r="Z28" s="491" t="s">
        <v>185</v>
      </c>
      <c r="AA28" s="471"/>
      <c r="AB28" s="471"/>
      <c r="AC28" s="471"/>
      <c r="AD28" s="471"/>
      <c r="AE28" s="471"/>
      <c r="AF28" s="471"/>
      <c r="AG28" s="472"/>
      <c r="AH28" s="492" t="s">
        <v>137</v>
      </c>
      <c r="AI28" s="493"/>
      <c r="AJ28" s="493"/>
      <c r="AK28" s="493"/>
      <c r="AL28" s="535"/>
      <c r="AM28" s="492" t="s">
        <v>186</v>
      </c>
      <c r="AN28" s="493"/>
      <c r="AO28" s="493"/>
      <c r="AP28" s="493"/>
      <c r="AQ28" s="493"/>
      <c r="AR28" s="535"/>
      <c r="AS28" s="492" t="s">
        <v>128</v>
      </c>
      <c r="AT28" s="493"/>
      <c r="AU28" s="493"/>
      <c r="AV28" s="493"/>
      <c r="AW28" s="493"/>
      <c r="AX28" s="494"/>
      <c r="AY28" s="595" t="s">
        <v>187</v>
      </c>
      <c r="AZ28" s="596"/>
      <c r="BA28" s="596"/>
      <c r="BB28" s="597"/>
      <c r="BC28" s="401" t="s">
        <v>48</v>
      </c>
      <c r="BD28" s="402"/>
      <c r="BE28" s="402"/>
      <c r="BF28" s="402"/>
      <c r="BG28" s="402"/>
      <c r="BH28" s="402"/>
      <c r="BI28" s="402"/>
      <c r="BJ28" s="402"/>
      <c r="BK28" s="402"/>
      <c r="BL28" s="402"/>
      <c r="BM28" s="403"/>
      <c r="BN28" s="404">
        <v>1024965</v>
      </c>
      <c r="BO28" s="405"/>
      <c r="BP28" s="405"/>
      <c r="BQ28" s="405"/>
      <c r="BR28" s="405"/>
      <c r="BS28" s="405"/>
      <c r="BT28" s="405"/>
      <c r="BU28" s="406"/>
      <c r="BV28" s="404">
        <v>977679</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188</v>
      </c>
      <c r="F29" s="471"/>
      <c r="G29" s="471"/>
      <c r="H29" s="471"/>
      <c r="I29" s="471"/>
      <c r="J29" s="471"/>
      <c r="K29" s="472"/>
      <c r="L29" s="492">
        <v>10</v>
      </c>
      <c r="M29" s="493"/>
      <c r="N29" s="493"/>
      <c r="O29" s="493"/>
      <c r="P29" s="535"/>
      <c r="Q29" s="492">
        <v>2370</v>
      </c>
      <c r="R29" s="493"/>
      <c r="S29" s="493"/>
      <c r="T29" s="493"/>
      <c r="U29" s="493"/>
      <c r="V29" s="535"/>
      <c r="W29" s="590"/>
      <c r="X29" s="591"/>
      <c r="Y29" s="592"/>
      <c r="Z29" s="491" t="s">
        <v>189</v>
      </c>
      <c r="AA29" s="471"/>
      <c r="AB29" s="471"/>
      <c r="AC29" s="471"/>
      <c r="AD29" s="471"/>
      <c r="AE29" s="471"/>
      <c r="AF29" s="471"/>
      <c r="AG29" s="472"/>
      <c r="AH29" s="492">
        <v>183</v>
      </c>
      <c r="AI29" s="493"/>
      <c r="AJ29" s="493"/>
      <c r="AK29" s="493"/>
      <c r="AL29" s="535"/>
      <c r="AM29" s="492">
        <v>520635</v>
      </c>
      <c r="AN29" s="493"/>
      <c r="AO29" s="493"/>
      <c r="AP29" s="493"/>
      <c r="AQ29" s="493"/>
      <c r="AR29" s="535"/>
      <c r="AS29" s="492">
        <v>2845</v>
      </c>
      <c r="AT29" s="493"/>
      <c r="AU29" s="493"/>
      <c r="AV29" s="493"/>
      <c r="AW29" s="493"/>
      <c r="AX29" s="494"/>
      <c r="AY29" s="598"/>
      <c r="AZ29" s="599"/>
      <c r="BA29" s="599"/>
      <c r="BB29" s="600"/>
      <c r="BC29" s="475" t="s">
        <v>190</v>
      </c>
      <c r="BD29" s="476"/>
      <c r="BE29" s="476"/>
      <c r="BF29" s="476"/>
      <c r="BG29" s="476"/>
      <c r="BH29" s="476"/>
      <c r="BI29" s="476"/>
      <c r="BJ29" s="476"/>
      <c r="BK29" s="476"/>
      <c r="BL29" s="476"/>
      <c r="BM29" s="477"/>
      <c r="BN29" s="441">
        <v>2378</v>
      </c>
      <c r="BO29" s="442"/>
      <c r="BP29" s="442"/>
      <c r="BQ29" s="442"/>
      <c r="BR29" s="442"/>
      <c r="BS29" s="442"/>
      <c r="BT29" s="442"/>
      <c r="BU29" s="443"/>
      <c r="BV29" s="441">
        <v>2377</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191</v>
      </c>
      <c r="X30" s="609"/>
      <c r="Y30" s="609"/>
      <c r="Z30" s="609"/>
      <c r="AA30" s="609"/>
      <c r="AB30" s="609"/>
      <c r="AC30" s="609"/>
      <c r="AD30" s="609"/>
      <c r="AE30" s="609"/>
      <c r="AF30" s="609"/>
      <c r="AG30" s="610"/>
      <c r="AH30" s="568">
        <v>96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1096973</v>
      </c>
      <c r="BO30" s="561"/>
      <c r="BP30" s="561"/>
      <c r="BQ30" s="561"/>
      <c r="BR30" s="561"/>
      <c r="BS30" s="561"/>
      <c r="BT30" s="561"/>
      <c r="BU30" s="562"/>
      <c r="BV30" s="560">
        <v>1184929</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192</v>
      </c>
      <c r="D32" s="604"/>
      <c r="E32" s="604"/>
      <c r="F32" s="604"/>
      <c r="G32" s="604"/>
      <c r="H32" s="604"/>
      <c r="I32" s="604"/>
      <c r="J32" s="604"/>
      <c r="K32" s="604"/>
      <c r="L32" s="604"/>
      <c r="M32" s="604"/>
      <c r="N32" s="604"/>
      <c r="O32" s="604"/>
      <c r="P32" s="604"/>
      <c r="Q32" s="604"/>
      <c r="R32" s="604"/>
      <c r="S32" s="604"/>
      <c r="U32" s="445" t="s">
        <v>193</v>
      </c>
      <c r="V32" s="445"/>
      <c r="W32" s="445"/>
      <c r="X32" s="445"/>
      <c r="Y32" s="445"/>
      <c r="Z32" s="445"/>
      <c r="AA32" s="445"/>
      <c r="AB32" s="445"/>
      <c r="AC32" s="445"/>
      <c r="AD32" s="445"/>
      <c r="AE32" s="445"/>
      <c r="AF32" s="445"/>
      <c r="AG32" s="445"/>
      <c r="AH32" s="445"/>
      <c r="AI32" s="445"/>
      <c r="AJ32" s="445"/>
      <c r="AK32" s="445"/>
      <c r="AM32" s="445" t="s">
        <v>194</v>
      </c>
      <c r="AN32" s="445"/>
      <c r="AO32" s="445"/>
      <c r="AP32" s="445"/>
      <c r="AQ32" s="445"/>
      <c r="AR32" s="445"/>
      <c r="AS32" s="445"/>
      <c r="AT32" s="445"/>
      <c r="AU32" s="445"/>
      <c r="AV32" s="445"/>
      <c r="AW32" s="445"/>
      <c r="AX32" s="445"/>
      <c r="AY32" s="445"/>
      <c r="AZ32" s="445"/>
      <c r="BA32" s="445"/>
      <c r="BB32" s="445"/>
      <c r="BC32" s="445"/>
      <c r="BE32" s="445" t="s">
        <v>195</v>
      </c>
      <c r="BF32" s="445"/>
      <c r="BG32" s="445"/>
      <c r="BH32" s="445"/>
      <c r="BI32" s="445"/>
      <c r="BJ32" s="445"/>
      <c r="BK32" s="445"/>
      <c r="BL32" s="445"/>
      <c r="BM32" s="445"/>
      <c r="BN32" s="445"/>
      <c r="BO32" s="445"/>
      <c r="BP32" s="445"/>
      <c r="BQ32" s="445"/>
      <c r="BR32" s="445"/>
      <c r="BS32" s="445"/>
      <c r="BT32" s="445"/>
      <c r="BU32" s="445"/>
      <c r="BW32" s="445" t="s">
        <v>196</v>
      </c>
      <c r="BX32" s="445"/>
      <c r="BY32" s="445"/>
      <c r="BZ32" s="445"/>
      <c r="CA32" s="445"/>
      <c r="CB32" s="445"/>
      <c r="CC32" s="445"/>
      <c r="CD32" s="445"/>
      <c r="CE32" s="445"/>
      <c r="CF32" s="445"/>
      <c r="CG32" s="445"/>
      <c r="CH32" s="445"/>
      <c r="CI32" s="445"/>
      <c r="CJ32" s="445"/>
      <c r="CK32" s="445"/>
      <c r="CL32" s="445"/>
      <c r="CM32" s="445"/>
      <c r="CO32" s="445" t="s">
        <v>197</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198</v>
      </c>
      <c r="D33" s="465"/>
      <c r="E33" s="430" t="s">
        <v>199</v>
      </c>
      <c r="F33" s="430"/>
      <c r="G33" s="430"/>
      <c r="H33" s="430"/>
      <c r="I33" s="430"/>
      <c r="J33" s="430"/>
      <c r="K33" s="430"/>
      <c r="L33" s="430"/>
      <c r="M33" s="430"/>
      <c r="N33" s="430"/>
      <c r="O33" s="430"/>
      <c r="P33" s="430"/>
      <c r="Q33" s="430"/>
      <c r="R33" s="430"/>
      <c r="S33" s="430"/>
      <c r="T33" s="203"/>
      <c r="U33" s="465" t="s">
        <v>200</v>
      </c>
      <c r="V33" s="465"/>
      <c r="W33" s="430" t="s">
        <v>199</v>
      </c>
      <c r="X33" s="430"/>
      <c r="Y33" s="430"/>
      <c r="Z33" s="430"/>
      <c r="AA33" s="430"/>
      <c r="AB33" s="430"/>
      <c r="AC33" s="430"/>
      <c r="AD33" s="430"/>
      <c r="AE33" s="430"/>
      <c r="AF33" s="430"/>
      <c r="AG33" s="430"/>
      <c r="AH33" s="430"/>
      <c r="AI33" s="430"/>
      <c r="AJ33" s="430"/>
      <c r="AK33" s="430"/>
      <c r="AL33" s="203"/>
      <c r="AM33" s="465" t="s">
        <v>200</v>
      </c>
      <c r="AN33" s="465"/>
      <c r="AO33" s="430" t="s">
        <v>199</v>
      </c>
      <c r="AP33" s="430"/>
      <c r="AQ33" s="430"/>
      <c r="AR33" s="430"/>
      <c r="AS33" s="430"/>
      <c r="AT33" s="430"/>
      <c r="AU33" s="430"/>
      <c r="AV33" s="430"/>
      <c r="AW33" s="430"/>
      <c r="AX33" s="430"/>
      <c r="AY33" s="430"/>
      <c r="AZ33" s="430"/>
      <c r="BA33" s="430"/>
      <c r="BB33" s="430"/>
      <c r="BC33" s="430"/>
      <c r="BD33" s="204"/>
      <c r="BE33" s="430" t="s">
        <v>201</v>
      </c>
      <c r="BF33" s="430"/>
      <c r="BG33" s="430" t="s">
        <v>202</v>
      </c>
      <c r="BH33" s="430"/>
      <c r="BI33" s="430"/>
      <c r="BJ33" s="430"/>
      <c r="BK33" s="430"/>
      <c r="BL33" s="430"/>
      <c r="BM33" s="430"/>
      <c r="BN33" s="430"/>
      <c r="BO33" s="430"/>
      <c r="BP33" s="430"/>
      <c r="BQ33" s="430"/>
      <c r="BR33" s="430"/>
      <c r="BS33" s="430"/>
      <c r="BT33" s="430"/>
      <c r="BU33" s="430"/>
      <c r="BV33" s="204"/>
      <c r="BW33" s="465" t="s">
        <v>201</v>
      </c>
      <c r="BX33" s="465"/>
      <c r="BY33" s="430" t="s">
        <v>203</v>
      </c>
      <c r="BZ33" s="430"/>
      <c r="CA33" s="430"/>
      <c r="CB33" s="430"/>
      <c r="CC33" s="430"/>
      <c r="CD33" s="430"/>
      <c r="CE33" s="430"/>
      <c r="CF33" s="430"/>
      <c r="CG33" s="430"/>
      <c r="CH33" s="430"/>
      <c r="CI33" s="430"/>
      <c r="CJ33" s="430"/>
      <c r="CK33" s="430"/>
      <c r="CL33" s="430"/>
      <c r="CM33" s="430"/>
      <c r="CN33" s="203"/>
      <c r="CO33" s="465" t="s">
        <v>204</v>
      </c>
      <c r="CP33" s="465"/>
      <c r="CQ33" s="430" t="s">
        <v>205</v>
      </c>
      <c r="CR33" s="430"/>
      <c r="CS33" s="430"/>
      <c r="CT33" s="430"/>
      <c r="CU33" s="430"/>
      <c r="CV33" s="430"/>
      <c r="CW33" s="430"/>
      <c r="CX33" s="430"/>
      <c r="CY33" s="430"/>
      <c r="CZ33" s="430"/>
      <c r="DA33" s="430"/>
      <c r="DB33" s="430"/>
      <c r="DC33" s="430"/>
      <c r="DD33" s="430"/>
      <c r="DE33" s="430"/>
      <c r="DF33" s="203"/>
      <c r="DG33" s="630" t="s">
        <v>206</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IF('各会計、関係団体の財政状況及び健全化判断比率'!B32="","",'各会計、関係団体の財政状況及び健全化判断比率'!B32)</f>
        <v>水道事業会計</v>
      </c>
      <c r="AP34" s="632"/>
      <c r="AQ34" s="632"/>
      <c r="AR34" s="632"/>
      <c r="AS34" s="632"/>
      <c r="AT34" s="632"/>
      <c r="AU34" s="632"/>
      <c r="AV34" s="632"/>
      <c r="AW34" s="632"/>
      <c r="AX34" s="632"/>
      <c r="AY34" s="632"/>
      <c r="AZ34" s="632"/>
      <c r="BA34" s="632"/>
      <c r="BB34" s="632"/>
      <c r="BC34" s="632"/>
      <c r="BD34" s="178"/>
      <c r="BE34" s="631">
        <f>IF(BG34="","",MAX(C34:D43,U34:V43,AM34:AN43)+1)</f>
        <v>7</v>
      </c>
      <c r="BF34" s="631"/>
      <c r="BG34" s="632" t="str">
        <f>IF('各会計、関係団体の財政状況及び健全化判断比率'!B33="","",'各会計、関係団体の財政状況及び健全化判断比率'!B33)</f>
        <v>漁業集落排水事業特別会計</v>
      </c>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知多南部消防組合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後期高齢者医療特別会計</v>
      </c>
      <c r="X35" s="632"/>
      <c r="Y35" s="632"/>
      <c r="Z35" s="632"/>
      <c r="AA35" s="632"/>
      <c r="AB35" s="632"/>
      <c r="AC35" s="632"/>
      <c r="AD35" s="632"/>
      <c r="AE35" s="632"/>
      <c r="AF35" s="632"/>
      <c r="AG35" s="632"/>
      <c r="AH35" s="632"/>
      <c r="AI35" s="632"/>
      <c r="AJ35" s="632"/>
      <c r="AK35" s="632"/>
      <c r="AL35" s="178"/>
      <c r="AM35" s="631" t="str">
        <f t="shared" ref="AM35:AM43" si="0">IF(AO35="","",AM34+1)</f>
        <v/>
      </c>
      <c r="AN35" s="631"/>
      <c r="AO35" s="632"/>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知多南部衛生組合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4</v>
      </c>
      <c r="V36" s="631"/>
      <c r="W36" s="632" t="str">
        <f>IF('各会計、関係団体の財政状況及び健全化判断比率'!B30="","",'各会計、関係団体の財政状況及び健全化判断比率'!B30)</f>
        <v>介護保険特別会計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愛知県市町村職員退職手当組合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f t="shared" si="4"/>
        <v>5</v>
      </c>
      <c r="V37" s="631"/>
      <c r="W37" s="632" t="str">
        <f>IF('各会計、関係団体の財政状況及び健全化判断比率'!B31="","",'各会計、関係団体の財政状況及び健全化判断比率'!B31)</f>
        <v>師崎港駐車場事業特別会計</v>
      </c>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愛知県後期高齢者医療広域連合（一般会計）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愛知県後期高齢者医療広域連合（後期高齢者医療特別会計）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13</v>
      </c>
      <c r="BX39" s="631"/>
      <c r="BY39" s="632" t="str">
        <f>IF('各会計、関係団体の財政状況及び健全化判断比率'!B73="","",'各会計、関係団体の財政状況及び健全化判断比率'!B73)</f>
        <v>知多南部広域環境組合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4" t="s">
        <v>208</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209</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210</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211</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212</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213</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214</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607</v>
      </c>
    </row>
    <row r="54" spans="5:113" x14ac:dyDescent="0.15"/>
    <row r="55" spans="5:113" x14ac:dyDescent="0.15"/>
    <row r="56" spans="5:113" x14ac:dyDescent="0.15"/>
  </sheetData>
  <sheetProtection algorithmName="SHA-512" hashValue="nD5B/hj8RYVGSuJVmEaPOWBTjAAdZpF6zyVv3SMKwzjIMnWSRy1J7YRybewQyc+7M4FlLfktPk9bVN3PkBprlQ==" saltValue="jjBysZUh4SU4J6H3WvH0K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4" t="s">
        <v>576</v>
      </c>
      <c r="D34" s="1184"/>
      <c r="E34" s="1185"/>
      <c r="F34" s="32">
        <v>19.559999999999999</v>
      </c>
      <c r="G34" s="33">
        <v>17.55</v>
      </c>
      <c r="H34" s="33">
        <v>13.82</v>
      </c>
      <c r="I34" s="33">
        <v>14.44</v>
      </c>
      <c r="J34" s="34">
        <v>14.52</v>
      </c>
      <c r="K34" s="22"/>
      <c r="L34" s="22"/>
      <c r="M34" s="22"/>
      <c r="N34" s="22"/>
      <c r="O34" s="22"/>
      <c r="P34" s="22"/>
    </row>
    <row r="35" spans="1:16" ht="39" customHeight="1" x14ac:dyDescent="0.15">
      <c r="A35" s="22"/>
      <c r="B35" s="35"/>
      <c r="C35" s="1178" t="s">
        <v>577</v>
      </c>
      <c r="D35" s="1179"/>
      <c r="E35" s="1180"/>
      <c r="F35" s="36">
        <v>4.93</v>
      </c>
      <c r="G35" s="37">
        <v>4.93</v>
      </c>
      <c r="H35" s="37">
        <v>6.46</v>
      </c>
      <c r="I35" s="37">
        <v>5.24</v>
      </c>
      <c r="J35" s="38">
        <v>5.65</v>
      </c>
      <c r="K35" s="22"/>
      <c r="L35" s="22"/>
      <c r="M35" s="22"/>
      <c r="N35" s="22"/>
      <c r="O35" s="22"/>
      <c r="P35" s="22"/>
    </row>
    <row r="36" spans="1:16" ht="39" customHeight="1" x14ac:dyDescent="0.15">
      <c r="A36" s="22"/>
      <c r="B36" s="35"/>
      <c r="C36" s="1178" t="s">
        <v>578</v>
      </c>
      <c r="D36" s="1179"/>
      <c r="E36" s="1180"/>
      <c r="F36" s="36">
        <v>2.13</v>
      </c>
      <c r="G36" s="37">
        <v>0.46</v>
      </c>
      <c r="H36" s="37">
        <v>0.43</v>
      </c>
      <c r="I36" s="37">
        <v>0.56999999999999995</v>
      </c>
      <c r="J36" s="38">
        <v>2.39</v>
      </c>
      <c r="K36" s="22"/>
      <c r="L36" s="22"/>
      <c r="M36" s="22"/>
      <c r="N36" s="22"/>
      <c r="O36" s="22"/>
      <c r="P36" s="22"/>
    </row>
    <row r="37" spans="1:16" ht="39" customHeight="1" x14ac:dyDescent="0.15">
      <c r="A37" s="22"/>
      <c r="B37" s="35"/>
      <c r="C37" s="1178" t="s">
        <v>579</v>
      </c>
      <c r="D37" s="1179"/>
      <c r="E37" s="1180"/>
      <c r="F37" s="36">
        <v>2.0299999999999998</v>
      </c>
      <c r="G37" s="37">
        <v>1.26</v>
      </c>
      <c r="H37" s="37">
        <v>1.31</v>
      </c>
      <c r="I37" s="37">
        <v>1.8</v>
      </c>
      <c r="J37" s="38">
        <v>1.83</v>
      </c>
      <c r="K37" s="22"/>
      <c r="L37" s="22"/>
      <c r="M37" s="22"/>
      <c r="N37" s="22"/>
      <c r="O37" s="22"/>
      <c r="P37" s="22"/>
    </row>
    <row r="38" spans="1:16" ht="39" customHeight="1" x14ac:dyDescent="0.15">
      <c r="A38" s="22"/>
      <c r="B38" s="35"/>
      <c r="C38" s="1178" t="s">
        <v>580</v>
      </c>
      <c r="D38" s="1179"/>
      <c r="E38" s="1180"/>
      <c r="F38" s="36">
        <v>0.34</v>
      </c>
      <c r="G38" s="37">
        <v>0.44</v>
      </c>
      <c r="H38" s="37">
        <v>0.3</v>
      </c>
      <c r="I38" s="37">
        <v>0.28999999999999998</v>
      </c>
      <c r="J38" s="38">
        <v>0.53</v>
      </c>
      <c r="K38" s="22"/>
      <c r="L38" s="22"/>
      <c r="M38" s="22"/>
      <c r="N38" s="22"/>
      <c r="O38" s="22"/>
      <c r="P38" s="22"/>
    </row>
    <row r="39" spans="1:16" ht="39" customHeight="1" x14ac:dyDescent="0.15">
      <c r="A39" s="22"/>
      <c r="B39" s="35"/>
      <c r="C39" s="1178" t="s">
        <v>581</v>
      </c>
      <c r="D39" s="1179"/>
      <c r="E39" s="1180"/>
      <c r="F39" s="36">
        <v>0.17</v>
      </c>
      <c r="G39" s="37">
        <v>0.18</v>
      </c>
      <c r="H39" s="37">
        <v>0.16</v>
      </c>
      <c r="I39" s="37">
        <v>0.16</v>
      </c>
      <c r="J39" s="38">
        <v>0.06</v>
      </c>
      <c r="K39" s="22"/>
      <c r="L39" s="22"/>
      <c r="M39" s="22"/>
      <c r="N39" s="22"/>
      <c r="O39" s="22"/>
      <c r="P39" s="22"/>
    </row>
    <row r="40" spans="1:16" ht="39" customHeight="1" x14ac:dyDescent="0.15">
      <c r="A40" s="22"/>
      <c r="B40" s="35"/>
      <c r="C40" s="1178" t="s">
        <v>582</v>
      </c>
      <c r="D40" s="1179"/>
      <c r="E40" s="1180"/>
      <c r="F40" s="36">
        <v>0.05</v>
      </c>
      <c r="G40" s="37">
        <v>0.05</v>
      </c>
      <c r="H40" s="37">
        <v>0.1</v>
      </c>
      <c r="I40" s="37">
        <v>0.03</v>
      </c>
      <c r="J40" s="38">
        <v>0.04</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583</v>
      </c>
      <c r="D42" s="1179"/>
      <c r="E42" s="1180"/>
      <c r="F42" s="36" t="s">
        <v>526</v>
      </c>
      <c r="G42" s="37" t="s">
        <v>526</v>
      </c>
      <c r="H42" s="37" t="s">
        <v>526</v>
      </c>
      <c r="I42" s="37" t="s">
        <v>526</v>
      </c>
      <c r="J42" s="38" t="s">
        <v>526</v>
      </c>
      <c r="K42" s="22"/>
      <c r="L42" s="22"/>
      <c r="M42" s="22"/>
      <c r="N42" s="22"/>
      <c r="O42" s="22"/>
      <c r="P42" s="22"/>
    </row>
    <row r="43" spans="1:16" ht="39" customHeight="1" thickBot="1" x14ac:dyDescent="0.2">
      <c r="A43" s="22"/>
      <c r="B43" s="40"/>
      <c r="C43" s="1181" t="s">
        <v>584</v>
      </c>
      <c r="D43" s="1182"/>
      <c r="E43" s="1183"/>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D4lXHyrcnmCpkLEfb+L3nE9mtPpyidaERq4Jj6bMMSf8N+8IVub+3EQXNC9xiRBUcILRqKB+oY4WupkYaO4dA==" saltValue="0cGjCI0j0L2O3jCxZOy4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503</v>
      </c>
      <c r="L45" s="60">
        <v>527</v>
      </c>
      <c r="M45" s="60">
        <v>551</v>
      </c>
      <c r="N45" s="60">
        <v>602</v>
      </c>
      <c r="O45" s="61">
        <v>630</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526</v>
      </c>
      <c r="L46" s="64" t="s">
        <v>526</v>
      </c>
      <c r="M46" s="64" t="s">
        <v>526</v>
      </c>
      <c r="N46" s="64" t="s">
        <v>526</v>
      </c>
      <c r="O46" s="65" t="s">
        <v>526</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526</v>
      </c>
      <c r="L47" s="64" t="s">
        <v>526</v>
      </c>
      <c r="M47" s="64" t="s">
        <v>526</v>
      </c>
      <c r="N47" s="64" t="s">
        <v>526</v>
      </c>
      <c r="O47" s="65" t="s">
        <v>526</v>
      </c>
      <c r="P47" s="48"/>
      <c r="Q47" s="48"/>
      <c r="R47" s="48"/>
      <c r="S47" s="48"/>
      <c r="T47" s="48"/>
      <c r="U47" s="48"/>
    </row>
    <row r="48" spans="1:21" ht="30.75" customHeight="1" x14ac:dyDescent="0.15">
      <c r="A48" s="48"/>
      <c r="B48" s="1188"/>
      <c r="C48" s="1189"/>
      <c r="D48" s="62"/>
      <c r="E48" s="1194" t="s">
        <v>15</v>
      </c>
      <c r="F48" s="1194"/>
      <c r="G48" s="1194"/>
      <c r="H48" s="1194"/>
      <c r="I48" s="1194"/>
      <c r="J48" s="1195"/>
      <c r="K48" s="63">
        <v>58</v>
      </c>
      <c r="L48" s="64">
        <v>59</v>
      </c>
      <c r="M48" s="64">
        <v>59</v>
      </c>
      <c r="N48" s="64">
        <v>61</v>
      </c>
      <c r="O48" s="65">
        <v>63</v>
      </c>
      <c r="P48" s="48"/>
      <c r="Q48" s="48"/>
      <c r="R48" s="48"/>
      <c r="S48" s="48"/>
      <c r="T48" s="48"/>
      <c r="U48" s="48"/>
    </row>
    <row r="49" spans="1:21" ht="30.75" customHeight="1" x14ac:dyDescent="0.15">
      <c r="A49" s="48"/>
      <c r="B49" s="1188"/>
      <c r="C49" s="1189"/>
      <c r="D49" s="62"/>
      <c r="E49" s="1194" t="s">
        <v>16</v>
      </c>
      <c r="F49" s="1194"/>
      <c r="G49" s="1194"/>
      <c r="H49" s="1194"/>
      <c r="I49" s="1194"/>
      <c r="J49" s="1195"/>
      <c r="K49" s="63">
        <v>73</v>
      </c>
      <c r="L49" s="64">
        <v>78</v>
      </c>
      <c r="M49" s="64">
        <v>80</v>
      </c>
      <c r="N49" s="64">
        <v>70</v>
      </c>
      <c r="O49" s="65">
        <v>28</v>
      </c>
      <c r="P49" s="48"/>
      <c r="Q49" s="48"/>
      <c r="R49" s="48"/>
      <c r="S49" s="48"/>
      <c r="T49" s="48"/>
      <c r="U49" s="48"/>
    </row>
    <row r="50" spans="1:21" ht="30.75" customHeight="1" x14ac:dyDescent="0.15">
      <c r="A50" s="48"/>
      <c r="B50" s="1188"/>
      <c r="C50" s="1189"/>
      <c r="D50" s="62"/>
      <c r="E50" s="1194" t="s">
        <v>17</v>
      </c>
      <c r="F50" s="1194"/>
      <c r="G50" s="1194"/>
      <c r="H50" s="1194"/>
      <c r="I50" s="1194"/>
      <c r="J50" s="1195"/>
      <c r="K50" s="63">
        <v>27</v>
      </c>
      <c r="L50" s="64">
        <v>1</v>
      </c>
      <c r="M50" s="64">
        <v>1</v>
      </c>
      <c r="N50" s="64">
        <v>1</v>
      </c>
      <c r="O50" s="65">
        <v>1</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526</v>
      </c>
      <c r="L51" s="64" t="s">
        <v>526</v>
      </c>
      <c r="M51" s="64" t="s">
        <v>526</v>
      </c>
      <c r="N51" s="64" t="s">
        <v>526</v>
      </c>
      <c r="O51" s="65" t="s">
        <v>526</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471</v>
      </c>
      <c r="L52" s="64">
        <v>457</v>
      </c>
      <c r="M52" s="64">
        <v>453</v>
      </c>
      <c r="N52" s="64">
        <v>461</v>
      </c>
      <c r="O52" s="65">
        <v>467</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190</v>
      </c>
      <c r="L53" s="69">
        <v>208</v>
      </c>
      <c r="M53" s="69">
        <v>238</v>
      </c>
      <c r="N53" s="69">
        <v>273</v>
      </c>
      <c r="O53" s="70">
        <v>255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606</v>
      </c>
      <c r="L57" s="84" t="s">
        <v>606</v>
      </c>
      <c r="M57" s="84" t="s">
        <v>606</v>
      </c>
      <c r="N57" s="84" t="s">
        <v>606</v>
      </c>
      <c r="O57" s="85" t="s">
        <v>606</v>
      </c>
    </row>
    <row r="58" spans="1:21" ht="31.5" customHeight="1" thickBot="1" x14ac:dyDescent="0.2">
      <c r="B58" s="1204"/>
      <c r="C58" s="1205"/>
      <c r="D58" s="1209" t="s">
        <v>27</v>
      </c>
      <c r="E58" s="1210"/>
      <c r="F58" s="1210"/>
      <c r="G58" s="1210"/>
      <c r="H58" s="1210"/>
      <c r="I58" s="1210"/>
      <c r="J58" s="1211"/>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6XnyoY3kIwMZiSF6vSUJ32yxyjTjWaKWurJl0tjXCFCV3MYw5ASHADy4KkVAy+ZFDq3PeOP5LhtMKGrnuDKAQ==" saltValue="wmCp3ksIiY+gsomjIfy3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12" t="s">
        <v>30</v>
      </c>
      <c r="C41" s="1213"/>
      <c r="D41" s="102"/>
      <c r="E41" s="1218" t="s">
        <v>31</v>
      </c>
      <c r="F41" s="1218"/>
      <c r="G41" s="1218"/>
      <c r="H41" s="1219"/>
      <c r="I41" s="337">
        <v>6680</v>
      </c>
      <c r="J41" s="338">
        <v>6716</v>
      </c>
      <c r="K41" s="338">
        <v>6782</v>
      </c>
      <c r="L41" s="338">
        <v>7321</v>
      </c>
      <c r="M41" s="339">
        <v>7454</v>
      </c>
    </row>
    <row r="42" spans="2:13" ht="27.75" customHeight="1" x14ac:dyDescent="0.15">
      <c r="B42" s="1214"/>
      <c r="C42" s="1215"/>
      <c r="D42" s="103"/>
      <c r="E42" s="1220" t="s">
        <v>32</v>
      </c>
      <c r="F42" s="1220"/>
      <c r="G42" s="1220"/>
      <c r="H42" s="1221"/>
      <c r="I42" s="340">
        <v>6</v>
      </c>
      <c r="J42" s="341">
        <v>5</v>
      </c>
      <c r="K42" s="341">
        <v>4</v>
      </c>
      <c r="L42" s="341">
        <v>2</v>
      </c>
      <c r="M42" s="342">
        <v>1</v>
      </c>
    </row>
    <row r="43" spans="2:13" ht="27.75" customHeight="1" x14ac:dyDescent="0.15">
      <c r="B43" s="1214"/>
      <c r="C43" s="1215"/>
      <c r="D43" s="103"/>
      <c r="E43" s="1220" t="s">
        <v>33</v>
      </c>
      <c r="F43" s="1220"/>
      <c r="G43" s="1220"/>
      <c r="H43" s="1221"/>
      <c r="I43" s="340">
        <v>594</v>
      </c>
      <c r="J43" s="341">
        <v>615</v>
      </c>
      <c r="K43" s="341">
        <v>576</v>
      </c>
      <c r="L43" s="341">
        <v>574</v>
      </c>
      <c r="M43" s="342">
        <v>580</v>
      </c>
    </row>
    <row r="44" spans="2:13" ht="27.75" customHeight="1" x14ac:dyDescent="0.15">
      <c r="B44" s="1214"/>
      <c r="C44" s="1215"/>
      <c r="D44" s="103"/>
      <c r="E44" s="1220" t="s">
        <v>34</v>
      </c>
      <c r="F44" s="1220"/>
      <c r="G44" s="1220"/>
      <c r="H44" s="1221"/>
      <c r="I44" s="340">
        <v>266</v>
      </c>
      <c r="J44" s="341">
        <v>249</v>
      </c>
      <c r="K44" s="341">
        <v>243</v>
      </c>
      <c r="L44" s="341">
        <v>437</v>
      </c>
      <c r="M44" s="342">
        <v>1317</v>
      </c>
    </row>
    <row r="45" spans="2:13" ht="27.75" customHeight="1" x14ac:dyDescent="0.15">
      <c r="B45" s="1214"/>
      <c r="C45" s="1215"/>
      <c r="D45" s="103"/>
      <c r="E45" s="1220" t="s">
        <v>35</v>
      </c>
      <c r="F45" s="1220"/>
      <c r="G45" s="1220"/>
      <c r="H45" s="1221"/>
      <c r="I45" s="340">
        <v>2184</v>
      </c>
      <c r="J45" s="341">
        <v>2170</v>
      </c>
      <c r="K45" s="341">
        <v>2280</v>
      </c>
      <c r="L45" s="341">
        <v>2182</v>
      </c>
      <c r="M45" s="342">
        <v>2184</v>
      </c>
    </row>
    <row r="46" spans="2:13" ht="27.75" customHeight="1" x14ac:dyDescent="0.15">
      <c r="B46" s="1214"/>
      <c r="C46" s="1215"/>
      <c r="D46" s="104"/>
      <c r="E46" s="1220" t="s">
        <v>36</v>
      </c>
      <c r="F46" s="1220"/>
      <c r="G46" s="1220"/>
      <c r="H46" s="1221"/>
      <c r="I46" s="340" t="s">
        <v>526</v>
      </c>
      <c r="J46" s="341" t="s">
        <v>526</v>
      </c>
      <c r="K46" s="341" t="s">
        <v>526</v>
      </c>
      <c r="L46" s="341" t="s">
        <v>526</v>
      </c>
      <c r="M46" s="342" t="s">
        <v>526</v>
      </c>
    </row>
    <row r="47" spans="2:13" ht="27.75" customHeight="1" x14ac:dyDescent="0.15">
      <c r="B47" s="1214"/>
      <c r="C47" s="1215"/>
      <c r="D47" s="105"/>
      <c r="E47" s="1222" t="s">
        <v>37</v>
      </c>
      <c r="F47" s="1223"/>
      <c r="G47" s="1223"/>
      <c r="H47" s="1224"/>
      <c r="I47" s="340" t="s">
        <v>526</v>
      </c>
      <c r="J47" s="341" t="s">
        <v>526</v>
      </c>
      <c r="K47" s="341" t="s">
        <v>526</v>
      </c>
      <c r="L47" s="341" t="s">
        <v>526</v>
      </c>
      <c r="M47" s="342" t="s">
        <v>526</v>
      </c>
    </row>
    <row r="48" spans="2:13" ht="27.75" customHeight="1" x14ac:dyDescent="0.15">
      <c r="B48" s="1214"/>
      <c r="C48" s="1215"/>
      <c r="D48" s="103"/>
      <c r="E48" s="1220" t="s">
        <v>38</v>
      </c>
      <c r="F48" s="1220"/>
      <c r="G48" s="1220"/>
      <c r="H48" s="1221"/>
      <c r="I48" s="340" t="s">
        <v>526</v>
      </c>
      <c r="J48" s="341" t="s">
        <v>526</v>
      </c>
      <c r="K48" s="341" t="s">
        <v>526</v>
      </c>
      <c r="L48" s="341" t="s">
        <v>526</v>
      </c>
      <c r="M48" s="342" t="s">
        <v>526</v>
      </c>
    </row>
    <row r="49" spans="2:13" ht="27.75" customHeight="1" x14ac:dyDescent="0.15">
      <c r="B49" s="1216"/>
      <c r="C49" s="1217"/>
      <c r="D49" s="103"/>
      <c r="E49" s="1220" t="s">
        <v>39</v>
      </c>
      <c r="F49" s="1220"/>
      <c r="G49" s="1220"/>
      <c r="H49" s="1221"/>
      <c r="I49" s="340" t="s">
        <v>526</v>
      </c>
      <c r="J49" s="341" t="s">
        <v>526</v>
      </c>
      <c r="K49" s="341" t="s">
        <v>526</v>
      </c>
      <c r="L49" s="341" t="s">
        <v>526</v>
      </c>
      <c r="M49" s="342" t="s">
        <v>526</v>
      </c>
    </row>
    <row r="50" spans="2:13" ht="27.75" customHeight="1" x14ac:dyDescent="0.15">
      <c r="B50" s="1225" t="s">
        <v>40</v>
      </c>
      <c r="C50" s="1226"/>
      <c r="D50" s="106"/>
      <c r="E50" s="1220" t="s">
        <v>41</v>
      </c>
      <c r="F50" s="1220"/>
      <c r="G50" s="1220"/>
      <c r="H50" s="1221"/>
      <c r="I50" s="340">
        <v>3629</v>
      </c>
      <c r="J50" s="341">
        <v>3427</v>
      </c>
      <c r="K50" s="341">
        <v>3052</v>
      </c>
      <c r="L50" s="341">
        <v>2830</v>
      </c>
      <c r="M50" s="342">
        <v>2822</v>
      </c>
    </row>
    <row r="51" spans="2:13" ht="27.75" customHeight="1" x14ac:dyDescent="0.15">
      <c r="B51" s="1214"/>
      <c r="C51" s="1215"/>
      <c r="D51" s="103"/>
      <c r="E51" s="1220" t="s">
        <v>42</v>
      </c>
      <c r="F51" s="1220"/>
      <c r="G51" s="1220"/>
      <c r="H51" s="1221"/>
      <c r="I51" s="340" t="s">
        <v>526</v>
      </c>
      <c r="J51" s="341" t="s">
        <v>526</v>
      </c>
      <c r="K51" s="341" t="s">
        <v>526</v>
      </c>
      <c r="L51" s="341" t="s">
        <v>526</v>
      </c>
      <c r="M51" s="342" t="s">
        <v>526</v>
      </c>
    </row>
    <row r="52" spans="2:13" ht="27.75" customHeight="1" x14ac:dyDescent="0.15">
      <c r="B52" s="1216"/>
      <c r="C52" s="1217"/>
      <c r="D52" s="103"/>
      <c r="E52" s="1220" t="s">
        <v>43</v>
      </c>
      <c r="F52" s="1220"/>
      <c r="G52" s="1220"/>
      <c r="H52" s="1221"/>
      <c r="I52" s="340">
        <v>5579</v>
      </c>
      <c r="J52" s="341">
        <v>5552</v>
      </c>
      <c r="K52" s="341">
        <v>5546</v>
      </c>
      <c r="L52" s="341">
        <v>6283</v>
      </c>
      <c r="M52" s="342">
        <v>6407</v>
      </c>
    </row>
    <row r="53" spans="2:13" ht="27.75" customHeight="1" thickBot="1" x14ac:dyDescent="0.2">
      <c r="B53" s="1227" t="s">
        <v>44</v>
      </c>
      <c r="C53" s="1228"/>
      <c r="D53" s="107"/>
      <c r="E53" s="1229" t="s">
        <v>45</v>
      </c>
      <c r="F53" s="1229"/>
      <c r="G53" s="1229"/>
      <c r="H53" s="1230"/>
      <c r="I53" s="343">
        <v>523</v>
      </c>
      <c r="J53" s="344">
        <v>776</v>
      </c>
      <c r="K53" s="344">
        <v>1287</v>
      </c>
      <c r="L53" s="344">
        <v>1404</v>
      </c>
      <c r="M53" s="345">
        <v>2307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0JafJfOQlarJtycaAhk9n4D9FeCEyFOELGe6iVTwAiDcc5o7ebJ6sk5dVjri3loEWLWl47cvtgoGs+Qhya71g==" saltValue="EQt2Av7x3r2Rf2GLDo8H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9" t="s">
        <v>48</v>
      </c>
      <c r="D55" s="1239"/>
      <c r="E55" s="1240"/>
      <c r="F55" s="119">
        <v>940</v>
      </c>
      <c r="G55" s="119">
        <v>978</v>
      </c>
      <c r="H55" s="120">
        <v>1025</v>
      </c>
    </row>
    <row r="56" spans="2:8" ht="52.5" customHeight="1" x14ac:dyDescent="0.15">
      <c r="B56" s="121"/>
      <c r="C56" s="1241" t="s">
        <v>49</v>
      </c>
      <c r="D56" s="1241"/>
      <c r="E56" s="1242"/>
      <c r="F56" s="122">
        <v>2</v>
      </c>
      <c r="G56" s="122">
        <v>2</v>
      </c>
      <c r="H56" s="123">
        <v>2</v>
      </c>
    </row>
    <row r="57" spans="2:8" ht="53.25" customHeight="1" x14ac:dyDescent="0.15">
      <c r="B57" s="121"/>
      <c r="C57" s="1243" t="s">
        <v>50</v>
      </c>
      <c r="D57" s="1243"/>
      <c r="E57" s="1244"/>
      <c r="F57" s="124">
        <v>1146</v>
      </c>
      <c r="G57" s="124">
        <v>1185</v>
      </c>
      <c r="H57" s="125">
        <v>1097</v>
      </c>
    </row>
    <row r="58" spans="2:8" ht="45.75" customHeight="1" x14ac:dyDescent="0.15">
      <c r="B58" s="126"/>
      <c r="C58" s="1231" t="s">
        <v>591</v>
      </c>
      <c r="D58" s="1232"/>
      <c r="E58" s="1233"/>
      <c r="F58" s="127">
        <v>911</v>
      </c>
      <c r="G58" s="127">
        <v>821</v>
      </c>
      <c r="H58" s="128">
        <v>588</v>
      </c>
    </row>
    <row r="59" spans="2:8" ht="45.75" customHeight="1" x14ac:dyDescent="0.15">
      <c r="B59" s="126"/>
      <c r="C59" s="1231" t="s">
        <v>592</v>
      </c>
      <c r="D59" s="1232"/>
      <c r="E59" s="1233"/>
      <c r="F59" s="127">
        <v>161</v>
      </c>
      <c r="G59" s="127">
        <v>290</v>
      </c>
      <c r="H59" s="128">
        <v>434</v>
      </c>
    </row>
    <row r="60" spans="2:8" ht="45.75" customHeight="1" x14ac:dyDescent="0.15">
      <c r="B60" s="126"/>
      <c r="C60" s="1231" t="s">
        <v>593</v>
      </c>
      <c r="D60" s="1232"/>
      <c r="E60" s="1233"/>
      <c r="F60" s="127">
        <v>50</v>
      </c>
      <c r="G60" s="127">
        <v>50</v>
      </c>
      <c r="H60" s="128">
        <v>50</v>
      </c>
    </row>
    <row r="61" spans="2:8" ht="45.75" customHeight="1" x14ac:dyDescent="0.15">
      <c r="B61" s="126"/>
      <c r="C61" s="1231" t="s">
        <v>594</v>
      </c>
      <c r="D61" s="1232"/>
      <c r="E61" s="1233"/>
      <c r="F61" s="127">
        <v>24</v>
      </c>
      <c r="G61" s="127">
        <v>24</v>
      </c>
      <c r="H61" s="128">
        <v>24</v>
      </c>
    </row>
    <row r="62" spans="2:8" ht="45.75" customHeight="1" thickBot="1" x14ac:dyDescent="0.2">
      <c r="B62" s="129"/>
      <c r="C62" s="1234" t="s">
        <v>595</v>
      </c>
      <c r="D62" s="1235"/>
      <c r="E62" s="1236"/>
      <c r="F62" s="130" t="s">
        <v>596</v>
      </c>
      <c r="G62" s="130" t="s">
        <v>597</v>
      </c>
      <c r="H62" s="131">
        <v>2</v>
      </c>
    </row>
    <row r="63" spans="2:8" ht="52.5" customHeight="1" thickBot="1" x14ac:dyDescent="0.2">
      <c r="B63" s="132"/>
      <c r="C63" s="1237" t="s">
        <v>51</v>
      </c>
      <c r="D63" s="1237"/>
      <c r="E63" s="1238"/>
      <c r="F63" s="133">
        <v>2089</v>
      </c>
      <c r="G63" s="133">
        <v>2165</v>
      </c>
      <c r="H63" s="134">
        <v>2124</v>
      </c>
    </row>
    <row r="64" spans="2:8" x14ac:dyDescent="0.15"/>
  </sheetData>
  <sheetProtection algorithmName="SHA-512" hashValue="7Sd2VZwcQq5p1v+bkphIr10lp8S9XIU1mpaEQKrhj1zCcVvAG8mlHFEtf/PyzOghVUUk0roE/iwWwKo7GY+hxQ==" saltValue="y0oVZPgrY3Gho+9MOnvs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608</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609</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610</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611</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567</v>
      </c>
      <c r="BQ50" s="1258"/>
      <c r="BR50" s="1258"/>
      <c r="BS50" s="1258"/>
      <c r="BT50" s="1258"/>
      <c r="BU50" s="1258"/>
      <c r="BV50" s="1258"/>
      <c r="BW50" s="1258"/>
      <c r="BX50" s="1258" t="s">
        <v>568</v>
      </c>
      <c r="BY50" s="1258"/>
      <c r="BZ50" s="1258"/>
      <c r="CA50" s="1258"/>
      <c r="CB50" s="1258"/>
      <c r="CC50" s="1258"/>
      <c r="CD50" s="1258"/>
      <c r="CE50" s="1258"/>
      <c r="CF50" s="1258" t="s">
        <v>569</v>
      </c>
      <c r="CG50" s="1258"/>
      <c r="CH50" s="1258"/>
      <c r="CI50" s="1258"/>
      <c r="CJ50" s="1258"/>
      <c r="CK50" s="1258"/>
      <c r="CL50" s="1258"/>
      <c r="CM50" s="1258"/>
      <c r="CN50" s="1258" t="s">
        <v>570</v>
      </c>
      <c r="CO50" s="1258"/>
      <c r="CP50" s="1258"/>
      <c r="CQ50" s="1258"/>
      <c r="CR50" s="1258"/>
      <c r="CS50" s="1258"/>
      <c r="CT50" s="1258"/>
      <c r="CU50" s="1258"/>
      <c r="CV50" s="1258" t="s">
        <v>571</v>
      </c>
      <c r="CW50" s="1258"/>
      <c r="CX50" s="1258"/>
      <c r="CY50" s="1258"/>
      <c r="CZ50" s="1258"/>
      <c r="DA50" s="1258"/>
      <c r="DB50" s="1258"/>
      <c r="DC50" s="1258"/>
    </row>
    <row r="51" spans="1:109" ht="13.5" customHeight="1" x14ac:dyDescent="0.15">
      <c r="B51" s="370"/>
      <c r="G51" s="1265"/>
      <c r="H51" s="1265"/>
      <c r="I51" s="1263"/>
      <c r="J51" s="1263"/>
      <c r="K51" s="1260"/>
      <c r="L51" s="1260"/>
      <c r="M51" s="1260"/>
      <c r="N51" s="1260"/>
      <c r="AM51" s="379"/>
      <c r="AN51" s="1261" t="s">
        <v>612</v>
      </c>
      <c r="AO51" s="1261"/>
      <c r="AP51" s="1261"/>
      <c r="AQ51" s="1261"/>
      <c r="AR51" s="1261"/>
      <c r="AS51" s="1261"/>
      <c r="AT51" s="1261"/>
      <c r="AU51" s="1261"/>
      <c r="AV51" s="1261"/>
      <c r="AW51" s="1261"/>
      <c r="AX51" s="1261"/>
      <c r="AY51" s="1261"/>
      <c r="AZ51" s="1261"/>
      <c r="BA51" s="1261"/>
      <c r="BB51" s="1261" t="s">
        <v>613</v>
      </c>
      <c r="BC51" s="1261"/>
      <c r="BD51" s="1261"/>
      <c r="BE51" s="1261"/>
      <c r="BF51" s="1261"/>
      <c r="BG51" s="1261"/>
      <c r="BH51" s="1261"/>
      <c r="BI51" s="1261"/>
      <c r="BJ51" s="1261"/>
      <c r="BK51" s="1261"/>
      <c r="BL51" s="1261"/>
      <c r="BM51" s="1261"/>
      <c r="BN51" s="1261"/>
      <c r="BO51" s="1261"/>
      <c r="BP51" s="1259">
        <v>11.4</v>
      </c>
      <c r="BQ51" s="1259"/>
      <c r="BR51" s="1259"/>
      <c r="BS51" s="1259"/>
      <c r="BT51" s="1259"/>
      <c r="BU51" s="1259"/>
      <c r="BV51" s="1259"/>
      <c r="BW51" s="1259"/>
      <c r="BX51" s="1259">
        <v>17.3</v>
      </c>
      <c r="BY51" s="1259"/>
      <c r="BZ51" s="1259"/>
      <c r="CA51" s="1259"/>
      <c r="CB51" s="1259"/>
      <c r="CC51" s="1259"/>
      <c r="CD51" s="1259"/>
      <c r="CE51" s="1259"/>
      <c r="CF51" s="1259">
        <v>29.1</v>
      </c>
      <c r="CG51" s="1259"/>
      <c r="CH51" s="1259"/>
      <c r="CI51" s="1259"/>
      <c r="CJ51" s="1259"/>
      <c r="CK51" s="1259"/>
      <c r="CL51" s="1259"/>
      <c r="CM51" s="1259"/>
      <c r="CN51" s="1262"/>
      <c r="CO51" s="1259"/>
      <c r="CP51" s="1259"/>
      <c r="CQ51" s="1259"/>
      <c r="CR51" s="1259"/>
      <c r="CS51" s="1259"/>
      <c r="CT51" s="1259"/>
      <c r="CU51" s="1259"/>
      <c r="CV51" s="1259">
        <v>46.1</v>
      </c>
      <c r="CW51" s="1259"/>
      <c r="CX51" s="1259"/>
      <c r="CY51" s="1259"/>
      <c r="CZ51" s="1259"/>
      <c r="DA51" s="1259"/>
      <c r="DB51" s="1259"/>
      <c r="DC51" s="1259"/>
    </row>
    <row r="52" spans="1:109" x14ac:dyDescent="0.15">
      <c r="B52" s="370"/>
      <c r="G52" s="1265"/>
      <c r="H52" s="1265"/>
      <c r="I52" s="1263"/>
      <c r="J52" s="1263"/>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5"/>
      <c r="H53" s="1265"/>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614</v>
      </c>
      <c r="BC53" s="1261"/>
      <c r="BD53" s="1261"/>
      <c r="BE53" s="1261"/>
      <c r="BF53" s="1261"/>
      <c r="BG53" s="1261"/>
      <c r="BH53" s="1261"/>
      <c r="BI53" s="1261"/>
      <c r="BJ53" s="1261"/>
      <c r="BK53" s="1261"/>
      <c r="BL53" s="1261"/>
      <c r="BM53" s="1261"/>
      <c r="BN53" s="1261"/>
      <c r="BO53" s="1261"/>
      <c r="BP53" s="1259">
        <v>66.8</v>
      </c>
      <c r="BQ53" s="1259"/>
      <c r="BR53" s="1259"/>
      <c r="BS53" s="1259"/>
      <c r="BT53" s="1259"/>
      <c r="BU53" s="1259"/>
      <c r="BV53" s="1259"/>
      <c r="BW53" s="1259"/>
      <c r="BX53" s="1259">
        <v>68</v>
      </c>
      <c r="BY53" s="1259"/>
      <c r="BZ53" s="1259"/>
      <c r="CA53" s="1259"/>
      <c r="CB53" s="1259"/>
      <c r="CC53" s="1259"/>
      <c r="CD53" s="1259"/>
      <c r="CE53" s="1259"/>
      <c r="CF53" s="1259">
        <v>68.8</v>
      </c>
      <c r="CG53" s="1259"/>
      <c r="CH53" s="1259"/>
      <c r="CI53" s="1259"/>
      <c r="CJ53" s="1259"/>
      <c r="CK53" s="1259"/>
      <c r="CL53" s="1259"/>
      <c r="CM53" s="1259"/>
      <c r="CN53" s="1262"/>
      <c r="CO53" s="1259"/>
      <c r="CP53" s="1259"/>
      <c r="CQ53" s="1259"/>
      <c r="CR53" s="1259"/>
      <c r="CS53" s="1259"/>
      <c r="CT53" s="1259"/>
      <c r="CU53" s="1259"/>
      <c r="CV53" s="1259">
        <v>70.3</v>
      </c>
      <c r="CW53" s="1259"/>
      <c r="CX53" s="1259"/>
      <c r="CY53" s="1259"/>
      <c r="CZ53" s="1259"/>
      <c r="DA53" s="1259"/>
      <c r="DB53" s="1259"/>
      <c r="DC53" s="1259"/>
    </row>
    <row r="54" spans="1:109" x14ac:dyDescent="0.15">
      <c r="A54" s="378"/>
      <c r="B54" s="370"/>
      <c r="G54" s="1265"/>
      <c r="H54" s="1265"/>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615</v>
      </c>
      <c r="AO55" s="1258"/>
      <c r="AP55" s="1258"/>
      <c r="AQ55" s="1258"/>
      <c r="AR55" s="1258"/>
      <c r="AS55" s="1258"/>
      <c r="AT55" s="1258"/>
      <c r="AU55" s="1258"/>
      <c r="AV55" s="1258"/>
      <c r="AW55" s="1258"/>
      <c r="AX55" s="1258"/>
      <c r="AY55" s="1258"/>
      <c r="AZ55" s="1258"/>
      <c r="BA55" s="1258"/>
      <c r="BB55" s="1261" t="s">
        <v>613</v>
      </c>
      <c r="BC55" s="1261"/>
      <c r="BD55" s="1261"/>
      <c r="BE55" s="1261"/>
      <c r="BF55" s="1261"/>
      <c r="BG55" s="1261"/>
      <c r="BH55" s="1261"/>
      <c r="BI55" s="1261"/>
      <c r="BJ55" s="1261"/>
      <c r="BK55" s="1261"/>
      <c r="BL55" s="1261"/>
      <c r="BM55" s="1261"/>
      <c r="BN55" s="1261"/>
      <c r="BO55" s="1261"/>
      <c r="BP55" s="1259">
        <v>19.8</v>
      </c>
      <c r="BQ55" s="1259"/>
      <c r="BR55" s="1259"/>
      <c r="BS55" s="1259"/>
      <c r="BT55" s="1259"/>
      <c r="BU55" s="1259"/>
      <c r="BV55" s="1259"/>
      <c r="BW55" s="1259"/>
      <c r="BX55" s="1259">
        <v>19.8</v>
      </c>
      <c r="BY55" s="1259"/>
      <c r="BZ55" s="1259"/>
      <c r="CA55" s="1259"/>
      <c r="CB55" s="1259"/>
      <c r="CC55" s="1259"/>
      <c r="CD55" s="1259"/>
      <c r="CE55" s="1259"/>
      <c r="CF55" s="1259">
        <v>20</v>
      </c>
      <c r="CG55" s="1259"/>
      <c r="CH55" s="1259"/>
      <c r="CI55" s="1259"/>
      <c r="CJ55" s="1259"/>
      <c r="CK55" s="1259"/>
      <c r="CL55" s="1259"/>
      <c r="CM55" s="1259"/>
      <c r="CN55" s="1262"/>
      <c r="CO55" s="1259"/>
      <c r="CP55" s="1259"/>
      <c r="CQ55" s="1259"/>
      <c r="CR55" s="1259"/>
      <c r="CS55" s="1259"/>
      <c r="CT55" s="1259"/>
      <c r="CU55" s="1259"/>
      <c r="CV55" s="1259">
        <v>0</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4"/>
      <c r="J57" s="1264"/>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614</v>
      </c>
      <c r="BC57" s="1261"/>
      <c r="BD57" s="1261"/>
      <c r="BE57" s="1261"/>
      <c r="BF57" s="1261"/>
      <c r="BG57" s="1261"/>
      <c r="BH57" s="1261"/>
      <c r="BI57" s="1261"/>
      <c r="BJ57" s="1261"/>
      <c r="BK57" s="1261"/>
      <c r="BL57" s="1261"/>
      <c r="BM57" s="1261"/>
      <c r="BN57" s="1261"/>
      <c r="BO57" s="1261"/>
      <c r="BP57" s="1259">
        <v>58.6</v>
      </c>
      <c r="BQ57" s="1259"/>
      <c r="BR57" s="1259"/>
      <c r="BS57" s="1259"/>
      <c r="BT57" s="1259"/>
      <c r="BU57" s="1259"/>
      <c r="BV57" s="1259"/>
      <c r="BW57" s="1259"/>
      <c r="BX57" s="1259">
        <v>59.7</v>
      </c>
      <c r="BY57" s="1259"/>
      <c r="BZ57" s="1259"/>
      <c r="CA57" s="1259"/>
      <c r="CB57" s="1259"/>
      <c r="CC57" s="1259"/>
      <c r="CD57" s="1259"/>
      <c r="CE57" s="1259"/>
      <c r="CF57" s="1259">
        <v>60.7</v>
      </c>
      <c r="CG57" s="1259"/>
      <c r="CH57" s="1259"/>
      <c r="CI57" s="1259"/>
      <c r="CJ57" s="1259"/>
      <c r="CK57" s="1259"/>
      <c r="CL57" s="1259"/>
      <c r="CM57" s="1259"/>
      <c r="CN57" s="1262"/>
      <c r="CO57" s="1259"/>
      <c r="CP57" s="1259"/>
      <c r="CQ57" s="1259"/>
      <c r="CR57" s="1259"/>
      <c r="CS57" s="1259"/>
      <c r="CT57" s="1259"/>
      <c r="CU57" s="1259"/>
      <c r="CV57" s="1259">
        <v>63.1</v>
      </c>
      <c r="CW57" s="1259"/>
      <c r="CX57" s="1259"/>
      <c r="CY57" s="1259"/>
      <c r="CZ57" s="1259"/>
      <c r="DA57" s="1259"/>
      <c r="DB57" s="1259"/>
      <c r="DC57" s="1259"/>
      <c r="DD57" s="383"/>
      <c r="DE57" s="382"/>
    </row>
    <row r="58" spans="1:109" s="378" customFormat="1" x14ac:dyDescent="0.15">
      <c r="A58" s="364"/>
      <c r="B58" s="382"/>
      <c r="G58" s="1254"/>
      <c r="H58" s="1254"/>
      <c r="I58" s="1264"/>
      <c r="J58" s="1264"/>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616</v>
      </c>
    </row>
    <row r="64" spans="1:109" x14ac:dyDescent="0.15">
      <c r="B64" s="370"/>
      <c r="G64" s="377"/>
      <c r="I64" s="390"/>
      <c r="J64" s="390"/>
      <c r="K64" s="390"/>
      <c r="L64" s="390"/>
      <c r="M64" s="390"/>
      <c r="N64" s="391"/>
      <c r="AM64" s="377"/>
      <c r="AN64" s="377" t="s">
        <v>609</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617</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611</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567</v>
      </c>
      <c r="BQ72" s="1258"/>
      <c r="BR72" s="1258"/>
      <c r="BS72" s="1258"/>
      <c r="BT72" s="1258"/>
      <c r="BU72" s="1258"/>
      <c r="BV72" s="1258"/>
      <c r="BW72" s="1258"/>
      <c r="BX72" s="1258" t="s">
        <v>568</v>
      </c>
      <c r="BY72" s="1258"/>
      <c r="BZ72" s="1258"/>
      <c r="CA72" s="1258"/>
      <c r="CB72" s="1258"/>
      <c r="CC72" s="1258"/>
      <c r="CD72" s="1258"/>
      <c r="CE72" s="1258"/>
      <c r="CF72" s="1258" t="s">
        <v>569</v>
      </c>
      <c r="CG72" s="1258"/>
      <c r="CH72" s="1258"/>
      <c r="CI72" s="1258"/>
      <c r="CJ72" s="1258"/>
      <c r="CK72" s="1258"/>
      <c r="CL72" s="1258"/>
      <c r="CM72" s="1258"/>
      <c r="CN72" s="1258" t="s">
        <v>570</v>
      </c>
      <c r="CO72" s="1258"/>
      <c r="CP72" s="1258"/>
      <c r="CQ72" s="1258"/>
      <c r="CR72" s="1258"/>
      <c r="CS72" s="1258"/>
      <c r="CT72" s="1258"/>
      <c r="CU72" s="1258"/>
      <c r="CV72" s="1258" t="s">
        <v>571</v>
      </c>
      <c r="CW72" s="1258"/>
      <c r="CX72" s="1258"/>
      <c r="CY72" s="1258"/>
      <c r="CZ72" s="1258"/>
      <c r="DA72" s="1258"/>
      <c r="DB72" s="1258"/>
      <c r="DC72" s="1258"/>
    </row>
    <row r="73" spans="2:107" x14ac:dyDescent="0.15">
      <c r="B73" s="370"/>
      <c r="G73" s="1265"/>
      <c r="H73" s="1265"/>
      <c r="I73" s="1265"/>
      <c r="J73" s="1265"/>
      <c r="K73" s="1266"/>
      <c r="L73" s="1266"/>
      <c r="M73" s="1266"/>
      <c r="N73" s="1266"/>
      <c r="AM73" s="379"/>
      <c r="AN73" s="1261" t="s">
        <v>612</v>
      </c>
      <c r="AO73" s="1261"/>
      <c r="AP73" s="1261"/>
      <c r="AQ73" s="1261"/>
      <c r="AR73" s="1261"/>
      <c r="AS73" s="1261"/>
      <c r="AT73" s="1261"/>
      <c r="AU73" s="1261"/>
      <c r="AV73" s="1261"/>
      <c r="AW73" s="1261"/>
      <c r="AX73" s="1261"/>
      <c r="AY73" s="1261"/>
      <c r="AZ73" s="1261"/>
      <c r="BA73" s="1261"/>
      <c r="BB73" s="1261" t="s">
        <v>613</v>
      </c>
      <c r="BC73" s="1261"/>
      <c r="BD73" s="1261"/>
      <c r="BE73" s="1261"/>
      <c r="BF73" s="1261"/>
      <c r="BG73" s="1261"/>
      <c r="BH73" s="1261"/>
      <c r="BI73" s="1261"/>
      <c r="BJ73" s="1261"/>
      <c r="BK73" s="1261"/>
      <c r="BL73" s="1261"/>
      <c r="BM73" s="1261"/>
      <c r="BN73" s="1261"/>
      <c r="BO73" s="1261"/>
      <c r="BP73" s="1259">
        <v>11.4</v>
      </c>
      <c r="BQ73" s="1259"/>
      <c r="BR73" s="1259"/>
      <c r="BS73" s="1259"/>
      <c r="BT73" s="1259"/>
      <c r="BU73" s="1259"/>
      <c r="BV73" s="1259"/>
      <c r="BW73" s="1259"/>
      <c r="BX73" s="1259">
        <v>17.3</v>
      </c>
      <c r="BY73" s="1259"/>
      <c r="BZ73" s="1259"/>
      <c r="CA73" s="1259"/>
      <c r="CB73" s="1259"/>
      <c r="CC73" s="1259"/>
      <c r="CD73" s="1259"/>
      <c r="CE73" s="1259"/>
      <c r="CF73" s="1259">
        <v>29.1</v>
      </c>
      <c r="CG73" s="1259"/>
      <c r="CH73" s="1259"/>
      <c r="CI73" s="1259"/>
      <c r="CJ73" s="1259"/>
      <c r="CK73" s="1259"/>
      <c r="CL73" s="1259"/>
      <c r="CM73" s="1259"/>
      <c r="CN73" s="1259">
        <v>30</v>
      </c>
      <c r="CO73" s="1259"/>
      <c r="CP73" s="1259"/>
      <c r="CQ73" s="1259"/>
      <c r="CR73" s="1259"/>
      <c r="CS73" s="1259"/>
      <c r="CT73" s="1259"/>
      <c r="CU73" s="1259"/>
      <c r="CV73" s="1259">
        <v>46.1</v>
      </c>
      <c r="CW73" s="1259"/>
      <c r="CX73" s="1259"/>
      <c r="CY73" s="1259"/>
      <c r="CZ73" s="1259"/>
      <c r="DA73" s="1259"/>
      <c r="DB73" s="1259"/>
      <c r="DC73" s="1259"/>
    </row>
    <row r="74" spans="2:107" x14ac:dyDescent="0.15">
      <c r="B74" s="370"/>
      <c r="G74" s="1265"/>
      <c r="H74" s="1265"/>
      <c r="I74" s="1265"/>
      <c r="J74" s="1265"/>
      <c r="K74" s="1266"/>
      <c r="L74" s="1266"/>
      <c r="M74" s="1266"/>
      <c r="N74" s="1266"/>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5"/>
      <c r="H75" s="1265"/>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618</v>
      </c>
      <c r="BC75" s="1261"/>
      <c r="BD75" s="1261"/>
      <c r="BE75" s="1261"/>
      <c r="BF75" s="1261"/>
      <c r="BG75" s="1261"/>
      <c r="BH75" s="1261"/>
      <c r="BI75" s="1261"/>
      <c r="BJ75" s="1261"/>
      <c r="BK75" s="1261"/>
      <c r="BL75" s="1261"/>
      <c r="BM75" s="1261"/>
      <c r="BN75" s="1261"/>
      <c r="BO75" s="1261"/>
      <c r="BP75" s="1259">
        <v>3.6</v>
      </c>
      <c r="BQ75" s="1259"/>
      <c r="BR75" s="1259"/>
      <c r="BS75" s="1259"/>
      <c r="BT75" s="1259"/>
      <c r="BU75" s="1259"/>
      <c r="BV75" s="1259"/>
      <c r="BW75" s="1259"/>
      <c r="BX75" s="1259">
        <v>4.0999999999999996</v>
      </c>
      <c r="BY75" s="1259"/>
      <c r="BZ75" s="1259"/>
      <c r="CA75" s="1259"/>
      <c r="CB75" s="1259"/>
      <c r="CC75" s="1259"/>
      <c r="CD75" s="1259"/>
      <c r="CE75" s="1259"/>
      <c r="CF75" s="1259">
        <v>4.7</v>
      </c>
      <c r="CG75" s="1259"/>
      <c r="CH75" s="1259"/>
      <c r="CI75" s="1259"/>
      <c r="CJ75" s="1259"/>
      <c r="CK75" s="1259"/>
      <c r="CL75" s="1259"/>
      <c r="CM75" s="1259"/>
      <c r="CN75" s="1259">
        <v>5.2</v>
      </c>
      <c r="CO75" s="1259"/>
      <c r="CP75" s="1259"/>
      <c r="CQ75" s="1259"/>
      <c r="CR75" s="1259"/>
      <c r="CS75" s="1259"/>
      <c r="CT75" s="1259"/>
      <c r="CU75" s="1259"/>
      <c r="CV75" s="1259">
        <v>5.4</v>
      </c>
      <c r="CW75" s="1259"/>
      <c r="CX75" s="1259"/>
      <c r="CY75" s="1259"/>
      <c r="CZ75" s="1259"/>
      <c r="DA75" s="1259"/>
      <c r="DB75" s="1259"/>
      <c r="DC75" s="1259"/>
    </row>
    <row r="76" spans="2:107" x14ac:dyDescent="0.15">
      <c r="B76" s="370"/>
      <c r="G76" s="1265"/>
      <c r="H76" s="1265"/>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6"/>
      <c r="L77" s="1266"/>
      <c r="M77" s="1266"/>
      <c r="N77" s="1266"/>
      <c r="AN77" s="1258" t="s">
        <v>615</v>
      </c>
      <c r="AO77" s="1258"/>
      <c r="AP77" s="1258"/>
      <c r="AQ77" s="1258"/>
      <c r="AR77" s="1258"/>
      <c r="AS77" s="1258"/>
      <c r="AT77" s="1258"/>
      <c r="AU77" s="1258"/>
      <c r="AV77" s="1258"/>
      <c r="AW77" s="1258"/>
      <c r="AX77" s="1258"/>
      <c r="AY77" s="1258"/>
      <c r="AZ77" s="1258"/>
      <c r="BA77" s="1258"/>
      <c r="BB77" s="1261" t="s">
        <v>613</v>
      </c>
      <c r="BC77" s="1261"/>
      <c r="BD77" s="1261"/>
      <c r="BE77" s="1261"/>
      <c r="BF77" s="1261"/>
      <c r="BG77" s="1261"/>
      <c r="BH77" s="1261"/>
      <c r="BI77" s="1261"/>
      <c r="BJ77" s="1261"/>
      <c r="BK77" s="1261"/>
      <c r="BL77" s="1261"/>
      <c r="BM77" s="1261"/>
      <c r="BN77" s="1261"/>
      <c r="BO77" s="1261"/>
      <c r="BP77" s="1259">
        <v>19.8</v>
      </c>
      <c r="BQ77" s="1259"/>
      <c r="BR77" s="1259"/>
      <c r="BS77" s="1259"/>
      <c r="BT77" s="1259"/>
      <c r="BU77" s="1259"/>
      <c r="BV77" s="1259"/>
      <c r="BW77" s="1259"/>
      <c r="BX77" s="1259">
        <v>19.8</v>
      </c>
      <c r="BY77" s="1259"/>
      <c r="BZ77" s="1259"/>
      <c r="CA77" s="1259"/>
      <c r="CB77" s="1259"/>
      <c r="CC77" s="1259"/>
      <c r="CD77" s="1259"/>
      <c r="CE77" s="1259"/>
      <c r="CF77" s="1259">
        <v>20</v>
      </c>
      <c r="CG77" s="1259"/>
      <c r="CH77" s="1259"/>
      <c r="CI77" s="1259"/>
      <c r="CJ77" s="1259"/>
      <c r="CK77" s="1259"/>
      <c r="CL77" s="1259"/>
      <c r="CM77" s="1259"/>
      <c r="CN77" s="1259">
        <v>10.199999999999999</v>
      </c>
      <c r="CO77" s="1259"/>
      <c r="CP77" s="1259"/>
      <c r="CQ77" s="1259"/>
      <c r="CR77" s="1259"/>
      <c r="CS77" s="1259"/>
      <c r="CT77" s="1259"/>
      <c r="CU77" s="1259"/>
      <c r="CV77" s="1259">
        <v>0</v>
      </c>
      <c r="CW77" s="1259"/>
      <c r="CX77" s="1259"/>
      <c r="CY77" s="1259"/>
      <c r="CZ77" s="1259"/>
      <c r="DA77" s="1259"/>
      <c r="DB77" s="1259"/>
      <c r="DC77" s="1259"/>
    </row>
    <row r="78" spans="2:107" x14ac:dyDescent="0.15">
      <c r="B78" s="370"/>
      <c r="G78" s="1254"/>
      <c r="H78" s="1254"/>
      <c r="I78" s="1254"/>
      <c r="J78" s="1254"/>
      <c r="K78" s="1266"/>
      <c r="L78" s="1266"/>
      <c r="M78" s="1266"/>
      <c r="N78" s="1266"/>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4"/>
      <c r="J79" s="1264"/>
      <c r="K79" s="1267"/>
      <c r="L79" s="1267"/>
      <c r="M79" s="1267"/>
      <c r="N79" s="1267"/>
      <c r="AN79" s="1258"/>
      <c r="AO79" s="1258"/>
      <c r="AP79" s="1258"/>
      <c r="AQ79" s="1258"/>
      <c r="AR79" s="1258"/>
      <c r="AS79" s="1258"/>
      <c r="AT79" s="1258"/>
      <c r="AU79" s="1258"/>
      <c r="AV79" s="1258"/>
      <c r="AW79" s="1258"/>
      <c r="AX79" s="1258"/>
      <c r="AY79" s="1258"/>
      <c r="AZ79" s="1258"/>
      <c r="BA79" s="1258"/>
      <c r="BB79" s="1261" t="s">
        <v>618</v>
      </c>
      <c r="BC79" s="1261"/>
      <c r="BD79" s="1261"/>
      <c r="BE79" s="1261"/>
      <c r="BF79" s="1261"/>
      <c r="BG79" s="1261"/>
      <c r="BH79" s="1261"/>
      <c r="BI79" s="1261"/>
      <c r="BJ79" s="1261"/>
      <c r="BK79" s="1261"/>
      <c r="BL79" s="1261"/>
      <c r="BM79" s="1261"/>
      <c r="BN79" s="1261"/>
      <c r="BO79" s="1261"/>
      <c r="BP79" s="1259">
        <v>8.9</v>
      </c>
      <c r="BQ79" s="1259"/>
      <c r="BR79" s="1259"/>
      <c r="BS79" s="1259"/>
      <c r="BT79" s="1259"/>
      <c r="BU79" s="1259"/>
      <c r="BV79" s="1259"/>
      <c r="BW79" s="1259"/>
      <c r="BX79" s="1259">
        <v>8.8000000000000007</v>
      </c>
      <c r="BY79" s="1259"/>
      <c r="BZ79" s="1259"/>
      <c r="CA79" s="1259"/>
      <c r="CB79" s="1259"/>
      <c r="CC79" s="1259"/>
      <c r="CD79" s="1259"/>
      <c r="CE79" s="1259"/>
      <c r="CF79" s="1259">
        <v>8.9</v>
      </c>
      <c r="CG79" s="1259"/>
      <c r="CH79" s="1259"/>
      <c r="CI79" s="1259"/>
      <c r="CJ79" s="1259"/>
      <c r="CK79" s="1259"/>
      <c r="CL79" s="1259"/>
      <c r="CM79" s="1259"/>
      <c r="CN79" s="1259">
        <v>8.6999999999999993</v>
      </c>
      <c r="CO79" s="1259"/>
      <c r="CP79" s="1259"/>
      <c r="CQ79" s="1259"/>
      <c r="CR79" s="1259"/>
      <c r="CS79" s="1259"/>
      <c r="CT79" s="1259"/>
      <c r="CU79" s="1259"/>
      <c r="CV79" s="1259">
        <v>8</v>
      </c>
      <c r="CW79" s="1259"/>
      <c r="CX79" s="1259"/>
      <c r="CY79" s="1259"/>
      <c r="CZ79" s="1259"/>
      <c r="DA79" s="1259"/>
      <c r="DB79" s="1259"/>
      <c r="DC79" s="1259"/>
    </row>
    <row r="80" spans="2:107" x14ac:dyDescent="0.15">
      <c r="B80" s="370"/>
      <c r="G80" s="1254"/>
      <c r="H80" s="1254"/>
      <c r="I80" s="1264"/>
      <c r="J80" s="1264"/>
      <c r="K80" s="1267"/>
      <c r="L80" s="1267"/>
      <c r="M80" s="1267"/>
      <c r="N80" s="1267"/>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iVPKFh+bNnDhPMFGIJZKAJrswM0hYEeyjQY/9qQ8P2ZEa01m3fSkiwnXL0jC8NWn4m9uZImVV1Hkhblqp4ReXg==" saltValue="K5oZZscj0TmsKy/zzLq5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514</v>
      </c>
    </row>
  </sheetData>
  <sheetProtection algorithmName="SHA-512" hashValue="yMNl6ApG/upOWdsEjcRONCWAvuB0eSlQ4AHM3cRccY0VxJoJ8LtTesgokEAQxnDwxx5B03b8l49I1IM67ON42g==" saltValue="hDpZ2JZ4DF8NiLH80Hew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514</v>
      </c>
    </row>
  </sheetData>
  <sheetProtection algorithmName="SHA-512" hashValue="jOsV9XP2X1FSVp1sWLopqjUKDEsAWAmFU2FGk90kac14uvKB+YTv6oBAzyUJfWH4VkqbGFbHn6AdyQnC7a7dcg==" saltValue="VvCu017TQW+Fg6Ej2w7p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52111</v>
      </c>
      <c r="E3" s="153"/>
      <c r="F3" s="154">
        <v>106005</v>
      </c>
      <c r="G3" s="155"/>
      <c r="H3" s="156"/>
    </row>
    <row r="4" spans="1:8" x14ac:dyDescent="0.15">
      <c r="A4" s="157"/>
      <c r="B4" s="158"/>
      <c r="C4" s="159"/>
      <c r="D4" s="160">
        <v>17239</v>
      </c>
      <c r="E4" s="161"/>
      <c r="F4" s="162">
        <v>58359</v>
      </c>
      <c r="G4" s="163"/>
      <c r="H4" s="164"/>
    </row>
    <row r="5" spans="1:8" x14ac:dyDescent="0.15">
      <c r="A5" s="145" t="s">
        <v>559</v>
      </c>
      <c r="B5" s="150"/>
      <c r="C5" s="151"/>
      <c r="D5" s="152">
        <v>45054</v>
      </c>
      <c r="E5" s="153"/>
      <c r="F5" s="154">
        <v>98507</v>
      </c>
      <c r="G5" s="155"/>
      <c r="H5" s="156"/>
    </row>
    <row r="6" spans="1:8" x14ac:dyDescent="0.15">
      <c r="A6" s="157"/>
      <c r="B6" s="158"/>
      <c r="C6" s="159"/>
      <c r="D6" s="160">
        <v>21230</v>
      </c>
      <c r="E6" s="161"/>
      <c r="F6" s="162">
        <v>47567</v>
      </c>
      <c r="G6" s="163"/>
      <c r="H6" s="164"/>
    </row>
    <row r="7" spans="1:8" x14ac:dyDescent="0.15">
      <c r="A7" s="145" t="s">
        <v>560</v>
      </c>
      <c r="B7" s="150"/>
      <c r="C7" s="151"/>
      <c r="D7" s="152">
        <v>44452</v>
      </c>
      <c r="E7" s="153"/>
      <c r="F7" s="154">
        <v>113347</v>
      </c>
      <c r="G7" s="155"/>
      <c r="H7" s="156"/>
    </row>
    <row r="8" spans="1:8" x14ac:dyDescent="0.15">
      <c r="A8" s="157"/>
      <c r="B8" s="158"/>
      <c r="C8" s="159"/>
      <c r="D8" s="160">
        <v>17948</v>
      </c>
      <c r="E8" s="161"/>
      <c r="F8" s="162">
        <v>58728</v>
      </c>
      <c r="G8" s="163"/>
      <c r="H8" s="164"/>
    </row>
    <row r="9" spans="1:8" x14ac:dyDescent="0.15">
      <c r="A9" s="145" t="s">
        <v>561</v>
      </c>
      <c r="B9" s="150"/>
      <c r="C9" s="151"/>
      <c r="D9" s="152">
        <v>75271</v>
      </c>
      <c r="E9" s="153"/>
      <c r="F9" s="154">
        <v>125418</v>
      </c>
      <c r="G9" s="155"/>
      <c r="H9" s="156"/>
    </row>
    <row r="10" spans="1:8" x14ac:dyDescent="0.15">
      <c r="A10" s="157"/>
      <c r="B10" s="158"/>
      <c r="C10" s="159"/>
      <c r="D10" s="160">
        <v>37290</v>
      </c>
      <c r="E10" s="161"/>
      <c r="F10" s="162">
        <v>60445</v>
      </c>
      <c r="G10" s="163"/>
      <c r="H10" s="164"/>
    </row>
    <row r="11" spans="1:8" x14ac:dyDescent="0.15">
      <c r="A11" s="145" t="s">
        <v>562</v>
      </c>
      <c r="B11" s="150"/>
      <c r="C11" s="151"/>
      <c r="D11" s="152">
        <v>79300</v>
      </c>
      <c r="E11" s="153"/>
      <c r="F11" s="154">
        <v>108384</v>
      </c>
      <c r="G11" s="155"/>
      <c r="H11" s="156"/>
    </row>
    <row r="12" spans="1:8" x14ac:dyDescent="0.15">
      <c r="A12" s="157"/>
      <c r="B12" s="158"/>
      <c r="C12" s="165"/>
      <c r="D12" s="160">
        <v>16494</v>
      </c>
      <c r="E12" s="161"/>
      <c r="F12" s="162">
        <v>51153</v>
      </c>
      <c r="G12" s="163"/>
      <c r="H12" s="164"/>
    </row>
    <row r="13" spans="1:8" x14ac:dyDescent="0.15">
      <c r="A13" s="145"/>
      <c r="B13" s="150"/>
      <c r="C13" s="166"/>
      <c r="D13" s="167">
        <v>59238</v>
      </c>
      <c r="E13" s="168"/>
      <c r="F13" s="169">
        <v>110332</v>
      </c>
      <c r="G13" s="170"/>
      <c r="H13" s="156"/>
    </row>
    <row r="14" spans="1:8" x14ac:dyDescent="0.15">
      <c r="A14" s="157"/>
      <c r="B14" s="158"/>
      <c r="C14" s="159"/>
      <c r="D14" s="160">
        <v>22040</v>
      </c>
      <c r="E14" s="161"/>
      <c r="F14" s="162">
        <v>55250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v>
      </c>
      <c r="C19" s="171">
        <f>ROUND(VALUE(SUBSTITUTE(実質収支比率等に係る経年分析!G$48,"▲","-")),2)</f>
        <v>4.93</v>
      </c>
      <c r="D19" s="171">
        <f>ROUND(VALUE(SUBSTITUTE(実質収支比率等に係る経年分析!H$48,"▲","-")),2)</f>
        <v>6.47</v>
      </c>
      <c r="E19" s="171">
        <f>ROUND(VALUE(SUBSTITUTE(実質収支比率等に係る経年分析!I$48,"▲","-")),2)</f>
        <v>5.25</v>
      </c>
      <c r="F19" s="171">
        <f>ROUND(VALUE(SUBSTITUTE(実質収支比率等に係る経年分析!J$48,"▲","-")),2)</f>
        <v>5.66</v>
      </c>
    </row>
    <row r="20" spans="1:11" x14ac:dyDescent="0.15">
      <c r="A20" s="171" t="s">
        <v>55</v>
      </c>
      <c r="B20" s="171">
        <f>ROUND(VALUE(SUBSTITUTE(実質収支比率等に係る経年分析!F$47,"▲","-")),2)</f>
        <v>33.36</v>
      </c>
      <c r="C20" s="171">
        <f>ROUND(VALUE(SUBSTITUTE(実質収支比率等に係る経年分析!G$47,"▲","-")),2)</f>
        <v>27.05</v>
      </c>
      <c r="D20" s="171">
        <f>ROUND(VALUE(SUBSTITUTE(実質収支比率等に係る経年分析!H$47,"▲","-")),2)</f>
        <v>19.29</v>
      </c>
      <c r="E20" s="171">
        <f>ROUND(VALUE(SUBSTITUTE(実質収支比率等に係る経年分析!I$47,"▲","-")),2)</f>
        <v>19.059999999999999</v>
      </c>
      <c r="F20" s="171">
        <f>ROUND(VALUE(SUBSTITUTE(実質収支比率等に係る経年分析!J$47,"▲","-")),2)</f>
        <v>18.77</v>
      </c>
    </row>
    <row r="21" spans="1:11" x14ac:dyDescent="0.15">
      <c r="A21" s="171" t="s">
        <v>56</v>
      </c>
      <c r="B21" s="171">
        <f>IF(ISNUMBER(VALUE(SUBSTITUTE(実質収支比率等に係る経年分析!F$49,"▲","-"))),ROUND(VALUE(SUBSTITUTE(実質収支比率等に係る経年分析!F$49,"▲","-")),2),NA())</f>
        <v>-0.99</v>
      </c>
      <c r="C21" s="171">
        <f>IF(ISNUMBER(VALUE(SUBSTITUTE(実質収支比率等に係る経年分析!G$49,"▲","-"))),ROUND(VALUE(SUBSTITUTE(実質収支比率等に係る経年分析!G$49,"▲","-")),2),NA())</f>
        <v>-7.51</v>
      </c>
      <c r="D21" s="171">
        <f>IF(ISNUMBER(VALUE(SUBSTITUTE(実質収支比率等に係る経年分析!H$49,"▲","-"))),ROUND(VALUE(SUBSTITUTE(実質収支比率等に係る経年分析!H$49,"▲","-")),2),NA())</f>
        <v>-6.63</v>
      </c>
      <c r="E21" s="171">
        <f>IF(ISNUMBER(VALUE(SUBSTITUTE(実質収支比率等に係る経年分析!I$49,"▲","-"))),ROUND(VALUE(SUBSTITUTE(実質収支比率等に係る経年分析!I$49,"▲","-")),2),NA())</f>
        <v>-0.16</v>
      </c>
      <c r="F21" s="171">
        <f>IF(ISNUMBER(VALUE(SUBSTITUTE(実質収支比率等に係る経年分析!J$49,"▲","-"))),ROUND(VALUE(SUBSTITUTE(実質収支比率等に係る経年分析!J$49,"▲","-")),2),NA())</f>
        <v>1.59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漁業集落排水事業特別会計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師崎港駐車場事業特別会計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2.0299999999999998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0.56999999999999995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19.559999999999999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14.44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471</v>
      </c>
      <c r="E42" s="173"/>
      <c r="F42" s="173"/>
      <c r="G42" s="173">
        <f>'実質公債費比率（分子）の構造'!L$52</f>
        <v>457</v>
      </c>
      <c r="H42" s="173"/>
      <c r="I42" s="173"/>
      <c r="J42" s="173">
        <f>'実質公債費比率（分子）の構造'!M$52</f>
        <v>453</v>
      </c>
      <c r="K42" s="173"/>
      <c r="L42" s="173"/>
      <c r="M42" s="173">
        <f>'実質公債費比率（分子）の構造'!N$52</f>
        <v>461</v>
      </c>
      <c r="N42" s="173"/>
      <c r="O42" s="173"/>
      <c r="P42" s="173">
        <f>'実質公債費比率（分子）の構造'!O$52</f>
        <v>467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27</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73</v>
      </c>
      <c r="C45" s="173"/>
      <c r="D45" s="173"/>
      <c r="E45" s="173">
        <f>'実質公債費比率（分子）の構造'!L$49</f>
        <v>78</v>
      </c>
      <c r="F45" s="173"/>
      <c r="G45" s="173"/>
      <c r="H45" s="173">
        <f>'実質公債費比率（分子）の構造'!M$49</f>
        <v>80</v>
      </c>
      <c r="I45" s="173"/>
      <c r="J45" s="173"/>
      <c r="K45" s="173">
        <f>'実質公債費比率（分子）の構造'!N$49</f>
        <v>70</v>
      </c>
      <c r="L45" s="173"/>
      <c r="M45" s="173"/>
      <c r="N45" s="173">
        <f>'実質公債費比率（分子）の構造'!O$49</f>
        <v>28</v>
      </c>
      <c r="O45" s="173"/>
      <c r="P45" s="173"/>
    </row>
    <row r="46" spans="1:16" x14ac:dyDescent="0.15">
      <c r="A46" s="173" t="s">
        <v>67</v>
      </c>
      <c r="B46" s="173">
        <f>'実質公債費比率（分子）の構造'!K$48</f>
        <v>58</v>
      </c>
      <c r="C46" s="173"/>
      <c r="D46" s="173"/>
      <c r="E46" s="173">
        <f>'実質公債費比率（分子）の構造'!L$48</f>
        <v>59</v>
      </c>
      <c r="F46" s="173"/>
      <c r="G46" s="173"/>
      <c r="H46" s="173">
        <f>'実質公債費比率（分子）の構造'!M$48</f>
        <v>59</v>
      </c>
      <c r="I46" s="173"/>
      <c r="J46" s="173"/>
      <c r="K46" s="173">
        <f>'実質公債費比率（分子）の構造'!N$48</f>
        <v>61</v>
      </c>
      <c r="L46" s="173"/>
      <c r="M46" s="173"/>
      <c r="N46" s="173">
        <f>'実質公債費比率（分子）の構造'!O$48</f>
        <v>63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503</v>
      </c>
      <c r="C49" s="173"/>
      <c r="D49" s="173"/>
      <c r="E49" s="173">
        <f>'実質公債費比率（分子）の構造'!L$45</f>
        <v>527</v>
      </c>
      <c r="F49" s="173"/>
      <c r="G49" s="173"/>
      <c r="H49" s="173">
        <f>'実質公債費比率（分子）の構造'!M$45</f>
        <v>551</v>
      </c>
      <c r="I49" s="173"/>
      <c r="J49" s="173"/>
      <c r="K49" s="173">
        <f>'実質公債費比率（分子）の構造'!N$45</f>
        <v>602</v>
      </c>
      <c r="L49" s="173"/>
      <c r="M49" s="173"/>
      <c r="N49" s="173">
        <f>'実質公債費比率（分子）の構造'!O$45</f>
        <v>630</v>
      </c>
      <c r="O49" s="173"/>
      <c r="P49" s="173"/>
    </row>
    <row r="50" spans="1:16" x14ac:dyDescent="0.15">
      <c r="A50" s="173" t="s">
        <v>71</v>
      </c>
      <c r="B50" s="173" t="e">
        <f>NA()</f>
        <v>#N/A</v>
      </c>
      <c r="C50" s="173">
        <f>IF(ISNUMBER('実質公債費比率（分子）の構造'!K$53),'実質公債費比率（分子）の構造'!K$53,NA())</f>
        <v>190</v>
      </c>
      <c r="D50" s="173" t="e">
        <f>NA()</f>
        <v>#N/A</v>
      </c>
      <c r="E50" s="173" t="e">
        <f>NA()</f>
        <v>#N/A</v>
      </c>
      <c r="F50" s="173">
        <f>IF(ISNUMBER('実質公債費比率（分子）の構造'!L$53),'実質公債費比率（分子）の構造'!L$53,NA())</f>
        <v>208</v>
      </c>
      <c r="G50" s="173" t="e">
        <f>NA()</f>
        <v>#N/A</v>
      </c>
      <c r="H50" s="173" t="e">
        <f>NA()</f>
        <v>#N/A</v>
      </c>
      <c r="I50" s="173">
        <f>IF(ISNUMBER('実質公債費比率（分子）の構造'!M$53),'実質公債費比率（分子）の構造'!M$53,NA())</f>
        <v>238</v>
      </c>
      <c r="J50" s="173" t="e">
        <f>NA()</f>
        <v>#N/A</v>
      </c>
      <c r="K50" s="173" t="e">
        <f>NA()</f>
        <v>#N/A</v>
      </c>
      <c r="L50" s="173">
        <f>IF(ISNUMBER('実質公債費比率（分子）の構造'!N$53),'実質公債費比率（分子）の構造'!N$53,NA())</f>
        <v>273</v>
      </c>
      <c r="M50" s="173" t="e">
        <f>NA()</f>
        <v>#N/A</v>
      </c>
      <c r="N50" s="173" t="e">
        <f>NA()</f>
        <v>#N/A</v>
      </c>
      <c r="O50" s="173">
        <f>IF(ISNUMBER('実質公債費比率（分子）の構造'!O$53),'実質公債費比率（分子）の構造'!O$53,NA())</f>
        <v>255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5579</v>
      </c>
      <c r="E56" s="172"/>
      <c r="F56" s="172"/>
      <c r="G56" s="172">
        <f>'将来負担比率（分子）の構造'!J$52</f>
        <v>5552</v>
      </c>
      <c r="H56" s="172"/>
      <c r="I56" s="172"/>
      <c r="J56" s="172">
        <f>'将来負担比率（分子）の構造'!K$52</f>
        <v>5546</v>
      </c>
      <c r="K56" s="172"/>
      <c r="L56" s="172"/>
      <c r="M56" s="172">
        <f>'将来負担比率（分子）の構造'!L$52</f>
        <v>6283</v>
      </c>
      <c r="N56" s="172"/>
      <c r="O56" s="172"/>
      <c r="P56" s="172">
        <f>'将来負担比率（分子）の構造'!M$52</f>
        <v>6407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3629</v>
      </c>
      <c r="E58" s="172"/>
      <c r="F58" s="172"/>
      <c r="G58" s="172">
        <f>'将来負担比率（分子）の構造'!J$50</f>
        <v>3427</v>
      </c>
      <c r="H58" s="172"/>
      <c r="I58" s="172"/>
      <c r="J58" s="172">
        <f>'将来負担比率（分子）の構造'!K$50</f>
        <v>3052</v>
      </c>
      <c r="K58" s="172"/>
      <c r="L58" s="172"/>
      <c r="M58" s="172">
        <f>'将来負担比率（分子）の構造'!L$50</f>
        <v>2830</v>
      </c>
      <c r="N58" s="172"/>
      <c r="O58" s="172"/>
      <c r="P58" s="172">
        <f>'将来負担比率（分子）の構造'!M$50</f>
        <v>2822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2184</v>
      </c>
      <c r="C62" s="172"/>
      <c r="D62" s="172"/>
      <c r="E62" s="172">
        <f>'将来負担比率（分子）の構造'!J$45</f>
        <v>2170</v>
      </c>
      <c r="F62" s="172"/>
      <c r="G62" s="172"/>
      <c r="H62" s="172">
        <f>'将来負担比率（分子）の構造'!K$45</f>
        <v>2280</v>
      </c>
      <c r="I62" s="172"/>
      <c r="J62" s="172"/>
      <c r="K62" s="172">
        <f>'将来負担比率（分子）の構造'!L$45</f>
        <v>2182</v>
      </c>
      <c r="L62" s="172"/>
      <c r="M62" s="172"/>
      <c r="N62" s="172">
        <f>'将来負担比率（分子）の構造'!M$45</f>
        <v>2184</v>
      </c>
      <c r="O62" s="172"/>
      <c r="P62" s="172"/>
    </row>
    <row r="63" spans="1:16" x14ac:dyDescent="0.15">
      <c r="A63" s="172" t="s">
        <v>34</v>
      </c>
      <c r="B63" s="172">
        <f>'将来負担比率（分子）の構造'!I$44</f>
        <v>266</v>
      </c>
      <c r="C63" s="172"/>
      <c r="D63" s="172"/>
      <c r="E63" s="172">
        <f>'将来負担比率（分子）の構造'!J$44</f>
        <v>249</v>
      </c>
      <c r="F63" s="172"/>
      <c r="G63" s="172"/>
      <c r="H63" s="172">
        <f>'将来負担比率（分子）の構造'!K$44</f>
        <v>243</v>
      </c>
      <c r="I63" s="172"/>
      <c r="J63" s="172"/>
      <c r="K63" s="172">
        <f>'将来負担比率（分子）の構造'!L$44</f>
        <v>437</v>
      </c>
      <c r="L63" s="172"/>
      <c r="M63" s="172"/>
      <c r="N63" s="172">
        <f>'将来負担比率（分子）の構造'!M$44</f>
        <v>1317</v>
      </c>
      <c r="O63" s="172"/>
      <c r="P63" s="172"/>
    </row>
    <row r="64" spans="1:16" x14ac:dyDescent="0.15">
      <c r="A64" s="172" t="s">
        <v>33</v>
      </c>
      <c r="B64" s="172">
        <f>'将来負担比率（分子）の構造'!I$43</f>
        <v>594</v>
      </c>
      <c r="C64" s="172"/>
      <c r="D64" s="172"/>
      <c r="E64" s="172">
        <f>'将来負担比率（分子）の構造'!J$43</f>
        <v>615</v>
      </c>
      <c r="F64" s="172"/>
      <c r="G64" s="172"/>
      <c r="H64" s="172">
        <f>'将来負担比率（分子）の構造'!K$43</f>
        <v>576</v>
      </c>
      <c r="I64" s="172"/>
      <c r="J64" s="172"/>
      <c r="K64" s="172">
        <f>'将来負担比率（分子）の構造'!L$43</f>
        <v>574</v>
      </c>
      <c r="L64" s="172"/>
      <c r="M64" s="172"/>
      <c r="N64" s="172">
        <f>'将来負担比率（分子）の構造'!M$43</f>
        <v>580</v>
      </c>
      <c r="O64" s="172"/>
      <c r="P64" s="172"/>
    </row>
    <row r="65" spans="1:16" x14ac:dyDescent="0.15">
      <c r="A65" s="172" t="s">
        <v>32</v>
      </c>
      <c r="B65" s="172">
        <f>'将来負担比率（分子）の構造'!I$42</f>
        <v>6</v>
      </c>
      <c r="C65" s="172"/>
      <c r="D65" s="172"/>
      <c r="E65" s="172">
        <f>'将来負担比率（分子）の構造'!J$42</f>
        <v>5</v>
      </c>
      <c r="F65" s="172"/>
      <c r="G65" s="172"/>
      <c r="H65" s="172">
        <f>'将来負担比率（分子）の構造'!K$42</f>
        <v>4</v>
      </c>
      <c r="I65" s="172"/>
      <c r="J65" s="172"/>
      <c r="K65" s="172">
        <f>'将来負担比率（分子）の構造'!L$42</f>
        <v>2</v>
      </c>
      <c r="L65" s="172"/>
      <c r="M65" s="172"/>
      <c r="N65" s="172">
        <f>'将来負担比率（分子）の構造'!M$42</f>
        <v>1</v>
      </c>
      <c r="O65" s="172"/>
      <c r="P65" s="172"/>
    </row>
    <row r="66" spans="1:16" x14ac:dyDescent="0.15">
      <c r="A66" s="172" t="s">
        <v>31</v>
      </c>
      <c r="B66" s="172">
        <f>'将来負担比率（分子）の構造'!I$41</f>
        <v>6680</v>
      </c>
      <c r="C66" s="172"/>
      <c r="D66" s="172"/>
      <c r="E66" s="172">
        <f>'将来負担比率（分子）の構造'!J$41</f>
        <v>6716</v>
      </c>
      <c r="F66" s="172"/>
      <c r="G66" s="172"/>
      <c r="H66" s="172">
        <f>'将来負担比率（分子）の構造'!K$41</f>
        <v>6782</v>
      </c>
      <c r="I66" s="172"/>
      <c r="J66" s="172"/>
      <c r="K66" s="172">
        <f>'将来負担比率（分子）の構造'!L$41</f>
        <v>7321</v>
      </c>
      <c r="L66" s="172"/>
      <c r="M66" s="172"/>
      <c r="N66" s="172">
        <f>'将来負担比率（分子）の構造'!M$41</f>
        <v>7454</v>
      </c>
      <c r="O66" s="172"/>
      <c r="P66" s="172"/>
    </row>
    <row r="67" spans="1:16" x14ac:dyDescent="0.15">
      <c r="A67" s="172" t="s">
        <v>75</v>
      </c>
      <c r="B67" s="172" t="e">
        <f>NA()</f>
        <v>#N/A</v>
      </c>
      <c r="C67" s="172">
        <f>IF(ISNUMBER('将来負担比率（分子）の構造'!I$53), IF('将来負担比率（分子）の構造'!I$53 &lt; 0, 0, '将来負担比率（分子）の構造'!I$53), NA())</f>
        <v>523</v>
      </c>
      <c r="D67" s="172" t="e">
        <f>NA()</f>
        <v>#N/A</v>
      </c>
      <c r="E67" s="172" t="e">
        <f>NA()</f>
        <v>#N/A</v>
      </c>
      <c r="F67" s="172">
        <f>IF(ISNUMBER('将来負担比率（分子）の構造'!J$53), IF('将来負担比率（分子）の構造'!J$53 &lt; 0, 0, '将来負担比率（分子）の構造'!J$53), NA())</f>
        <v>776</v>
      </c>
      <c r="G67" s="172" t="e">
        <f>NA()</f>
        <v>#N/A</v>
      </c>
      <c r="H67" s="172" t="e">
        <f>NA()</f>
        <v>#N/A</v>
      </c>
      <c r="I67" s="172">
        <f>IF(ISNUMBER('将来負担比率（分子）の構造'!K$53), IF('将来負担比率（分子）の構造'!K$53 &lt; 0, 0, '将来負担比率（分子）の構造'!K$53), NA())</f>
        <v>1287</v>
      </c>
      <c r="J67" s="172" t="e">
        <f>NA()</f>
        <v>#N/A</v>
      </c>
      <c r="K67" s="172" t="e">
        <f>NA()</f>
        <v>#N/A</v>
      </c>
      <c r="L67" s="172">
        <f>IF(ISNUMBER('将来負担比率（分子）の構造'!L$53), IF('将来負担比率（分子）の構造'!L$53 &lt; 0, 0, '将来負担比率（分子）の構造'!L$53), NA())</f>
        <v>1404</v>
      </c>
      <c r="M67" s="172" t="e">
        <f>NA()</f>
        <v>#N/A</v>
      </c>
      <c r="N67" s="172" t="e">
        <f>NA()</f>
        <v>#N/A</v>
      </c>
      <c r="O67" s="172">
        <f>IF(ISNUMBER('将来負担比率（分子）の構造'!M$53), IF('将来負担比率（分子）の構造'!M$53 &lt; 0, 0, '将来負担比率（分子）の構造'!M$53), NA())</f>
        <v>2307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940</v>
      </c>
      <c r="C72" s="176">
        <f>基金残高に係る経年分析!G55</f>
        <v>978</v>
      </c>
      <c r="D72" s="176">
        <f>基金残高に係る経年分析!H55</f>
        <v>1025</v>
      </c>
    </row>
    <row r="73" spans="1:16" x14ac:dyDescent="0.15">
      <c r="A73" s="175" t="s">
        <v>78</v>
      </c>
      <c r="B73" s="176">
        <f>基金残高に係る経年分析!F56</f>
        <v>2</v>
      </c>
      <c r="C73" s="176">
        <f>基金残高に係る経年分析!G56</f>
        <v>2</v>
      </c>
      <c r="D73" s="176">
        <f>基金残高に係る経年分析!H56</f>
        <v>2</v>
      </c>
    </row>
    <row r="74" spans="1:16" x14ac:dyDescent="0.15">
      <c r="A74" s="175" t="s">
        <v>79</v>
      </c>
      <c r="B74" s="176">
        <f>基金残高に係る経年分析!F57</f>
        <v>1146</v>
      </c>
      <c r="C74" s="176">
        <f>基金残高に係る経年分析!G57</f>
        <v>1185</v>
      </c>
      <c r="D74" s="176">
        <f>基金残高に係る経年分析!H57</f>
        <v>1097</v>
      </c>
    </row>
  </sheetData>
  <sheetProtection algorithmName="SHA-512" hashValue="5zty5Dcq1YIji3A1Dyj/b/vlAlmFbSSICv1XkRTT0Mo40x06R+3kisjSusiNVXkMgv0feTFPJEtPkfzT+9fjkQ==" saltValue="cy/g2jUSpTSjlLXkMzk3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215</v>
      </c>
      <c r="DI1" s="637"/>
      <c r="DJ1" s="637"/>
      <c r="DK1" s="637"/>
      <c r="DL1" s="637"/>
      <c r="DM1" s="637"/>
      <c r="DN1" s="638"/>
      <c r="DO1" s="349"/>
      <c r="DP1" s="636" t="s">
        <v>216</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217</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218</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219</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220</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221</v>
      </c>
      <c r="S4" s="640"/>
      <c r="T4" s="640"/>
      <c r="U4" s="640"/>
      <c r="V4" s="640"/>
      <c r="W4" s="640"/>
      <c r="X4" s="640"/>
      <c r="Y4" s="641"/>
      <c r="Z4" s="639" t="s">
        <v>222</v>
      </c>
      <c r="AA4" s="640"/>
      <c r="AB4" s="640"/>
      <c r="AC4" s="641"/>
      <c r="AD4" s="639" t="s">
        <v>223</v>
      </c>
      <c r="AE4" s="640"/>
      <c r="AF4" s="640"/>
      <c r="AG4" s="640"/>
      <c r="AH4" s="640"/>
      <c r="AI4" s="640"/>
      <c r="AJ4" s="640"/>
      <c r="AK4" s="641"/>
      <c r="AL4" s="639" t="s">
        <v>222</v>
      </c>
      <c r="AM4" s="640"/>
      <c r="AN4" s="640"/>
      <c r="AO4" s="641"/>
      <c r="AP4" s="642" t="s">
        <v>224</v>
      </c>
      <c r="AQ4" s="642"/>
      <c r="AR4" s="642"/>
      <c r="AS4" s="642"/>
      <c r="AT4" s="642"/>
      <c r="AU4" s="642"/>
      <c r="AV4" s="642"/>
      <c r="AW4" s="642"/>
      <c r="AX4" s="642"/>
      <c r="AY4" s="642"/>
      <c r="AZ4" s="642"/>
      <c r="BA4" s="642"/>
      <c r="BB4" s="642"/>
      <c r="BC4" s="642"/>
      <c r="BD4" s="642"/>
      <c r="BE4" s="642"/>
      <c r="BF4" s="642"/>
      <c r="BG4" s="642" t="s">
        <v>225</v>
      </c>
      <c r="BH4" s="642"/>
      <c r="BI4" s="642"/>
      <c r="BJ4" s="642"/>
      <c r="BK4" s="642"/>
      <c r="BL4" s="642"/>
      <c r="BM4" s="642"/>
      <c r="BN4" s="642"/>
      <c r="BO4" s="642" t="s">
        <v>222</v>
      </c>
      <c r="BP4" s="642"/>
      <c r="BQ4" s="642"/>
      <c r="BR4" s="642"/>
      <c r="BS4" s="642" t="s">
        <v>226</v>
      </c>
      <c r="BT4" s="642"/>
      <c r="BU4" s="642"/>
      <c r="BV4" s="642"/>
      <c r="BW4" s="642"/>
      <c r="BX4" s="642"/>
      <c r="BY4" s="642"/>
      <c r="BZ4" s="642"/>
      <c r="CA4" s="642"/>
      <c r="CB4" s="642"/>
      <c r="CD4" s="639" t="s">
        <v>227</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228</v>
      </c>
      <c r="C5" s="644"/>
      <c r="D5" s="644"/>
      <c r="E5" s="644"/>
      <c r="F5" s="644"/>
      <c r="G5" s="644"/>
      <c r="H5" s="644"/>
      <c r="I5" s="644"/>
      <c r="J5" s="644"/>
      <c r="K5" s="644"/>
      <c r="L5" s="644"/>
      <c r="M5" s="644"/>
      <c r="N5" s="644"/>
      <c r="O5" s="644"/>
      <c r="P5" s="644"/>
      <c r="Q5" s="645"/>
      <c r="R5" s="646">
        <v>2089891</v>
      </c>
      <c r="S5" s="647"/>
      <c r="T5" s="647"/>
      <c r="U5" s="647"/>
      <c r="V5" s="647"/>
      <c r="W5" s="647"/>
      <c r="X5" s="647"/>
      <c r="Y5" s="648"/>
      <c r="Z5" s="649">
        <v>22.5</v>
      </c>
      <c r="AA5" s="649"/>
      <c r="AB5" s="649"/>
      <c r="AC5" s="649"/>
      <c r="AD5" s="650">
        <v>2089891</v>
      </c>
      <c r="AE5" s="650"/>
      <c r="AF5" s="650"/>
      <c r="AG5" s="650"/>
      <c r="AH5" s="650"/>
      <c r="AI5" s="650"/>
      <c r="AJ5" s="650"/>
      <c r="AK5" s="650"/>
      <c r="AL5" s="651">
        <v>39.299999999999997</v>
      </c>
      <c r="AM5" s="652"/>
      <c r="AN5" s="652"/>
      <c r="AO5" s="653"/>
      <c r="AP5" s="643" t="s">
        <v>229</v>
      </c>
      <c r="AQ5" s="644"/>
      <c r="AR5" s="644"/>
      <c r="AS5" s="644"/>
      <c r="AT5" s="644"/>
      <c r="AU5" s="644"/>
      <c r="AV5" s="644"/>
      <c r="AW5" s="644"/>
      <c r="AX5" s="644"/>
      <c r="AY5" s="644"/>
      <c r="AZ5" s="644"/>
      <c r="BA5" s="644"/>
      <c r="BB5" s="644"/>
      <c r="BC5" s="644"/>
      <c r="BD5" s="644"/>
      <c r="BE5" s="644"/>
      <c r="BF5" s="645"/>
      <c r="BG5" s="657">
        <v>2078261</v>
      </c>
      <c r="BH5" s="658"/>
      <c r="BI5" s="658"/>
      <c r="BJ5" s="658"/>
      <c r="BK5" s="658"/>
      <c r="BL5" s="658"/>
      <c r="BM5" s="658"/>
      <c r="BN5" s="659"/>
      <c r="BO5" s="660">
        <v>99.4</v>
      </c>
      <c r="BP5" s="660"/>
      <c r="BQ5" s="660"/>
      <c r="BR5" s="660"/>
      <c r="BS5" s="661" t="s">
        <v>128</v>
      </c>
      <c r="BT5" s="661"/>
      <c r="BU5" s="661"/>
      <c r="BV5" s="661"/>
      <c r="BW5" s="661"/>
      <c r="BX5" s="661"/>
      <c r="BY5" s="661"/>
      <c r="BZ5" s="661"/>
      <c r="CA5" s="661"/>
      <c r="CB5" s="665"/>
      <c r="CD5" s="639" t="s">
        <v>224</v>
      </c>
      <c r="CE5" s="640"/>
      <c r="CF5" s="640"/>
      <c r="CG5" s="640"/>
      <c r="CH5" s="640"/>
      <c r="CI5" s="640"/>
      <c r="CJ5" s="640"/>
      <c r="CK5" s="640"/>
      <c r="CL5" s="640"/>
      <c r="CM5" s="640"/>
      <c r="CN5" s="640"/>
      <c r="CO5" s="640"/>
      <c r="CP5" s="640"/>
      <c r="CQ5" s="641"/>
      <c r="CR5" s="639" t="s">
        <v>230</v>
      </c>
      <c r="CS5" s="640"/>
      <c r="CT5" s="640"/>
      <c r="CU5" s="640"/>
      <c r="CV5" s="640"/>
      <c r="CW5" s="640"/>
      <c r="CX5" s="640"/>
      <c r="CY5" s="641"/>
      <c r="CZ5" s="639" t="s">
        <v>222</v>
      </c>
      <c r="DA5" s="640"/>
      <c r="DB5" s="640"/>
      <c r="DC5" s="641"/>
      <c r="DD5" s="639" t="s">
        <v>231</v>
      </c>
      <c r="DE5" s="640"/>
      <c r="DF5" s="640"/>
      <c r="DG5" s="640"/>
      <c r="DH5" s="640"/>
      <c r="DI5" s="640"/>
      <c r="DJ5" s="640"/>
      <c r="DK5" s="640"/>
      <c r="DL5" s="640"/>
      <c r="DM5" s="640"/>
      <c r="DN5" s="640"/>
      <c r="DO5" s="640"/>
      <c r="DP5" s="641"/>
      <c r="DQ5" s="639" t="s">
        <v>232</v>
      </c>
      <c r="DR5" s="640"/>
      <c r="DS5" s="640"/>
      <c r="DT5" s="640"/>
      <c r="DU5" s="640"/>
      <c r="DV5" s="640"/>
      <c r="DW5" s="640"/>
      <c r="DX5" s="640"/>
      <c r="DY5" s="640"/>
      <c r="DZ5" s="640"/>
      <c r="EA5" s="640"/>
      <c r="EB5" s="640"/>
      <c r="EC5" s="641"/>
    </row>
    <row r="6" spans="2:143" ht="11.25" customHeight="1" x14ac:dyDescent="0.15">
      <c r="B6" s="654" t="s">
        <v>233</v>
      </c>
      <c r="C6" s="655"/>
      <c r="D6" s="655"/>
      <c r="E6" s="655"/>
      <c r="F6" s="655"/>
      <c r="G6" s="655"/>
      <c r="H6" s="655"/>
      <c r="I6" s="655"/>
      <c r="J6" s="655"/>
      <c r="K6" s="655"/>
      <c r="L6" s="655"/>
      <c r="M6" s="655"/>
      <c r="N6" s="655"/>
      <c r="O6" s="655"/>
      <c r="P6" s="655"/>
      <c r="Q6" s="656"/>
      <c r="R6" s="657">
        <v>83696</v>
      </c>
      <c r="S6" s="658"/>
      <c r="T6" s="658"/>
      <c r="U6" s="658"/>
      <c r="V6" s="658"/>
      <c r="W6" s="658"/>
      <c r="X6" s="658"/>
      <c r="Y6" s="659"/>
      <c r="Z6" s="660">
        <v>0.9</v>
      </c>
      <c r="AA6" s="660"/>
      <c r="AB6" s="660"/>
      <c r="AC6" s="660"/>
      <c r="AD6" s="661">
        <v>83696</v>
      </c>
      <c r="AE6" s="661"/>
      <c r="AF6" s="661"/>
      <c r="AG6" s="661"/>
      <c r="AH6" s="661"/>
      <c r="AI6" s="661"/>
      <c r="AJ6" s="661"/>
      <c r="AK6" s="661"/>
      <c r="AL6" s="662">
        <v>1.6</v>
      </c>
      <c r="AM6" s="663"/>
      <c r="AN6" s="663"/>
      <c r="AO6" s="664"/>
      <c r="AP6" s="654" t="s">
        <v>234</v>
      </c>
      <c r="AQ6" s="655"/>
      <c r="AR6" s="655"/>
      <c r="AS6" s="655"/>
      <c r="AT6" s="655"/>
      <c r="AU6" s="655"/>
      <c r="AV6" s="655"/>
      <c r="AW6" s="655"/>
      <c r="AX6" s="655"/>
      <c r="AY6" s="655"/>
      <c r="AZ6" s="655"/>
      <c r="BA6" s="655"/>
      <c r="BB6" s="655"/>
      <c r="BC6" s="655"/>
      <c r="BD6" s="655"/>
      <c r="BE6" s="655"/>
      <c r="BF6" s="656"/>
      <c r="BG6" s="657">
        <v>2078261</v>
      </c>
      <c r="BH6" s="658"/>
      <c r="BI6" s="658"/>
      <c r="BJ6" s="658"/>
      <c r="BK6" s="658"/>
      <c r="BL6" s="658"/>
      <c r="BM6" s="658"/>
      <c r="BN6" s="659"/>
      <c r="BO6" s="660">
        <v>99.4</v>
      </c>
      <c r="BP6" s="660"/>
      <c r="BQ6" s="660"/>
      <c r="BR6" s="660"/>
      <c r="BS6" s="661" t="s">
        <v>128</v>
      </c>
      <c r="BT6" s="661"/>
      <c r="BU6" s="661"/>
      <c r="BV6" s="661"/>
      <c r="BW6" s="661"/>
      <c r="BX6" s="661"/>
      <c r="BY6" s="661"/>
      <c r="BZ6" s="661"/>
      <c r="CA6" s="661"/>
      <c r="CB6" s="665"/>
      <c r="CD6" s="643" t="s">
        <v>235</v>
      </c>
      <c r="CE6" s="644"/>
      <c r="CF6" s="644"/>
      <c r="CG6" s="644"/>
      <c r="CH6" s="644"/>
      <c r="CI6" s="644"/>
      <c r="CJ6" s="644"/>
      <c r="CK6" s="644"/>
      <c r="CL6" s="644"/>
      <c r="CM6" s="644"/>
      <c r="CN6" s="644"/>
      <c r="CO6" s="644"/>
      <c r="CP6" s="644"/>
      <c r="CQ6" s="645"/>
      <c r="CR6" s="657">
        <v>79459</v>
      </c>
      <c r="CS6" s="658"/>
      <c r="CT6" s="658"/>
      <c r="CU6" s="658"/>
      <c r="CV6" s="658"/>
      <c r="CW6" s="658"/>
      <c r="CX6" s="658"/>
      <c r="CY6" s="659"/>
      <c r="CZ6" s="651">
        <v>0.9</v>
      </c>
      <c r="DA6" s="652"/>
      <c r="DB6" s="652"/>
      <c r="DC6" s="668"/>
      <c r="DD6" s="666" t="s">
        <v>128</v>
      </c>
      <c r="DE6" s="658"/>
      <c r="DF6" s="658"/>
      <c r="DG6" s="658"/>
      <c r="DH6" s="658"/>
      <c r="DI6" s="658"/>
      <c r="DJ6" s="658"/>
      <c r="DK6" s="658"/>
      <c r="DL6" s="658"/>
      <c r="DM6" s="658"/>
      <c r="DN6" s="658"/>
      <c r="DO6" s="658"/>
      <c r="DP6" s="659"/>
      <c r="DQ6" s="666">
        <v>79459</v>
      </c>
      <c r="DR6" s="658"/>
      <c r="DS6" s="658"/>
      <c r="DT6" s="658"/>
      <c r="DU6" s="658"/>
      <c r="DV6" s="658"/>
      <c r="DW6" s="658"/>
      <c r="DX6" s="658"/>
      <c r="DY6" s="658"/>
      <c r="DZ6" s="658"/>
      <c r="EA6" s="658"/>
      <c r="EB6" s="658"/>
      <c r="EC6" s="667"/>
    </row>
    <row r="7" spans="2:143" ht="11.25" customHeight="1" x14ac:dyDescent="0.15">
      <c r="B7" s="654" t="s">
        <v>236</v>
      </c>
      <c r="C7" s="655"/>
      <c r="D7" s="655"/>
      <c r="E7" s="655"/>
      <c r="F7" s="655"/>
      <c r="G7" s="655"/>
      <c r="H7" s="655"/>
      <c r="I7" s="655"/>
      <c r="J7" s="655"/>
      <c r="K7" s="655"/>
      <c r="L7" s="655"/>
      <c r="M7" s="655"/>
      <c r="N7" s="655"/>
      <c r="O7" s="655"/>
      <c r="P7" s="655"/>
      <c r="Q7" s="656"/>
      <c r="R7" s="657">
        <v>1357</v>
      </c>
      <c r="S7" s="658"/>
      <c r="T7" s="658"/>
      <c r="U7" s="658"/>
      <c r="V7" s="658"/>
      <c r="W7" s="658"/>
      <c r="X7" s="658"/>
      <c r="Y7" s="659"/>
      <c r="Z7" s="660">
        <v>0</v>
      </c>
      <c r="AA7" s="660"/>
      <c r="AB7" s="660"/>
      <c r="AC7" s="660"/>
      <c r="AD7" s="661">
        <v>1357</v>
      </c>
      <c r="AE7" s="661"/>
      <c r="AF7" s="661"/>
      <c r="AG7" s="661"/>
      <c r="AH7" s="661"/>
      <c r="AI7" s="661"/>
      <c r="AJ7" s="661"/>
      <c r="AK7" s="661"/>
      <c r="AL7" s="662">
        <v>0</v>
      </c>
      <c r="AM7" s="663"/>
      <c r="AN7" s="663"/>
      <c r="AO7" s="664"/>
      <c r="AP7" s="654" t="s">
        <v>237</v>
      </c>
      <c r="AQ7" s="655"/>
      <c r="AR7" s="655"/>
      <c r="AS7" s="655"/>
      <c r="AT7" s="655"/>
      <c r="AU7" s="655"/>
      <c r="AV7" s="655"/>
      <c r="AW7" s="655"/>
      <c r="AX7" s="655"/>
      <c r="AY7" s="655"/>
      <c r="AZ7" s="655"/>
      <c r="BA7" s="655"/>
      <c r="BB7" s="655"/>
      <c r="BC7" s="655"/>
      <c r="BD7" s="655"/>
      <c r="BE7" s="655"/>
      <c r="BF7" s="656"/>
      <c r="BG7" s="657">
        <v>896995</v>
      </c>
      <c r="BH7" s="658"/>
      <c r="BI7" s="658"/>
      <c r="BJ7" s="658"/>
      <c r="BK7" s="658"/>
      <c r="BL7" s="658"/>
      <c r="BM7" s="658"/>
      <c r="BN7" s="659"/>
      <c r="BO7" s="660">
        <v>42.9</v>
      </c>
      <c r="BP7" s="660"/>
      <c r="BQ7" s="660"/>
      <c r="BR7" s="660"/>
      <c r="BS7" s="661" t="s">
        <v>128</v>
      </c>
      <c r="BT7" s="661"/>
      <c r="BU7" s="661"/>
      <c r="BV7" s="661"/>
      <c r="BW7" s="661"/>
      <c r="BX7" s="661"/>
      <c r="BY7" s="661"/>
      <c r="BZ7" s="661"/>
      <c r="CA7" s="661"/>
      <c r="CB7" s="665"/>
      <c r="CD7" s="654" t="s">
        <v>238</v>
      </c>
      <c r="CE7" s="655"/>
      <c r="CF7" s="655"/>
      <c r="CG7" s="655"/>
      <c r="CH7" s="655"/>
      <c r="CI7" s="655"/>
      <c r="CJ7" s="655"/>
      <c r="CK7" s="655"/>
      <c r="CL7" s="655"/>
      <c r="CM7" s="655"/>
      <c r="CN7" s="655"/>
      <c r="CO7" s="655"/>
      <c r="CP7" s="655"/>
      <c r="CQ7" s="656"/>
      <c r="CR7" s="657">
        <v>1493949</v>
      </c>
      <c r="CS7" s="658"/>
      <c r="CT7" s="658"/>
      <c r="CU7" s="658"/>
      <c r="CV7" s="658"/>
      <c r="CW7" s="658"/>
      <c r="CX7" s="658"/>
      <c r="CY7" s="659"/>
      <c r="CZ7" s="660">
        <v>16.7</v>
      </c>
      <c r="DA7" s="660"/>
      <c r="DB7" s="660"/>
      <c r="DC7" s="660"/>
      <c r="DD7" s="666">
        <v>10058</v>
      </c>
      <c r="DE7" s="658"/>
      <c r="DF7" s="658"/>
      <c r="DG7" s="658"/>
      <c r="DH7" s="658"/>
      <c r="DI7" s="658"/>
      <c r="DJ7" s="658"/>
      <c r="DK7" s="658"/>
      <c r="DL7" s="658"/>
      <c r="DM7" s="658"/>
      <c r="DN7" s="658"/>
      <c r="DO7" s="658"/>
      <c r="DP7" s="659"/>
      <c r="DQ7" s="666">
        <v>1360524</v>
      </c>
      <c r="DR7" s="658"/>
      <c r="DS7" s="658"/>
      <c r="DT7" s="658"/>
      <c r="DU7" s="658"/>
      <c r="DV7" s="658"/>
      <c r="DW7" s="658"/>
      <c r="DX7" s="658"/>
      <c r="DY7" s="658"/>
      <c r="DZ7" s="658"/>
      <c r="EA7" s="658"/>
      <c r="EB7" s="658"/>
      <c r="EC7" s="667"/>
    </row>
    <row r="8" spans="2:143" ht="11.25" customHeight="1" x14ac:dyDescent="0.15">
      <c r="B8" s="654" t="s">
        <v>239</v>
      </c>
      <c r="C8" s="655"/>
      <c r="D8" s="655"/>
      <c r="E8" s="655"/>
      <c r="F8" s="655"/>
      <c r="G8" s="655"/>
      <c r="H8" s="655"/>
      <c r="I8" s="655"/>
      <c r="J8" s="655"/>
      <c r="K8" s="655"/>
      <c r="L8" s="655"/>
      <c r="M8" s="655"/>
      <c r="N8" s="655"/>
      <c r="O8" s="655"/>
      <c r="P8" s="655"/>
      <c r="Q8" s="656"/>
      <c r="R8" s="657">
        <v>16539</v>
      </c>
      <c r="S8" s="658"/>
      <c r="T8" s="658"/>
      <c r="U8" s="658"/>
      <c r="V8" s="658"/>
      <c r="W8" s="658"/>
      <c r="X8" s="658"/>
      <c r="Y8" s="659"/>
      <c r="Z8" s="660">
        <v>0.2</v>
      </c>
      <c r="AA8" s="660"/>
      <c r="AB8" s="660"/>
      <c r="AC8" s="660"/>
      <c r="AD8" s="661">
        <v>16539</v>
      </c>
      <c r="AE8" s="661"/>
      <c r="AF8" s="661"/>
      <c r="AG8" s="661"/>
      <c r="AH8" s="661"/>
      <c r="AI8" s="661"/>
      <c r="AJ8" s="661"/>
      <c r="AK8" s="661"/>
      <c r="AL8" s="662">
        <v>0.3</v>
      </c>
      <c r="AM8" s="663"/>
      <c r="AN8" s="663"/>
      <c r="AO8" s="664"/>
      <c r="AP8" s="654" t="s">
        <v>240</v>
      </c>
      <c r="AQ8" s="655"/>
      <c r="AR8" s="655"/>
      <c r="AS8" s="655"/>
      <c r="AT8" s="655"/>
      <c r="AU8" s="655"/>
      <c r="AV8" s="655"/>
      <c r="AW8" s="655"/>
      <c r="AX8" s="655"/>
      <c r="AY8" s="655"/>
      <c r="AZ8" s="655"/>
      <c r="BA8" s="655"/>
      <c r="BB8" s="655"/>
      <c r="BC8" s="655"/>
      <c r="BD8" s="655"/>
      <c r="BE8" s="655"/>
      <c r="BF8" s="656"/>
      <c r="BG8" s="657">
        <v>30780</v>
      </c>
      <c r="BH8" s="658"/>
      <c r="BI8" s="658"/>
      <c r="BJ8" s="658"/>
      <c r="BK8" s="658"/>
      <c r="BL8" s="658"/>
      <c r="BM8" s="658"/>
      <c r="BN8" s="659"/>
      <c r="BO8" s="660">
        <v>1.5</v>
      </c>
      <c r="BP8" s="660"/>
      <c r="BQ8" s="660"/>
      <c r="BR8" s="660"/>
      <c r="BS8" s="661" t="s">
        <v>128</v>
      </c>
      <c r="BT8" s="661"/>
      <c r="BU8" s="661"/>
      <c r="BV8" s="661"/>
      <c r="BW8" s="661"/>
      <c r="BX8" s="661"/>
      <c r="BY8" s="661"/>
      <c r="BZ8" s="661"/>
      <c r="CA8" s="661"/>
      <c r="CB8" s="665"/>
      <c r="CD8" s="654" t="s">
        <v>241</v>
      </c>
      <c r="CE8" s="655"/>
      <c r="CF8" s="655"/>
      <c r="CG8" s="655"/>
      <c r="CH8" s="655"/>
      <c r="CI8" s="655"/>
      <c r="CJ8" s="655"/>
      <c r="CK8" s="655"/>
      <c r="CL8" s="655"/>
      <c r="CM8" s="655"/>
      <c r="CN8" s="655"/>
      <c r="CO8" s="655"/>
      <c r="CP8" s="655"/>
      <c r="CQ8" s="656"/>
      <c r="CR8" s="657">
        <v>2543504</v>
      </c>
      <c r="CS8" s="658"/>
      <c r="CT8" s="658"/>
      <c r="CU8" s="658"/>
      <c r="CV8" s="658"/>
      <c r="CW8" s="658"/>
      <c r="CX8" s="658"/>
      <c r="CY8" s="659"/>
      <c r="CZ8" s="660">
        <v>28.4</v>
      </c>
      <c r="DA8" s="660"/>
      <c r="DB8" s="660"/>
      <c r="DC8" s="660"/>
      <c r="DD8" s="666">
        <v>42373</v>
      </c>
      <c r="DE8" s="658"/>
      <c r="DF8" s="658"/>
      <c r="DG8" s="658"/>
      <c r="DH8" s="658"/>
      <c r="DI8" s="658"/>
      <c r="DJ8" s="658"/>
      <c r="DK8" s="658"/>
      <c r="DL8" s="658"/>
      <c r="DM8" s="658"/>
      <c r="DN8" s="658"/>
      <c r="DO8" s="658"/>
      <c r="DP8" s="659"/>
      <c r="DQ8" s="666">
        <v>1521859</v>
      </c>
      <c r="DR8" s="658"/>
      <c r="DS8" s="658"/>
      <c r="DT8" s="658"/>
      <c r="DU8" s="658"/>
      <c r="DV8" s="658"/>
      <c r="DW8" s="658"/>
      <c r="DX8" s="658"/>
      <c r="DY8" s="658"/>
      <c r="DZ8" s="658"/>
      <c r="EA8" s="658"/>
      <c r="EB8" s="658"/>
      <c r="EC8" s="667"/>
    </row>
    <row r="9" spans="2:143" ht="11.25" customHeight="1" x14ac:dyDescent="0.15">
      <c r="B9" s="654" t="s">
        <v>242</v>
      </c>
      <c r="C9" s="655"/>
      <c r="D9" s="655"/>
      <c r="E9" s="655"/>
      <c r="F9" s="655"/>
      <c r="G9" s="655"/>
      <c r="H9" s="655"/>
      <c r="I9" s="655"/>
      <c r="J9" s="655"/>
      <c r="K9" s="655"/>
      <c r="L9" s="655"/>
      <c r="M9" s="655"/>
      <c r="N9" s="655"/>
      <c r="O9" s="655"/>
      <c r="P9" s="655"/>
      <c r="Q9" s="656"/>
      <c r="R9" s="657">
        <v>18744</v>
      </c>
      <c r="S9" s="658"/>
      <c r="T9" s="658"/>
      <c r="U9" s="658"/>
      <c r="V9" s="658"/>
      <c r="W9" s="658"/>
      <c r="X9" s="658"/>
      <c r="Y9" s="659"/>
      <c r="Z9" s="660">
        <v>0.2</v>
      </c>
      <c r="AA9" s="660"/>
      <c r="AB9" s="660"/>
      <c r="AC9" s="660"/>
      <c r="AD9" s="661">
        <v>18744</v>
      </c>
      <c r="AE9" s="661"/>
      <c r="AF9" s="661"/>
      <c r="AG9" s="661"/>
      <c r="AH9" s="661"/>
      <c r="AI9" s="661"/>
      <c r="AJ9" s="661"/>
      <c r="AK9" s="661"/>
      <c r="AL9" s="662">
        <v>0.4</v>
      </c>
      <c r="AM9" s="663"/>
      <c r="AN9" s="663"/>
      <c r="AO9" s="664"/>
      <c r="AP9" s="654" t="s">
        <v>243</v>
      </c>
      <c r="AQ9" s="655"/>
      <c r="AR9" s="655"/>
      <c r="AS9" s="655"/>
      <c r="AT9" s="655"/>
      <c r="AU9" s="655"/>
      <c r="AV9" s="655"/>
      <c r="AW9" s="655"/>
      <c r="AX9" s="655"/>
      <c r="AY9" s="655"/>
      <c r="AZ9" s="655"/>
      <c r="BA9" s="655"/>
      <c r="BB9" s="655"/>
      <c r="BC9" s="655"/>
      <c r="BD9" s="655"/>
      <c r="BE9" s="655"/>
      <c r="BF9" s="656"/>
      <c r="BG9" s="657">
        <v>774943</v>
      </c>
      <c r="BH9" s="658"/>
      <c r="BI9" s="658"/>
      <c r="BJ9" s="658"/>
      <c r="BK9" s="658"/>
      <c r="BL9" s="658"/>
      <c r="BM9" s="658"/>
      <c r="BN9" s="659"/>
      <c r="BO9" s="660">
        <v>37.1</v>
      </c>
      <c r="BP9" s="660"/>
      <c r="BQ9" s="660"/>
      <c r="BR9" s="660"/>
      <c r="BS9" s="661" t="s">
        <v>128</v>
      </c>
      <c r="BT9" s="661"/>
      <c r="BU9" s="661"/>
      <c r="BV9" s="661"/>
      <c r="BW9" s="661"/>
      <c r="BX9" s="661"/>
      <c r="BY9" s="661"/>
      <c r="BZ9" s="661"/>
      <c r="CA9" s="661"/>
      <c r="CB9" s="665"/>
      <c r="CD9" s="654" t="s">
        <v>244</v>
      </c>
      <c r="CE9" s="655"/>
      <c r="CF9" s="655"/>
      <c r="CG9" s="655"/>
      <c r="CH9" s="655"/>
      <c r="CI9" s="655"/>
      <c r="CJ9" s="655"/>
      <c r="CK9" s="655"/>
      <c r="CL9" s="655"/>
      <c r="CM9" s="655"/>
      <c r="CN9" s="655"/>
      <c r="CO9" s="655"/>
      <c r="CP9" s="655"/>
      <c r="CQ9" s="656"/>
      <c r="CR9" s="657">
        <v>1318932</v>
      </c>
      <c r="CS9" s="658"/>
      <c r="CT9" s="658"/>
      <c r="CU9" s="658"/>
      <c r="CV9" s="658"/>
      <c r="CW9" s="658"/>
      <c r="CX9" s="658"/>
      <c r="CY9" s="659"/>
      <c r="CZ9" s="660">
        <v>14.7</v>
      </c>
      <c r="DA9" s="660"/>
      <c r="DB9" s="660"/>
      <c r="DC9" s="660"/>
      <c r="DD9" s="666">
        <v>39000</v>
      </c>
      <c r="DE9" s="658"/>
      <c r="DF9" s="658"/>
      <c r="DG9" s="658"/>
      <c r="DH9" s="658"/>
      <c r="DI9" s="658"/>
      <c r="DJ9" s="658"/>
      <c r="DK9" s="658"/>
      <c r="DL9" s="658"/>
      <c r="DM9" s="658"/>
      <c r="DN9" s="658"/>
      <c r="DO9" s="658"/>
      <c r="DP9" s="659"/>
      <c r="DQ9" s="666">
        <v>868925</v>
      </c>
      <c r="DR9" s="658"/>
      <c r="DS9" s="658"/>
      <c r="DT9" s="658"/>
      <c r="DU9" s="658"/>
      <c r="DV9" s="658"/>
      <c r="DW9" s="658"/>
      <c r="DX9" s="658"/>
      <c r="DY9" s="658"/>
      <c r="DZ9" s="658"/>
      <c r="EA9" s="658"/>
      <c r="EB9" s="658"/>
      <c r="EC9" s="667"/>
    </row>
    <row r="10" spans="2:143" ht="11.25" customHeight="1" x14ac:dyDescent="0.15">
      <c r="B10" s="654" t="s">
        <v>245</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246</v>
      </c>
      <c r="AQ10" s="655"/>
      <c r="AR10" s="655"/>
      <c r="AS10" s="655"/>
      <c r="AT10" s="655"/>
      <c r="AU10" s="655"/>
      <c r="AV10" s="655"/>
      <c r="AW10" s="655"/>
      <c r="AX10" s="655"/>
      <c r="AY10" s="655"/>
      <c r="AZ10" s="655"/>
      <c r="BA10" s="655"/>
      <c r="BB10" s="655"/>
      <c r="BC10" s="655"/>
      <c r="BD10" s="655"/>
      <c r="BE10" s="655"/>
      <c r="BF10" s="656"/>
      <c r="BG10" s="657">
        <v>53327</v>
      </c>
      <c r="BH10" s="658"/>
      <c r="BI10" s="658"/>
      <c r="BJ10" s="658"/>
      <c r="BK10" s="658"/>
      <c r="BL10" s="658"/>
      <c r="BM10" s="658"/>
      <c r="BN10" s="659"/>
      <c r="BO10" s="660">
        <v>2.6</v>
      </c>
      <c r="BP10" s="660"/>
      <c r="BQ10" s="660"/>
      <c r="BR10" s="660"/>
      <c r="BS10" s="661" t="s">
        <v>128</v>
      </c>
      <c r="BT10" s="661"/>
      <c r="BU10" s="661"/>
      <c r="BV10" s="661"/>
      <c r="BW10" s="661"/>
      <c r="BX10" s="661"/>
      <c r="BY10" s="661"/>
      <c r="BZ10" s="661"/>
      <c r="CA10" s="661"/>
      <c r="CB10" s="665"/>
      <c r="CD10" s="654" t="s">
        <v>247</v>
      </c>
      <c r="CE10" s="655"/>
      <c r="CF10" s="655"/>
      <c r="CG10" s="655"/>
      <c r="CH10" s="655"/>
      <c r="CI10" s="655"/>
      <c r="CJ10" s="655"/>
      <c r="CK10" s="655"/>
      <c r="CL10" s="655"/>
      <c r="CM10" s="655"/>
      <c r="CN10" s="655"/>
      <c r="CO10" s="655"/>
      <c r="CP10" s="655"/>
      <c r="CQ10" s="656"/>
      <c r="CR10" s="657">
        <v>3254</v>
      </c>
      <c r="CS10" s="658"/>
      <c r="CT10" s="658"/>
      <c r="CU10" s="658"/>
      <c r="CV10" s="658"/>
      <c r="CW10" s="658"/>
      <c r="CX10" s="658"/>
      <c r="CY10" s="659"/>
      <c r="CZ10" s="660">
        <v>0</v>
      </c>
      <c r="DA10" s="660"/>
      <c r="DB10" s="660"/>
      <c r="DC10" s="660"/>
      <c r="DD10" s="666" t="s">
        <v>128</v>
      </c>
      <c r="DE10" s="658"/>
      <c r="DF10" s="658"/>
      <c r="DG10" s="658"/>
      <c r="DH10" s="658"/>
      <c r="DI10" s="658"/>
      <c r="DJ10" s="658"/>
      <c r="DK10" s="658"/>
      <c r="DL10" s="658"/>
      <c r="DM10" s="658"/>
      <c r="DN10" s="658"/>
      <c r="DO10" s="658"/>
      <c r="DP10" s="659"/>
      <c r="DQ10" s="666">
        <v>2954</v>
      </c>
      <c r="DR10" s="658"/>
      <c r="DS10" s="658"/>
      <c r="DT10" s="658"/>
      <c r="DU10" s="658"/>
      <c r="DV10" s="658"/>
      <c r="DW10" s="658"/>
      <c r="DX10" s="658"/>
      <c r="DY10" s="658"/>
      <c r="DZ10" s="658"/>
      <c r="EA10" s="658"/>
      <c r="EB10" s="658"/>
      <c r="EC10" s="667"/>
    </row>
    <row r="11" spans="2:143" ht="11.25" customHeight="1" x14ac:dyDescent="0.15">
      <c r="B11" s="654" t="s">
        <v>248</v>
      </c>
      <c r="C11" s="655"/>
      <c r="D11" s="655"/>
      <c r="E11" s="655"/>
      <c r="F11" s="655"/>
      <c r="G11" s="655"/>
      <c r="H11" s="655"/>
      <c r="I11" s="655"/>
      <c r="J11" s="655"/>
      <c r="K11" s="655"/>
      <c r="L11" s="655"/>
      <c r="M11" s="655"/>
      <c r="N11" s="655"/>
      <c r="O11" s="655"/>
      <c r="P11" s="655"/>
      <c r="Q11" s="656"/>
      <c r="R11" s="657">
        <v>436760</v>
      </c>
      <c r="S11" s="658"/>
      <c r="T11" s="658"/>
      <c r="U11" s="658"/>
      <c r="V11" s="658"/>
      <c r="W11" s="658"/>
      <c r="X11" s="658"/>
      <c r="Y11" s="659"/>
      <c r="Z11" s="662">
        <v>4.7</v>
      </c>
      <c r="AA11" s="663"/>
      <c r="AB11" s="663"/>
      <c r="AC11" s="669"/>
      <c r="AD11" s="666">
        <v>436760</v>
      </c>
      <c r="AE11" s="658"/>
      <c r="AF11" s="658"/>
      <c r="AG11" s="658"/>
      <c r="AH11" s="658"/>
      <c r="AI11" s="658"/>
      <c r="AJ11" s="658"/>
      <c r="AK11" s="659"/>
      <c r="AL11" s="662">
        <v>8.1999999999999993</v>
      </c>
      <c r="AM11" s="663"/>
      <c r="AN11" s="663"/>
      <c r="AO11" s="664"/>
      <c r="AP11" s="654" t="s">
        <v>249</v>
      </c>
      <c r="AQ11" s="655"/>
      <c r="AR11" s="655"/>
      <c r="AS11" s="655"/>
      <c r="AT11" s="655"/>
      <c r="AU11" s="655"/>
      <c r="AV11" s="655"/>
      <c r="AW11" s="655"/>
      <c r="AX11" s="655"/>
      <c r="AY11" s="655"/>
      <c r="AZ11" s="655"/>
      <c r="BA11" s="655"/>
      <c r="BB11" s="655"/>
      <c r="BC11" s="655"/>
      <c r="BD11" s="655"/>
      <c r="BE11" s="655"/>
      <c r="BF11" s="656"/>
      <c r="BG11" s="657">
        <v>37945</v>
      </c>
      <c r="BH11" s="658"/>
      <c r="BI11" s="658"/>
      <c r="BJ11" s="658"/>
      <c r="BK11" s="658"/>
      <c r="BL11" s="658"/>
      <c r="BM11" s="658"/>
      <c r="BN11" s="659"/>
      <c r="BO11" s="660">
        <v>1.8</v>
      </c>
      <c r="BP11" s="660"/>
      <c r="BQ11" s="660"/>
      <c r="BR11" s="660"/>
      <c r="BS11" s="661" t="s">
        <v>128</v>
      </c>
      <c r="BT11" s="661"/>
      <c r="BU11" s="661"/>
      <c r="BV11" s="661"/>
      <c r="BW11" s="661"/>
      <c r="BX11" s="661"/>
      <c r="BY11" s="661"/>
      <c r="BZ11" s="661"/>
      <c r="CA11" s="661"/>
      <c r="CB11" s="665"/>
      <c r="CD11" s="654" t="s">
        <v>250</v>
      </c>
      <c r="CE11" s="655"/>
      <c r="CF11" s="655"/>
      <c r="CG11" s="655"/>
      <c r="CH11" s="655"/>
      <c r="CI11" s="655"/>
      <c r="CJ11" s="655"/>
      <c r="CK11" s="655"/>
      <c r="CL11" s="655"/>
      <c r="CM11" s="655"/>
      <c r="CN11" s="655"/>
      <c r="CO11" s="655"/>
      <c r="CP11" s="655"/>
      <c r="CQ11" s="656"/>
      <c r="CR11" s="657">
        <v>486772</v>
      </c>
      <c r="CS11" s="658"/>
      <c r="CT11" s="658"/>
      <c r="CU11" s="658"/>
      <c r="CV11" s="658"/>
      <c r="CW11" s="658"/>
      <c r="CX11" s="658"/>
      <c r="CY11" s="659"/>
      <c r="CZ11" s="660">
        <v>5.4</v>
      </c>
      <c r="DA11" s="660"/>
      <c r="DB11" s="660"/>
      <c r="DC11" s="660"/>
      <c r="DD11" s="666">
        <v>341740</v>
      </c>
      <c r="DE11" s="658"/>
      <c r="DF11" s="658"/>
      <c r="DG11" s="658"/>
      <c r="DH11" s="658"/>
      <c r="DI11" s="658"/>
      <c r="DJ11" s="658"/>
      <c r="DK11" s="658"/>
      <c r="DL11" s="658"/>
      <c r="DM11" s="658"/>
      <c r="DN11" s="658"/>
      <c r="DO11" s="658"/>
      <c r="DP11" s="659"/>
      <c r="DQ11" s="666">
        <v>164105</v>
      </c>
      <c r="DR11" s="658"/>
      <c r="DS11" s="658"/>
      <c r="DT11" s="658"/>
      <c r="DU11" s="658"/>
      <c r="DV11" s="658"/>
      <c r="DW11" s="658"/>
      <c r="DX11" s="658"/>
      <c r="DY11" s="658"/>
      <c r="DZ11" s="658"/>
      <c r="EA11" s="658"/>
      <c r="EB11" s="658"/>
      <c r="EC11" s="667"/>
    </row>
    <row r="12" spans="2:143" ht="11.25" customHeight="1" x14ac:dyDescent="0.15">
      <c r="B12" s="654" t="s">
        <v>251</v>
      </c>
      <c r="C12" s="655"/>
      <c r="D12" s="655"/>
      <c r="E12" s="655"/>
      <c r="F12" s="655"/>
      <c r="G12" s="655"/>
      <c r="H12" s="655"/>
      <c r="I12" s="655"/>
      <c r="J12" s="655"/>
      <c r="K12" s="655"/>
      <c r="L12" s="655"/>
      <c r="M12" s="655"/>
      <c r="N12" s="655"/>
      <c r="O12" s="655"/>
      <c r="P12" s="655"/>
      <c r="Q12" s="656"/>
      <c r="R12" s="657" t="s">
        <v>128</v>
      </c>
      <c r="S12" s="658"/>
      <c r="T12" s="658"/>
      <c r="U12" s="658"/>
      <c r="V12" s="658"/>
      <c r="W12" s="658"/>
      <c r="X12" s="658"/>
      <c r="Y12" s="659"/>
      <c r="Z12" s="660" t="s">
        <v>128</v>
      </c>
      <c r="AA12" s="660"/>
      <c r="AB12" s="660"/>
      <c r="AC12" s="660"/>
      <c r="AD12" s="661" t="s">
        <v>128</v>
      </c>
      <c r="AE12" s="661"/>
      <c r="AF12" s="661"/>
      <c r="AG12" s="661"/>
      <c r="AH12" s="661"/>
      <c r="AI12" s="661"/>
      <c r="AJ12" s="661"/>
      <c r="AK12" s="661"/>
      <c r="AL12" s="662" t="s">
        <v>128</v>
      </c>
      <c r="AM12" s="663"/>
      <c r="AN12" s="663"/>
      <c r="AO12" s="664"/>
      <c r="AP12" s="654" t="s">
        <v>252</v>
      </c>
      <c r="AQ12" s="655"/>
      <c r="AR12" s="655"/>
      <c r="AS12" s="655"/>
      <c r="AT12" s="655"/>
      <c r="AU12" s="655"/>
      <c r="AV12" s="655"/>
      <c r="AW12" s="655"/>
      <c r="AX12" s="655"/>
      <c r="AY12" s="655"/>
      <c r="AZ12" s="655"/>
      <c r="BA12" s="655"/>
      <c r="BB12" s="655"/>
      <c r="BC12" s="655"/>
      <c r="BD12" s="655"/>
      <c r="BE12" s="655"/>
      <c r="BF12" s="656"/>
      <c r="BG12" s="657">
        <v>980795</v>
      </c>
      <c r="BH12" s="658"/>
      <c r="BI12" s="658"/>
      <c r="BJ12" s="658"/>
      <c r="BK12" s="658"/>
      <c r="BL12" s="658"/>
      <c r="BM12" s="658"/>
      <c r="BN12" s="659"/>
      <c r="BO12" s="660">
        <v>46.9</v>
      </c>
      <c r="BP12" s="660"/>
      <c r="BQ12" s="660"/>
      <c r="BR12" s="660"/>
      <c r="BS12" s="661" t="s">
        <v>128</v>
      </c>
      <c r="BT12" s="661"/>
      <c r="BU12" s="661"/>
      <c r="BV12" s="661"/>
      <c r="BW12" s="661"/>
      <c r="BX12" s="661"/>
      <c r="BY12" s="661"/>
      <c r="BZ12" s="661"/>
      <c r="CA12" s="661"/>
      <c r="CB12" s="665"/>
      <c r="CD12" s="654" t="s">
        <v>253</v>
      </c>
      <c r="CE12" s="655"/>
      <c r="CF12" s="655"/>
      <c r="CG12" s="655"/>
      <c r="CH12" s="655"/>
      <c r="CI12" s="655"/>
      <c r="CJ12" s="655"/>
      <c r="CK12" s="655"/>
      <c r="CL12" s="655"/>
      <c r="CM12" s="655"/>
      <c r="CN12" s="655"/>
      <c r="CO12" s="655"/>
      <c r="CP12" s="655"/>
      <c r="CQ12" s="656"/>
      <c r="CR12" s="657">
        <v>256382</v>
      </c>
      <c r="CS12" s="658"/>
      <c r="CT12" s="658"/>
      <c r="CU12" s="658"/>
      <c r="CV12" s="658"/>
      <c r="CW12" s="658"/>
      <c r="CX12" s="658"/>
      <c r="CY12" s="659"/>
      <c r="CZ12" s="660">
        <v>2.9</v>
      </c>
      <c r="DA12" s="660"/>
      <c r="DB12" s="660"/>
      <c r="DC12" s="660"/>
      <c r="DD12" s="666">
        <v>20194</v>
      </c>
      <c r="DE12" s="658"/>
      <c r="DF12" s="658"/>
      <c r="DG12" s="658"/>
      <c r="DH12" s="658"/>
      <c r="DI12" s="658"/>
      <c r="DJ12" s="658"/>
      <c r="DK12" s="658"/>
      <c r="DL12" s="658"/>
      <c r="DM12" s="658"/>
      <c r="DN12" s="658"/>
      <c r="DO12" s="658"/>
      <c r="DP12" s="659"/>
      <c r="DQ12" s="666">
        <v>192004</v>
      </c>
      <c r="DR12" s="658"/>
      <c r="DS12" s="658"/>
      <c r="DT12" s="658"/>
      <c r="DU12" s="658"/>
      <c r="DV12" s="658"/>
      <c r="DW12" s="658"/>
      <c r="DX12" s="658"/>
      <c r="DY12" s="658"/>
      <c r="DZ12" s="658"/>
      <c r="EA12" s="658"/>
      <c r="EB12" s="658"/>
      <c r="EC12" s="667"/>
    </row>
    <row r="13" spans="2:143" ht="11.25" customHeight="1" x14ac:dyDescent="0.15">
      <c r="B13" s="654" t="s">
        <v>254</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255</v>
      </c>
      <c r="AQ13" s="655"/>
      <c r="AR13" s="655"/>
      <c r="AS13" s="655"/>
      <c r="AT13" s="655"/>
      <c r="AU13" s="655"/>
      <c r="AV13" s="655"/>
      <c r="AW13" s="655"/>
      <c r="AX13" s="655"/>
      <c r="AY13" s="655"/>
      <c r="AZ13" s="655"/>
      <c r="BA13" s="655"/>
      <c r="BB13" s="655"/>
      <c r="BC13" s="655"/>
      <c r="BD13" s="655"/>
      <c r="BE13" s="655"/>
      <c r="BF13" s="656"/>
      <c r="BG13" s="657">
        <v>954497</v>
      </c>
      <c r="BH13" s="658"/>
      <c r="BI13" s="658"/>
      <c r="BJ13" s="658"/>
      <c r="BK13" s="658"/>
      <c r="BL13" s="658"/>
      <c r="BM13" s="658"/>
      <c r="BN13" s="659"/>
      <c r="BO13" s="660">
        <v>45.7</v>
      </c>
      <c r="BP13" s="660"/>
      <c r="BQ13" s="660"/>
      <c r="BR13" s="660"/>
      <c r="BS13" s="661" t="s">
        <v>128</v>
      </c>
      <c r="BT13" s="661"/>
      <c r="BU13" s="661"/>
      <c r="BV13" s="661"/>
      <c r="BW13" s="661"/>
      <c r="BX13" s="661"/>
      <c r="BY13" s="661"/>
      <c r="BZ13" s="661"/>
      <c r="CA13" s="661"/>
      <c r="CB13" s="665"/>
      <c r="CD13" s="654" t="s">
        <v>256</v>
      </c>
      <c r="CE13" s="655"/>
      <c r="CF13" s="655"/>
      <c r="CG13" s="655"/>
      <c r="CH13" s="655"/>
      <c r="CI13" s="655"/>
      <c r="CJ13" s="655"/>
      <c r="CK13" s="655"/>
      <c r="CL13" s="655"/>
      <c r="CM13" s="655"/>
      <c r="CN13" s="655"/>
      <c r="CO13" s="655"/>
      <c r="CP13" s="655"/>
      <c r="CQ13" s="656"/>
      <c r="CR13" s="657">
        <v>193906</v>
      </c>
      <c r="CS13" s="658"/>
      <c r="CT13" s="658"/>
      <c r="CU13" s="658"/>
      <c r="CV13" s="658"/>
      <c r="CW13" s="658"/>
      <c r="CX13" s="658"/>
      <c r="CY13" s="659"/>
      <c r="CZ13" s="660">
        <v>2.2000000000000002</v>
      </c>
      <c r="DA13" s="660"/>
      <c r="DB13" s="660"/>
      <c r="DC13" s="660"/>
      <c r="DD13" s="666">
        <v>73969</v>
      </c>
      <c r="DE13" s="658"/>
      <c r="DF13" s="658"/>
      <c r="DG13" s="658"/>
      <c r="DH13" s="658"/>
      <c r="DI13" s="658"/>
      <c r="DJ13" s="658"/>
      <c r="DK13" s="658"/>
      <c r="DL13" s="658"/>
      <c r="DM13" s="658"/>
      <c r="DN13" s="658"/>
      <c r="DO13" s="658"/>
      <c r="DP13" s="659"/>
      <c r="DQ13" s="666">
        <v>135314</v>
      </c>
      <c r="DR13" s="658"/>
      <c r="DS13" s="658"/>
      <c r="DT13" s="658"/>
      <c r="DU13" s="658"/>
      <c r="DV13" s="658"/>
      <c r="DW13" s="658"/>
      <c r="DX13" s="658"/>
      <c r="DY13" s="658"/>
      <c r="DZ13" s="658"/>
      <c r="EA13" s="658"/>
      <c r="EB13" s="658"/>
      <c r="EC13" s="667"/>
    </row>
    <row r="14" spans="2:143" ht="11.25" customHeight="1" x14ac:dyDescent="0.15">
      <c r="B14" s="654" t="s">
        <v>257</v>
      </c>
      <c r="C14" s="655"/>
      <c r="D14" s="655"/>
      <c r="E14" s="655"/>
      <c r="F14" s="655"/>
      <c r="G14" s="655"/>
      <c r="H14" s="655"/>
      <c r="I14" s="655"/>
      <c r="J14" s="655"/>
      <c r="K14" s="655"/>
      <c r="L14" s="655"/>
      <c r="M14" s="655"/>
      <c r="N14" s="655"/>
      <c r="O14" s="655"/>
      <c r="P14" s="655"/>
      <c r="Q14" s="656"/>
      <c r="R14" s="657">
        <v>1</v>
      </c>
      <c r="S14" s="658"/>
      <c r="T14" s="658"/>
      <c r="U14" s="658"/>
      <c r="V14" s="658"/>
      <c r="W14" s="658"/>
      <c r="X14" s="658"/>
      <c r="Y14" s="659"/>
      <c r="Z14" s="660">
        <v>0</v>
      </c>
      <c r="AA14" s="660"/>
      <c r="AB14" s="660"/>
      <c r="AC14" s="660"/>
      <c r="AD14" s="661">
        <v>1</v>
      </c>
      <c r="AE14" s="661"/>
      <c r="AF14" s="661"/>
      <c r="AG14" s="661"/>
      <c r="AH14" s="661"/>
      <c r="AI14" s="661"/>
      <c r="AJ14" s="661"/>
      <c r="AK14" s="661"/>
      <c r="AL14" s="662">
        <v>0</v>
      </c>
      <c r="AM14" s="663"/>
      <c r="AN14" s="663"/>
      <c r="AO14" s="664"/>
      <c r="AP14" s="654" t="s">
        <v>258</v>
      </c>
      <c r="AQ14" s="655"/>
      <c r="AR14" s="655"/>
      <c r="AS14" s="655"/>
      <c r="AT14" s="655"/>
      <c r="AU14" s="655"/>
      <c r="AV14" s="655"/>
      <c r="AW14" s="655"/>
      <c r="AX14" s="655"/>
      <c r="AY14" s="655"/>
      <c r="AZ14" s="655"/>
      <c r="BA14" s="655"/>
      <c r="BB14" s="655"/>
      <c r="BC14" s="655"/>
      <c r="BD14" s="655"/>
      <c r="BE14" s="655"/>
      <c r="BF14" s="656"/>
      <c r="BG14" s="657">
        <v>74987</v>
      </c>
      <c r="BH14" s="658"/>
      <c r="BI14" s="658"/>
      <c r="BJ14" s="658"/>
      <c r="BK14" s="658"/>
      <c r="BL14" s="658"/>
      <c r="BM14" s="658"/>
      <c r="BN14" s="659"/>
      <c r="BO14" s="660">
        <v>3.6</v>
      </c>
      <c r="BP14" s="660"/>
      <c r="BQ14" s="660"/>
      <c r="BR14" s="660"/>
      <c r="BS14" s="661" t="s">
        <v>128</v>
      </c>
      <c r="BT14" s="661"/>
      <c r="BU14" s="661"/>
      <c r="BV14" s="661"/>
      <c r="BW14" s="661"/>
      <c r="BX14" s="661"/>
      <c r="BY14" s="661"/>
      <c r="BZ14" s="661"/>
      <c r="CA14" s="661"/>
      <c r="CB14" s="665"/>
      <c r="CD14" s="654" t="s">
        <v>259</v>
      </c>
      <c r="CE14" s="655"/>
      <c r="CF14" s="655"/>
      <c r="CG14" s="655"/>
      <c r="CH14" s="655"/>
      <c r="CI14" s="655"/>
      <c r="CJ14" s="655"/>
      <c r="CK14" s="655"/>
      <c r="CL14" s="655"/>
      <c r="CM14" s="655"/>
      <c r="CN14" s="655"/>
      <c r="CO14" s="655"/>
      <c r="CP14" s="655"/>
      <c r="CQ14" s="656"/>
      <c r="CR14" s="657">
        <v>498985</v>
      </c>
      <c r="CS14" s="658"/>
      <c r="CT14" s="658"/>
      <c r="CU14" s="658"/>
      <c r="CV14" s="658"/>
      <c r="CW14" s="658"/>
      <c r="CX14" s="658"/>
      <c r="CY14" s="659"/>
      <c r="CZ14" s="660">
        <v>5.6</v>
      </c>
      <c r="DA14" s="660"/>
      <c r="DB14" s="660"/>
      <c r="DC14" s="660"/>
      <c r="DD14" s="666">
        <v>30326</v>
      </c>
      <c r="DE14" s="658"/>
      <c r="DF14" s="658"/>
      <c r="DG14" s="658"/>
      <c r="DH14" s="658"/>
      <c r="DI14" s="658"/>
      <c r="DJ14" s="658"/>
      <c r="DK14" s="658"/>
      <c r="DL14" s="658"/>
      <c r="DM14" s="658"/>
      <c r="DN14" s="658"/>
      <c r="DO14" s="658"/>
      <c r="DP14" s="659"/>
      <c r="DQ14" s="666">
        <v>456192</v>
      </c>
      <c r="DR14" s="658"/>
      <c r="DS14" s="658"/>
      <c r="DT14" s="658"/>
      <c r="DU14" s="658"/>
      <c r="DV14" s="658"/>
      <c r="DW14" s="658"/>
      <c r="DX14" s="658"/>
      <c r="DY14" s="658"/>
      <c r="DZ14" s="658"/>
      <c r="EA14" s="658"/>
      <c r="EB14" s="658"/>
      <c r="EC14" s="667"/>
    </row>
    <row r="15" spans="2:143" ht="11.25" customHeight="1" x14ac:dyDescent="0.15">
      <c r="B15" s="654" t="s">
        <v>260</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261</v>
      </c>
      <c r="AQ15" s="655"/>
      <c r="AR15" s="655"/>
      <c r="AS15" s="655"/>
      <c r="AT15" s="655"/>
      <c r="AU15" s="655"/>
      <c r="AV15" s="655"/>
      <c r="AW15" s="655"/>
      <c r="AX15" s="655"/>
      <c r="AY15" s="655"/>
      <c r="AZ15" s="655"/>
      <c r="BA15" s="655"/>
      <c r="BB15" s="655"/>
      <c r="BC15" s="655"/>
      <c r="BD15" s="655"/>
      <c r="BE15" s="655"/>
      <c r="BF15" s="656"/>
      <c r="BG15" s="657">
        <v>125484</v>
      </c>
      <c r="BH15" s="658"/>
      <c r="BI15" s="658"/>
      <c r="BJ15" s="658"/>
      <c r="BK15" s="658"/>
      <c r="BL15" s="658"/>
      <c r="BM15" s="658"/>
      <c r="BN15" s="659"/>
      <c r="BO15" s="660">
        <v>6</v>
      </c>
      <c r="BP15" s="660"/>
      <c r="BQ15" s="660"/>
      <c r="BR15" s="660"/>
      <c r="BS15" s="661" t="s">
        <v>128</v>
      </c>
      <c r="BT15" s="661"/>
      <c r="BU15" s="661"/>
      <c r="BV15" s="661"/>
      <c r="BW15" s="661"/>
      <c r="BX15" s="661"/>
      <c r="BY15" s="661"/>
      <c r="BZ15" s="661"/>
      <c r="CA15" s="661"/>
      <c r="CB15" s="665"/>
      <c r="CD15" s="654" t="s">
        <v>262</v>
      </c>
      <c r="CE15" s="655"/>
      <c r="CF15" s="655"/>
      <c r="CG15" s="655"/>
      <c r="CH15" s="655"/>
      <c r="CI15" s="655"/>
      <c r="CJ15" s="655"/>
      <c r="CK15" s="655"/>
      <c r="CL15" s="655"/>
      <c r="CM15" s="655"/>
      <c r="CN15" s="655"/>
      <c r="CO15" s="655"/>
      <c r="CP15" s="655"/>
      <c r="CQ15" s="656"/>
      <c r="CR15" s="657">
        <v>1401514</v>
      </c>
      <c r="CS15" s="658"/>
      <c r="CT15" s="658"/>
      <c r="CU15" s="658"/>
      <c r="CV15" s="658"/>
      <c r="CW15" s="658"/>
      <c r="CX15" s="658"/>
      <c r="CY15" s="659"/>
      <c r="CZ15" s="660">
        <v>15.7</v>
      </c>
      <c r="DA15" s="660"/>
      <c r="DB15" s="660"/>
      <c r="DC15" s="660"/>
      <c r="DD15" s="666">
        <v>763471</v>
      </c>
      <c r="DE15" s="658"/>
      <c r="DF15" s="658"/>
      <c r="DG15" s="658"/>
      <c r="DH15" s="658"/>
      <c r="DI15" s="658"/>
      <c r="DJ15" s="658"/>
      <c r="DK15" s="658"/>
      <c r="DL15" s="658"/>
      <c r="DM15" s="658"/>
      <c r="DN15" s="658"/>
      <c r="DO15" s="658"/>
      <c r="DP15" s="659"/>
      <c r="DQ15" s="666">
        <v>544866</v>
      </c>
      <c r="DR15" s="658"/>
      <c r="DS15" s="658"/>
      <c r="DT15" s="658"/>
      <c r="DU15" s="658"/>
      <c r="DV15" s="658"/>
      <c r="DW15" s="658"/>
      <c r="DX15" s="658"/>
      <c r="DY15" s="658"/>
      <c r="DZ15" s="658"/>
      <c r="EA15" s="658"/>
      <c r="EB15" s="658"/>
      <c r="EC15" s="667"/>
    </row>
    <row r="16" spans="2:143" ht="11.25" customHeight="1" x14ac:dyDescent="0.15">
      <c r="B16" s="654" t="s">
        <v>263</v>
      </c>
      <c r="C16" s="655"/>
      <c r="D16" s="655"/>
      <c r="E16" s="655"/>
      <c r="F16" s="655"/>
      <c r="G16" s="655"/>
      <c r="H16" s="655"/>
      <c r="I16" s="655"/>
      <c r="J16" s="655"/>
      <c r="K16" s="655"/>
      <c r="L16" s="655"/>
      <c r="M16" s="655"/>
      <c r="N16" s="655"/>
      <c r="O16" s="655"/>
      <c r="P16" s="655"/>
      <c r="Q16" s="656"/>
      <c r="R16" s="657">
        <v>15854</v>
      </c>
      <c r="S16" s="658"/>
      <c r="T16" s="658"/>
      <c r="U16" s="658"/>
      <c r="V16" s="658"/>
      <c r="W16" s="658"/>
      <c r="X16" s="658"/>
      <c r="Y16" s="659"/>
      <c r="Z16" s="660">
        <v>0.2</v>
      </c>
      <c r="AA16" s="660"/>
      <c r="AB16" s="660"/>
      <c r="AC16" s="660"/>
      <c r="AD16" s="661">
        <v>15854</v>
      </c>
      <c r="AE16" s="661"/>
      <c r="AF16" s="661"/>
      <c r="AG16" s="661"/>
      <c r="AH16" s="661"/>
      <c r="AI16" s="661"/>
      <c r="AJ16" s="661"/>
      <c r="AK16" s="661"/>
      <c r="AL16" s="662">
        <v>0.3</v>
      </c>
      <c r="AM16" s="663"/>
      <c r="AN16" s="663"/>
      <c r="AO16" s="664"/>
      <c r="AP16" s="654" t="s">
        <v>264</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60" t="s">
        <v>128</v>
      </c>
      <c r="BP16" s="660"/>
      <c r="BQ16" s="660"/>
      <c r="BR16" s="660"/>
      <c r="BS16" s="661" t="s">
        <v>128</v>
      </c>
      <c r="BT16" s="661"/>
      <c r="BU16" s="661"/>
      <c r="BV16" s="661"/>
      <c r="BW16" s="661"/>
      <c r="BX16" s="661"/>
      <c r="BY16" s="661"/>
      <c r="BZ16" s="661"/>
      <c r="CA16" s="661"/>
      <c r="CB16" s="665"/>
      <c r="CD16" s="654" t="s">
        <v>265</v>
      </c>
      <c r="CE16" s="655"/>
      <c r="CF16" s="655"/>
      <c r="CG16" s="655"/>
      <c r="CH16" s="655"/>
      <c r="CI16" s="655"/>
      <c r="CJ16" s="655"/>
      <c r="CK16" s="655"/>
      <c r="CL16" s="655"/>
      <c r="CM16" s="655"/>
      <c r="CN16" s="655"/>
      <c r="CO16" s="655"/>
      <c r="CP16" s="655"/>
      <c r="CQ16" s="656"/>
      <c r="CR16" s="657">
        <v>36582</v>
      </c>
      <c r="CS16" s="658"/>
      <c r="CT16" s="658"/>
      <c r="CU16" s="658"/>
      <c r="CV16" s="658"/>
      <c r="CW16" s="658"/>
      <c r="CX16" s="658"/>
      <c r="CY16" s="659"/>
      <c r="CZ16" s="660">
        <v>0.4</v>
      </c>
      <c r="DA16" s="660"/>
      <c r="DB16" s="660"/>
      <c r="DC16" s="660"/>
      <c r="DD16" s="666" t="s">
        <v>128</v>
      </c>
      <c r="DE16" s="658"/>
      <c r="DF16" s="658"/>
      <c r="DG16" s="658"/>
      <c r="DH16" s="658"/>
      <c r="DI16" s="658"/>
      <c r="DJ16" s="658"/>
      <c r="DK16" s="658"/>
      <c r="DL16" s="658"/>
      <c r="DM16" s="658"/>
      <c r="DN16" s="658"/>
      <c r="DO16" s="658"/>
      <c r="DP16" s="659"/>
      <c r="DQ16" s="666">
        <v>9973</v>
      </c>
      <c r="DR16" s="658"/>
      <c r="DS16" s="658"/>
      <c r="DT16" s="658"/>
      <c r="DU16" s="658"/>
      <c r="DV16" s="658"/>
      <c r="DW16" s="658"/>
      <c r="DX16" s="658"/>
      <c r="DY16" s="658"/>
      <c r="DZ16" s="658"/>
      <c r="EA16" s="658"/>
      <c r="EB16" s="658"/>
      <c r="EC16" s="667"/>
    </row>
    <row r="17" spans="2:133" ht="11.25" customHeight="1" x14ac:dyDescent="0.15">
      <c r="B17" s="654" t="s">
        <v>266</v>
      </c>
      <c r="C17" s="655"/>
      <c r="D17" s="655"/>
      <c r="E17" s="655"/>
      <c r="F17" s="655"/>
      <c r="G17" s="655"/>
      <c r="H17" s="655"/>
      <c r="I17" s="655"/>
      <c r="J17" s="655"/>
      <c r="K17" s="655"/>
      <c r="L17" s="655"/>
      <c r="M17" s="655"/>
      <c r="N17" s="655"/>
      <c r="O17" s="655"/>
      <c r="P17" s="655"/>
      <c r="Q17" s="656"/>
      <c r="R17" s="657">
        <v>22673</v>
      </c>
      <c r="S17" s="658"/>
      <c r="T17" s="658"/>
      <c r="U17" s="658"/>
      <c r="V17" s="658"/>
      <c r="W17" s="658"/>
      <c r="X17" s="658"/>
      <c r="Y17" s="659"/>
      <c r="Z17" s="660">
        <v>0.2</v>
      </c>
      <c r="AA17" s="660"/>
      <c r="AB17" s="660"/>
      <c r="AC17" s="660"/>
      <c r="AD17" s="661">
        <v>22673</v>
      </c>
      <c r="AE17" s="661"/>
      <c r="AF17" s="661"/>
      <c r="AG17" s="661"/>
      <c r="AH17" s="661"/>
      <c r="AI17" s="661"/>
      <c r="AJ17" s="661"/>
      <c r="AK17" s="661"/>
      <c r="AL17" s="662">
        <v>0.4</v>
      </c>
      <c r="AM17" s="663"/>
      <c r="AN17" s="663"/>
      <c r="AO17" s="664"/>
      <c r="AP17" s="654" t="s">
        <v>267</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268</v>
      </c>
      <c r="CE17" s="655"/>
      <c r="CF17" s="655"/>
      <c r="CG17" s="655"/>
      <c r="CH17" s="655"/>
      <c r="CI17" s="655"/>
      <c r="CJ17" s="655"/>
      <c r="CK17" s="655"/>
      <c r="CL17" s="655"/>
      <c r="CM17" s="655"/>
      <c r="CN17" s="655"/>
      <c r="CO17" s="655"/>
      <c r="CP17" s="655"/>
      <c r="CQ17" s="656"/>
      <c r="CR17" s="657">
        <v>629738</v>
      </c>
      <c r="CS17" s="658"/>
      <c r="CT17" s="658"/>
      <c r="CU17" s="658"/>
      <c r="CV17" s="658"/>
      <c r="CW17" s="658"/>
      <c r="CX17" s="658"/>
      <c r="CY17" s="659"/>
      <c r="CZ17" s="660">
        <v>7</v>
      </c>
      <c r="DA17" s="660"/>
      <c r="DB17" s="660"/>
      <c r="DC17" s="660"/>
      <c r="DD17" s="666" t="s">
        <v>128</v>
      </c>
      <c r="DE17" s="658"/>
      <c r="DF17" s="658"/>
      <c r="DG17" s="658"/>
      <c r="DH17" s="658"/>
      <c r="DI17" s="658"/>
      <c r="DJ17" s="658"/>
      <c r="DK17" s="658"/>
      <c r="DL17" s="658"/>
      <c r="DM17" s="658"/>
      <c r="DN17" s="658"/>
      <c r="DO17" s="658"/>
      <c r="DP17" s="659"/>
      <c r="DQ17" s="666">
        <v>629738</v>
      </c>
      <c r="DR17" s="658"/>
      <c r="DS17" s="658"/>
      <c r="DT17" s="658"/>
      <c r="DU17" s="658"/>
      <c r="DV17" s="658"/>
      <c r="DW17" s="658"/>
      <c r="DX17" s="658"/>
      <c r="DY17" s="658"/>
      <c r="DZ17" s="658"/>
      <c r="EA17" s="658"/>
      <c r="EB17" s="658"/>
      <c r="EC17" s="667"/>
    </row>
    <row r="18" spans="2:133" ht="11.25" customHeight="1" x14ac:dyDescent="0.15">
      <c r="B18" s="654" t="s">
        <v>269</v>
      </c>
      <c r="C18" s="655"/>
      <c r="D18" s="655"/>
      <c r="E18" s="655"/>
      <c r="F18" s="655"/>
      <c r="G18" s="655"/>
      <c r="H18" s="655"/>
      <c r="I18" s="655"/>
      <c r="J18" s="655"/>
      <c r="K18" s="655"/>
      <c r="L18" s="655"/>
      <c r="M18" s="655"/>
      <c r="N18" s="655"/>
      <c r="O18" s="655"/>
      <c r="P18" s="655"/>
      <c r="Q18" s="656"/>
      <c r="R18" s="657">
        <v>154820</v>
      </c>
      <c r="S18" s="658"/>
      <c r="T18" s="658"/>
      <c r="U18" s="658"/>
      <c r="V18" s="658"/>
      <c r="W18" s="658"/>
      <c r="X18" s="658"/>
      <c r="Y18" s="659"/>
      <c r="Z18" s="660">
        <v>1.7</v>
      </c>
      <c r="AA18" s="660"/>
      <c r="AB18" s="660"/>
      <c r="AC18" s="660"/>
      <c r="AD18" s="661">
        <v>154820</v>
      </c>
      <c r="AE18" s="661"/>
      <c r="AF18" s="661"/>
      <c r="AG18" s="661"/>
      <c r="AH18" s="661"/>
      <c r="AI18" s="661"/>
      <c r="AJ18" s="661"/>
      <c r="AK18" s="661"/>
      <c r="AL18" s="662">
        <v>2.9000000953674316</v>
      </c>
      <c r="AM18" s="663"/>
      <c r="AN18" s="663"/>
      <c r="AO18" s="664"/>
      <c r="AP18" s="654" t="s">
        <v>270</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271</v>
      </c>
      <c r="CE18" s="655"/>
      <c r="CF18" s="655"/>
      <c r="CG18" s="655"/>
      <c r="CH18" s="655"/>
      <c r="CI18" s="655"/>
      <c r="CJ18" s="655"/>
      <c r="CK18" s="655"/>
      <c r="CL18" s="655"/>
      <c r="CM18" s="655"/>
      <c r="CN18" s="655"/>
      <c r="CO18" s="655"/>
      <c r="CP18" s="655"/>
      <c r="CQ18" s="656"/>
      <c r="CR18" s="657" t="s">
        <v>128</v>
      </c>
      <c r="CS18" s="658"/>
      <c r="CT18" s="658"/>
      <c r="CU18" s="658"/>
      <c r="CV18" s="658"/>
      <c r="CW18" s="658"/>
      <c r="CX18" s="658"/>
      <c r="CY18" s="659"/>
      <c r="CZ18" s="660" t="s">
        <v>128</v>
      </c>
      <c r="DA18" s="660"/>
      <c r="DB18" s="660"/>
      <c r="DC18" s="660"/>
      <c r="DD18" s="666" t="s">
        <v>128</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15">
      <c r="B19" s="654" t="s">
        <v>272</v>
      </c>
      <c r="C19" s="655"/>
      <c r="D19" s="655"/>
      <c r="E19" s="655"/>
      <c r="F19" s="655"/>
      <c r="G19" s="655"/>
      <c r="H19" s="655"/>
      <c r="I19" s="655"/>
      <c r="J19" s="655"/>
      <c r="K19" s="655"/>
      <c r="L19" s="655"/>
      <c r="M19" s="655"/>
      <c r="N19" s="655"/>
      <c r="O19" s="655"/>
      <c r="P19" s="655"/>
      <c r="Q19" s="656"/>
      <c r="R19" s="657">
        <v>6186</v>
      </c>
      <c r="S19" s="658"/>
      <c r="T19" s="658"/>
      <c r="U19" s="658"/>
      <c r="V19" s="658"/>
      <c r="W19" s="658"/>
      <c r="X19" s="658"/>
      <c r="Y19" s="659"/>
      <c r="Z19" s="660">
        <v>0.1</v>
      </c>
      <c r="AA19" s="660"/>
      <c r="AB19" s="660"/>
      <c r="AC19" s="660"/>
      <c r="AD19" s="661">
        <v>6186</v>
      </c>
      <c r="AE19" s="661"/>
      <c r="AF19" s="661"/>
      <c r="AG19" s="661"/>
      <c r="AH19" s="661"/>
      <c r="AI19" s="661"/>
      <c r="AJ19" s="661"/>
      <c r="AK19" s="661"/>
      <c r="AL19" s="662">
        <v>0.1</v>
      </c>
      <c r="AM19" s="663"/>
      <c r="AN19" s="663"/>
      <c r="AO19" s="664"/>
      <c r="AP19" s="654" t="s">
        <v>273</v>
      </c>
      <c r="AQ19" s="655"/>
      <c r="AR19" s="655"/>
      <c r="AS19" s="655"/>
      <c r="AT19" s="655"/>
      <c r="AU19" s="655"/>
      <c r="AV19" s="655"/>
      <c r="AW19" s="655"/>
      <c r="AX19" s="655"/>
      <c r="AY19" s="655"/>
      <c r="AZ19" s="655"/>
      <c r="BA19" s="655"/>
      <c r="BB19" s="655"/>
      <c r="BC19" s="655"/>
      <c r="BD19" s="655"/>
      <c r="BE19" s="655"/>
      <c r="BF19" s="656"/>
      <c r="BG19" s="657">
        <v>11630</v>
      </c>
      <c r="BH19" s="658"/>
      <c r="BI19" s="658"/>
      <c r="BJ19" s="658"/>
      <c r="BK19" s="658"/>
      <c r="BL19" s="658"/>
      <c r="BM19" s="658"/>
      <c r="BN19" s="659"/>
      <c r="BO19" s="660">
        <v>0.6</v>
      </c>
      <c r="BP19" s="660"/>
      <c r="BQ19" s="660"/>
      <c r="BR19" s="660"/>
      <c r="BS19" s="661" t="s">
        <v>128</v>
      </c>
      <c r="BT19" s="661"/>
      <c r="BU19" s="661"/>
      <c r="BV19" s="661"/>
      <c r="BW19" s="661"/>
      <c r="BX19" s="661"/>
      <c r="BY19" s="661"/>
      <c r="BZ19" s="661"/>
      <c r="CA19" s="661"/>
      <c r="CB19" s="665"/>
      <c r="CD19" s="654" t="s">
        <v>274</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15">
      <c r="B20" s="654" t="s">
        <v>275</v>
      </c>
      <c r="C20" s="655"/>
      <c r="D20" s="655"/>
      <c r="E20" s="655"/>
      <c r="F20" s="655"/>
      <c r="G20" s="655"/>
      <c r="H20" s="655"/>
      <c r="I20" s="655"/>
      <c r="J20" s="655"/>
      <c r="K20" s="655"/>
      <c r="L20" s="655"/>
      <c r="M20" s="655"/>
      <c r="N20" s="655"/>
      <c r="O20" s="655"/>
      <c r="P20" s="655"/>
      <c r="Q20" s="656"/>
      <c r="R20" s="657">
        <v>5356</v>
      </c>
      <c r="S20" s="658"/>
      <c r="T20" s="658"/>
      <c r="U20" s="658"/>
      <c r="V20" s="658"/>
      <c r="W20" s="658"/>
      <c r="X20" s="658"/>
      <c r="Y20" s="659"/>
      <c r="Z20" s="660">
        <v>0.1</v>
      </c>
      <c r="AA20" s="660"/>
      <c r="AB20" s="660"/>
      <c r="AC20" s="660"/>
      <c r="AD20" s="661">
        <v>5356</v>
      </c>
      <c r="AE20" s="661"/>
      <c r="AF20" s="661"/>
      <c r="AG20" s="661"/>
      <c r="AH20" s="661"/>
      <c r="AI20" s="661"/>
      <c r="AJ20" s="661"/>
      <c r="AK20" s="661"/>
      <c r="AL20" s="662">
        <v>0.1</v>
      </c>
      <c r="AM20" s="663"/>
      <c r="AN20" s="663"/>
      <c r="AO20" s="664"/>
      <c r="AP20" s="654" t="s">
        <v>276</v>
      </c>
      <c r="AQ20" s="655"/>
      <c r="AR20" s="655"/>
      <c r="AS20" s="655"/>
      <c r="AT20" s="655"/>
      <c r="AU20" s="655"/>
      <c r="AV20" s="655"/>
      <c r="AW20" s="655"/>
      <c r="AX20" s="655"/>
      <c r="AY20" s="655"/>
      <c r="AZ20" s="655"/>
      <c r="BA20" s="655"/>
      <c r="BB20" s="655"/>
      <c r="BC20" s="655"/>
      <c r="BD20" s="655"/>
      <c r="BE20" s="655"/>
      <c r="BF20" s="656"/>
      <c r="BG20" s="657">
        <v>11630</v>
      </c>
      <c r="BH20" s="658"/>
      <c r="BI20" s="658"/>
      <c r="BJ20" s="658"/>
      <c r="BK20" s="658"/>
      <c r="BL20" s="658"/>
      <c r="BM20" s="658"/>
      <c r="BN20" s="659"/>
      <c r="BO20" s="660">
        <v>0.6</v>
      </c>
      <c r="BP20" s="660"/>
      <c r="BQ20" s="660"/>
      <c r="BR20" s="660"/>
      <c r="BS20" s="661" t="s">
        <v>128</v>
      </c>
      <c r="BT20" s="661"/>
      <c r="BU20" s="661"/>
      <c r="BV20" s="661"/>
      <c r="BW20" s="661"/>
      <c r="BX20" s="661"/>
      <c r="BY20" s="661"/>
      <c r="BZ20" s="661"/>
      <c r="CA20" s="661"/>
      <c r="CB20" s="665"/>
      <c r="CD20" s="654" t="s">
        <v>277</v>
      </c>
      <c r="CE20" s="655"/>
      <c r="CF20" s="655"/>
      <c r="CG20" s="655"/>
      <c r="CH20" s="655"/>
      <c r="CI20" s="655"/>
      <c r="CJ20" s="655"/>
      <c r="CK20" s="655"/>
      <c r="CL20" s="655"/>
      <c r="CM20" s="655"/>
      <c r="CN20" s="655"/>
      <c r="CO20" s="655"/>
      <c r="CP20" s="655"/>
      <c r="CQ20" s="656"/>
      <c r="CR20" s="657">
        <v>8942977</v>
      </c>
      <c r="CS20" s="658"/>
      <c r="CT20" s="658"/>
      <c r="CU20" s="658"/>
      <c r="CV20" s="658"/>
      <c r="CW20" s="658"/>
      <c r="CX20" s="658"/>
      <c r="CY20" s="659"/>
      <c r="CZ20" s="660">
        <v>100</v>
      </c>
      <c r="DA20" s="660"/>
      <c r="DB20" s="660"/>
      <c r="DC20" s="660"/>
      <c r="DD20" s="666">
        <v>1321131</v>
      </c>
      <c r="DE20" s="658"/>
      <c r="DF20" s="658"/>
      <c r="DG20" s="658"/>
      <c r="DH20" s="658"/>
      <c r="DI20" s="658"/>
      <c r="DJ20" s="658"/>
      <c r="DK20" s="658"/>
      <c r="DL20" s="658"/>
      <c r="DM20" s="658"/>
      <c r="DN20" s="658"/>
      <c r="DO20" s="658"/>
      <c r="DP20" s="659"/>
      <c r="DQ20" s="666">
        <v>5965913</v>
      </c>
      <c r="DR20" s="658"/>
      <c r="DS20" s="658"/>
      <c r="DT20" s="658"/>
      <c r="DU20" s="658"/>
      <c r="DV20" s="658"/>
      <c r="DW20" s="658"/>
      <c r="DX20" s="658"/>
      <c r="DY20" s="658"/>
      <c r="DZ20" s="658"/>
      <c r="EA20" s="658"/>
      <c r="EB20" s="658"/>
      <c r="EC20" s="667"/>
    </row>
    <row r="21" spans="2:133" ht="11.25" customHeight="1" x14ac:dyDescent="0.15">
      <c r="B21" s="654" t="s">
        <v>278</v>
      </c>
      <c r="C21" s="655"/>
      <c r="D21" s="655"/>
      <c r="E21" s="655"/>
      <c r="F21" s="655"/>
      <c r="G21" s="655"/>
      <c r="H21" s="655"/>
      <c r="I21" s="655"/>
      <c r="J21" s="655"/>
      <c r="K21" s="655"/>
      <c r="L21" s="655"/>
      <c r="M21" s="655"/>
      <c r="N21" s="655"/>
      <c r="O21" s="655"/>
      <c r="P21" s="655"/>
      <c r="Q21" s="656"/>
      <c r="R21" s="657">
        <v>1198</v>
      </c>
      <c r="S21" s="658"/>
      <c r="T21" s="658"/>
      <c r="U21" s="658"/>
      <c r="V21" s="658"/>
      <c r="W21" s="658"/>
      <c r="X21" s="658"/>
      <c r="Y21" s="659"/>
      <c r="Z21" s="660">
        <v>0</v>
      </c>
      <c r="AA21" s="660"/>
      <c r="AB21" s="660"/>
      <c r="AC21" s="660"/>
      <c r="AD21" s="661">
        <v>1198</v>
      </c>
      <c r="AE21" s="661"/>
      <c r="AF21" s="661"/>
      <c r="AG21" s="661"/>
      <c r="AH21" s="661"/>
      <c r="AI21" s="661"/>
      <c r="AJ21" s="661"/>
      <c r="AK21" s="661"/>
      <c r="AL21" s="662">
        <v>0</v>
      </c>
      <c r="AM21" s="663"/>
      <c r="AN21" s="663"/>
      <c r="AO21" s="664"/>
      <c r="AP21" s="654" t="s">
        <v>279</v>
      </c>
      <c r="AQ21" s="670"/>
      <c r="AR21" s="670"/>
      <c r="AS21" s="670"/>
      <c r="AT21" s="670"/>
      <c r="AU21" s="670"/>
      <c r="AV21" s="670"/>
      <c r="AW21" s="670"/>
      <c r="AX21" s="670"/>
      <c r="AY21" s="670"/>
      <c r="AZ21" s="670"/>
      <c r="BA21" s="670"/>
      <c r="BB21" s="670"/>
      <c r="BC21" s="670"/>
      <c r="BD21" s="670"/>
      <c r="BE21" s="670"/>
      <c r="BF21" s="671"/>
      <c r="BG21" s="657">
        <v>11630</v>
      </c>
      <c r="BH21" s="658"/>
      <c r="BI21" s="658"/>
      <c r="BJ21" s="658"/>
      <c r="BK21" s="658"/>
      <c r="BL21" s="658"/>
      <c r="BM21" s="658"/>
      <c r="BN21" s="659"/>
      <c r="BO21" s="660">
        <v>0.6</v>
      </c>
      <c r="BP21" s="660"/>
      <c r="BQ21" s="660"/>
      <c r="BR21" s="660"/>
      <c r="BS21" s="661" t="s">
        <v>128</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280</v>
      </c>
      <c r="C22" s="689"/>
      <c r="D22" s="689"/>
      <c r="E22" s="689"/>
      <c r="F22" s="689"/>
      <c r="G22" s="689"/>
      <c r="H22" s="689"/>
      <c r="I22" s="689"/>
      <c r="J22" s="689"/>
      <c r="K22" s="689"/>
      <c r="L22" s="689"/>
      <c r="M22" s="689"/>
      <c r="N22" s="689"/>
      <c r="O22" s="689"/>
      <c r="P22" s="689"/>
      <c r="Q22" s="690"/>
      <c r="R22" s="657">
        <v>142080</v>
      </c>
      <c r="S22" s="658"/>
      <c r="T22" s="658"/>
      <c r="U22" s="658"/>
      <c r="V22" s="658"/>
      <c r="W22" s="658"/>
      <c r="X22" s="658"/>
      <c r="Y22" s="659"/>
      <c r="Z22" s="660">
        <v>1.5</v>
      </c>
      <c r="AA22" s="660"/>
      <c r="AB22" s="660"/>
      <c r="AC22" s="660"/>
      <c r="AD22" s="661">
        <v>142080</v>
      </c>
      <c r="AE22" s="661"/>
      <c r="AF22" s="661"/>
      <c r="AG22" s="661"/>
      <c r="AH22" s="661"/>
      <c r="AI22" s="661"/>
      <c r="AJ22" s="661"/>
      <c r="AK22" s="661"/>
      <c r="AL22" s="662">
        <v>2.7000000476837158</v>
      </c>
      <c r="AM22" s="663"/>
      <c r="AN22" s="663"/>
      <c r="AO22" s="664"/>
      <c r="AP22" s="654" t="s">
        <v>281</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282</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283</v>
      </c>
      <c r="C23" s="655"/>
      <c r="D23" s="655"/>
      <c r="E23" s="655"/>
      <c r="F23" s="655"/>
      <c r="G23" s="655"/>
      <c r="H23" s="655"/>
      <c r="I23" s="655"/>
      <c r="J23" s="655"/>
      <c r="K23" s="655"/>
      <c r="L23" s="655"/>
      <c r="M23" s="655"/>
      <c r="N23" s="655"/>
      <c r="O23" s="655"/>
      <c r="P23" s="655"/>
      <c r="Q23" s="656"/>
      <c r="R23" s="657">
        <v>2623844</v>
      </c>
      <c r="S23" s="658"/>
      <c r="T23" s="658"/>
      <c r="U23" s="658"/>
      <c r="V23" s="658"/>
      <c r="W23" s="658"/>
      <c r="X23" s="658"/>
      <c r="Y23" s="659"/>
      <c r="Z23" s="660">
        <v>28.3</v>
      </c>
      <c r="AA23" s="660"/>
      <c r="AB23" s="660"/>
      <c r="AC23" s="660"/>
      <c r="AD23" s="661">
        <v>2461184</v>
      </c>
      <c r="AE23" s="661"/>
      <c r="AF23" s="661"/>
      <c r="AG23" s="661"/>
      <c r="AH23" s="661"/>
      <c r="AI23" s="661"/>
      <c r="AJ23" s="661"/>
      <c r="AK23" s="661"/>
      <c r="AL23" s="662">
        <v>46.3</v>
      </c>
      <c r="AM23" s="663"/>
      <c r="AN23" s="663"/>
      <c r="AO23" s="664"/>
      <c r="AP23" s="654" t="s">
        <v>284</v>
      </c>
      <c r="AQ23" s="670"/>
      <c r="AR23" s="670"/>
      <c r="AS23" s="670"/>
      <c r="AT23" s="670"/>
      <c r="AU23" s="670"/>
      <c r="AV23" s="670"/>
      <c r="AW23" s="670"/>
      <c r="AX23" s="670"/>
      <c r="AY23" s="670"/>
      <c r="AZ23" s="670"/>
      <c r="BA23" s="670"/>
      <c r="BB23" s="670"/>
      <c r="BC23" s="670"/>
      <c r="BD23" s="670"/>
      <c r="BE23" s="670"/>
      <c r="BF23" s="671"/>
      <c r="BG23" s="657" t="s">
        <v>128</v>
      </c>
      <c r="BH23" s="658"/>
      <c r="BI23" s="658"/>
      <c r="BJ23" s="658"/>
      <c r="BK23" s="658"/>
      <c r="BL23" s="658"/>
      <c r="BM23" s="658"/>
      <c r="BN23" s="659"/>
      <c r="BO23" s="660" t="s">
        <v>128</v>
      </c>
      <c r="BP23" s="660"/>
      <c r="BQ23" s="660"/>
      <c r="BR23" s="660"/>
      <c r="BS23" s="661" t="s">
        <v>128</v>
      </c>
      <c r="BT23" s="661"/>
      <c r="BU23" s="661"/>
      <c r="BV23" s="661"/>
      <c r="BW23" s="661"/>
      <c r="BX23" s="661"/>
      <c r="BY23" s="661"/>
      <c r="BZ23" s="661"/>
      <c r="CA23" s="661"/>
      <c r="CB23" s="665"/>
      <c r="CD23" s="639" t="s">
        <v>224</v>
      </c>
      <c r="CE23" s="640"/>
      <c r="CF23" s="640"/>
      <c r="CG23" s="640"/>
      <c r="CH23" s="640"/>
      <c r="CI23" s="640"/>
      <c r="CJ23" s="640"/>
      <c r="CK23" s="640"/>
      <c r="CL23" s="640"/>
      <c r="CM23" s="640"/>
      <c r="CN23" s="640"/>
      <c r="CO23" s="640"/>
      <c r="CP23" s="640"/>
      <c r="CQ23" s="641"/>
      <c r="CR23" s="639" t="s">
        <v>285</v>
      </c>
      <c r="CS23" s="640"/>
      <c r="CT23" s="640"/>
      <c r="CU23" s="640"/>
      <c r="CV23" s="640"/>
      <c r="CW23" s="640"/>
      <c r="CX23" s="640"/>
      <c r="CY23" s="641"/>
      <c r="CZ23" s="639" t="s">
        <v>286</v>
      </c>
      <c r="DA23" s="640"/>
      <c r="DB23" s="640"/>
      <c r="DC23" s="641"/>
      <c r="DD23" s="639" t="s">
        <v>287</v>
      </c>
      <c r="DE23" s="640"/>
      <c r="DF23" s="640"/>
      <c r="DG23" s="640"/>
      <c r="DH23" s="640"/>
      <c r="DI23" s="640"/>
      <c r="DJ23" s="640"/>
      <c r="DK23" s="641"/>
      <c r="DL23" s="681" t="s">
        <v>288</v>
      </c>
      <c r="DM23" s="682"/>
      <c r="DN23" s="682"/>
      <c r="DO23" s="682"/>
      <c r="DP23" s="682"/>
      <c r="DQ23" s="682"/>
      <c r="DR23" s="682"/>
      <c r="DS23" s="682"/>
      <c r="DT23" s="682"/>
      <c r="DU23" s="682"/>
      <c r="DV23" s="683"/>
      <c r="DW23" s="639" t="s">
        <v>289</v>
      </c>
      <c r="DX23" s="640"/>
      <c r="DY23" s="640"/>
      <c r="DZ23" s="640"/>
      <c r="EA23" s="640"/>
      <c r="EB23" s="640"/>
      <c r="EC23" s="641"/>
    </row>
    <row r="24" spans="2:133" ht="11.25" customHeight="1" x14ac:dyDescent="0.15">
      <c r="B24" s="654" t="s">
        <v>290</v>
      </c>
      <c r="C24" s="655"/>
      <c r="D24" s="655"/>
      <c r="E24" s="655"/>
      <c r="F24" s="655"/>
      <c r="G24" s="655"/>
      <c r="H24" s="655"/>
      <c r="I24" s="655"/>
      <c r="J24" s="655"/>
      <c r="K24" s="655"/>
      <c r="L24" s="655"/>
      <c r="M24" s="655"/>
      <c r="N24" s="655"/>
      <c r="O24" s="655"/>
      <c r="P24" s="655"/>
      <c r="Q24" s="656"/>
      <c r="R24" s="657">
        <v>2461184</v>
      </c>
      <c r="S24" s="658"/>
      <c r="T24" s="658"/>
      <c r="U24" s="658"/>
      <c r="V24" s="658"/>
      <c r="W24" s="658"/>
      <c r="X24" s="658"/>
      <c r="Y24" s="659"/>
      <c r="Z24" s="660">
        <v>26.6</v>
      </c>
      <c r="AA24" s="660"/>
      <c r="AB24" s="660"/>
      <c r="AC24" s="660"/>
      <c r="AD24" s="661">
        <v>2461184</v>
      </c>
      <c r="AE24" s="661"/>
      <c r="AF24" s="661"/>
      <c r="AG24" s="661"/>
      <c r="AH24" s="661"/>
      <c r="AI24" s="661"/>
      <c r="AJ24" s="661"/>
      <c r="AK24" s="661"/>
      <c r="AL24" s="662">
        <v>46.3</v>
      </c>
      <c r="AM24" s="663"/>
      <c r="AN24" s="663"/>
      <c r="AO24" s="664"/>
      <c r="AP24" s="654" t="s">
        <v>291</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292</v>
      </c>
      <c r="CE24" s="644"/>
      <c r="CF24" s="644"/>
      <c r="CG24" s="644"/>
      <c r="CH24" s="644"/>
      <c r="CI24" s="644"/>
      <c r="CJ24" s="644"/>
      <c r="CK24" s="644"/>
      <c r="CL24" s="644"/>
      <c r="CM24" s="644"/>
      <c r="CN24" s="644"/>
      <c r="CO24" s="644"/>
      <c r="CP24" s="644"/>
      <c r="CQ24" s="645"/>
      <c r="CR24" s="646">
        <v>3276622</v>
      </c>
      <c r="CS24" s="647"/>
      <c r="CT24" s="647"/>
      <c r="CU24" s="647"/>
      <c r="CV24" s="647"/>
      <c r="CW24" s="647"/>
      <c r="CX24" s="647"/>
      <c r="CY24" s="648"/>
      <c r="CZ24" s="651">
        <v>36.6</v>
      </c>
      <c r="DA24" s="652"/>
      <c r="DB24" s="652"/>
      <c r="DC24" s="668"/>
      <c r="DD24" s="691">
        <v>2428816</v>
      </c>
      <c r="DE24" s="647"/>
      <c r="DF24" s="647"/>
      <c r="DG24" s="647"/>
      <c r="DH24" s="647"/>
      <c r="DI24" s="647"/>
      <c r="DJ24" s="647"/>
      <c r="DK24" s="648"/>
      <c r="DL24" s="691">
        <v>2223282</v>
      </c>
      <c r="DM24" s="647"/>
      <c r="DN24" s="647"/>
      <c r="DO24" s="647"/>
      <c r="DP24" s="647"/>
      <c r="DQ24" s="647"/>
      <c r="DR24" s="647"/>
      <c r="DS24" s="647"/>
      <c r="DT24" s="647"/>
      <c r="DU24" s="647"/>
      <c r="DV24" s="648"/>
      <c r="DW24" s="651">
        <v>41.8</v>
      </c>
      <c r="DX24" s="652"/>
      <c r="DY24" s="652"/>
      <c r="DZ24" s="652"/>
      <c r="EA24" s="652"/>
      <c r="EB24" s="652"/>
      <c r="EC24" s="653"/>
    </row>
    <row r="25" spans="2:133" ht="11.25" customHeight="1" x14ac:dyDescent="0.15">
      <c r="B25" s="654" t="s">
        <v>293</v>
      </c>
      <c r="C25" s="655"/>
      <c r="D25" s="655"/>
      <c r="E25" s="655"/>
      <c r="F25" s="655"/>
      <c r="G25" s="655"/>
      <c r="H25" s="655"/>
      <c r="I25" s="655"/>
      <c r="J25" s="655"/>
      <c r="K25" s="655"/>
      <c r="L25" s="655"/>
      <c r="M25" s="655"/>
      <c r="N25" s="655"/>
      <c r="O25" s="655"/>
      <c r="P25" s="655"/>
      <c r="Q25" s="656"/>
      <c r="R25" s="657">
        <v>162660</v>
      </c>
      <c r="S25" s="658"/>
      <c r="T25" s="658"/>
      <c r="U25" s="658"/>
      <c r="V25" s="658"/>
      <c r="W25" s="658"/>
      <c r="X25" s="658"/>
      <c r="Y25" s="659"/>
      <c r="Z25" s="660">
        <v>1.8</v>
      </c>
      <c r="AA25" s="660"/>
      <c r="AB25" s="660"/>
      <c r="AC25" s="660"/>
      <c r="AD25" s="661" t="s">
        <v>128</v>
      </c>
      <c r="AE25" s="661"/>
      <c r="AF25" s="661"/>
      <c r="AG25" s="661"/>
      <c r="AH25" s="661"/>
      <c r="AI25" s="661"/>
      <c r="AJ25" s="661"/>
      <c r="AK25" s="661"/>
      <c r="AL25" s="662" t="s">
        <v>128</v>
      </c>
      <c r="AM25" s="663"/>
      <c r="AN25" s="663"/>
      <c r="AO25" s="664"/>
      <c r="AP25" s="654" t="s">
        <v>294</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295</v>
      </c>
      <c r="CE25" s="655"/>
      <c r="CF25" s="655"/>
      <c r="CG25" s="655"/>
      <c r="CH25" s="655"/>
      <c r="CI25" s="655"/>
      <c r="CJ25" s="655"/>
      <c r="CK25" s="655"/>
      <c r="CL25" s="655"/>
      <c r="CM25" s="655"/>
      <c r="CN25" s="655"/>
      <c r="CO25" s="655"/>
      <c r="CP25" s="655"/>
      <c r="CQ25" s="656"/>
      <c r="CR25" s="657">
        <v>1589385</v>
      </c>
      <c r="CS25" s="684"/>
      <c r="CT25" s="684"/>
      <c r="CU25" s="684"/>
      <c r="CV25" s="684"/>
      <c r="CW25" s="684"/>
      <c r="CX25" s="684"/>
      <c r="CY25" s="685"/>
      <c r="CZ25" s="662">
        <v>17.8</v>
      </c>
      <c r="DA25" s="686"/>
      <c r="DB25" s="686"/>
      <c r="DC25" s="692"/>
      <c r="DD25" s="666">
        <v>1492309</v>
      </c>
      <c r="DE25" s="684"/>
      <c r="DF25" s="684"/>
      <c r="DG25" s="684"/>
      <c r="DH25" s="684"/>
      <c r="DI25" s="684"/>
      <c r="DJ25" s="684"/>
      <c r="DK25" s="685"/>
      <c r="DL25" s="666">
        <v>1308797</v>
      </c>
      <c r="DM25" s="684"/>
      <c r="DN25" s="684"/>
      <c r="DO25" s="684"/>
      <c r="DP25" s="684"/>
      <c r="DQ25" s="684"/>
      <c r="DR25" s="684"/>
      <c r="DS25" s="684"/>
      <c r="DT25" s="684"/>
      <c r="DU25" s="684"/>
      <c r="DV25" s="685"/>
      <c r="DW25" s="662">
        <v>24.6</v>
      </c>
      <c r="DX25" s="686"/>
      <c r="DY25" s="686"/>
      <c r="DZ25" s="686"/>
      <c r="EA25" s="686"/>
      <c r="EB25" s="686"/>
      <c r="EC25" s="687"/>
    </row>
    <row r="26" spans="2:133" ht="11.25" customHeight="1" x14ac:dyDescent="0.15">
      <c r="B26" s="654" t="s">
        <v>296</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60" t="s">
        <v>128</v>
      </c>
      <c r="AA26" s="660"/>
      <c r="AB26" s="660"/>
      <c r="AC26" s="660"/>
      <c r="AD26" s="661" t="s">
        <v>128</v>
      </c>
      <c r="AE26" s="661"/>
      <c r="AF26" s="661"/>
      <c r="AG26" s="661"/>
      <c r="AH26" s="661"/>
      <c r="AI26" s="661"/>
      <c r="AJ26" s="661"/>
      <c r="AK26" s="661"/>
      <c r="AL26" s="662" t="s">
        <v>128</v>
      </c>
      <c r="AM26" s="663"/>
      <c r="AN26" s="663"/>
      <c r="AO26" s="664"/>
      <c r="AP26" s="654" t="s">
        <v>297</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298</v>
      </c>
      <c r="CE26" s="655"/>
      <c r="CF26" s="655"/>
      <c r="CG26" s="655"/>
      <c r="CH26" s="655"/>
      <c r="CI26" s="655"/>
      <c r="CJ26" s="655"/>
      <c r="CK26" s="655"/>
      <c r="CL26" s="655"/>
      <c r="CM26" s="655"/>
      <c r="CN26" s="655"/>
      <c r="CO26" s="655"/>
      <c r="CP26" s="655"/>
      <c r="CQ26" s="656"/>
      <c r="CR26" s="657">
        <v>968951</v>
      </c>
      <c r="CS26" s="658"/>
      <c r="CT26" s="658"/>
      <c r="CU26" s="658"/>
      <c r="CV26" s="658"/>
      <c r="CW26" s="658"/>
      <c r="CX26" s="658"/>
      <c r="CY26" s="659"/>
      <c r="CZ26" s="662">
        <v>10.8</v>
      </c>
      <c r="DA26" s="686"/>
      <c r="DB26" s="686"/>
      <c r="DC26" s="692"/>
      <c r="DD26" s="666">
        <v>887201</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86"/>
      <c r="DY26" s="686"/>
      <c r="DZ26" s="686"/>
      <c r="EA26" s="686"/>
      <c r="EB26" s="686"/>
      <c r="EC26" s="687"/>
    </row>
    <row r="27" spans="2:133" ht="11.25" customHeight="1" x14ac:dyDescent="0.15">
      <c r="B27" s="654" t="s">
        <v>299</v>
      </c>
      <c r="C27" s="655"/>
      <c r="D27" s="655"/>
      <c r="E27" s="655"/>
      <c r="F27" s="655"/>
      <c r="G27" s="655"/>
      <c r="H27" s="655"/>
      <c r="I27" s="655"/>
      <c r="J27" s="655"/>
      <c r="K27" s="655"/>
      <c r="L27" s="655"/>
      <c r="M27" s="655"/>
      <c r="N27" s="655"/>
      <c r="O27" s="655"/>
      <c r="P27" s="655"/>
      <c r="Q27" s="656"/>
      <c r="R27" s="657">
        <v>5464179</v>
      </c>
      <c r="S27" s="658"/>
      <c r="T27" s="658"/>
      <c r="U27" s="658"/>
      <c r="V27" s="658"/>
      <c r="W27" s="658"/>
      <c r="X27" s="658"/>
      <c r="Y27" s="659"/>
      <c r="Z27" s="660">
        <v>59</v>
      </c>
      <c r="AA27" s="660"/>
      <c r="AB27" s="660"/>
      <c r="AC27" s="660"/>
      <c r="AD27" s="661">
        <v>5301519</v>
      </c>
      <c r="AE27" s="661"/>
      <c r="AF27" s="661"/>
      <c r="AG27" s="661"/>
      <c r="AH27" s="661"/>
      <c r="AI27" s="661"/>
      <c r="AJ27" s="661"/>
      <c r="AK27" s="661"/>
      <c r="AL27" s="662">
        <v>99.800003051757813</v>
      </c>
      <c r="AM27" s="663"/>
      <c r="AN27" s="663"/>
      <c r="AO27" s="664"/>
      <c r="AP27" s="654" t="s">
        <v>300</v>
      </c>
      <c r="AQ27" s="655"/>
      <c r="AR27" s="655"/>
      <c r="AS27" s="655"/>
      <c r="AT27" s="655"/>
      <c r="AU27" s="655"/>
      <c r="AV27" s="655"/>
      <c r="AW27" s="655"/>
      <c r="AX27" s="655"/>
      <c r="AY27" s="655"/>
      <c r="AZ27" s="655"/>
      <c r="BA27" s="655"/>
      <c r="BB27" s="655"/>
      <c r="BC27" s="655"/>
      <c r="BD27" s="655"/>
      <c r="BE27" s="655"/>
      <c r="BF27" s="656"/>
      <c r="BG27" s="657">
        <v>2089891</v>
      </c>
      <c r="BH27" s="658"/>
      <c r="BI27" s="658"/>
      <c r="BJ27" s="658"/>
      <c r="BK27" s="658"/>
      <c r="BL27" s="658"/>
      <c r="BM27" s="658"/>
      <c r="BN27" s="659"/>
      <c r="BO27" s="660">
        <v>100</v>
      </c>
      <c r="BP27" s="660"/>
      <c r="BQ27" s="660"/>
      <c r="BR27" s="660"/>
      <c r="BS27" s="661" t="s">
        <v>128</v>
      </c>
      <c r="BT27" s="661"/>
      <c r="BU27" s="661"/>
      <c r="BV27" s="661"/>
      <c r="BW27" s="661"/>
      <c r="BX27" s="661"/>
      <c r="BY27" s="661"/>
      <c r="BZ27" s="661"/>
      <c r="CA27" s="661"/>
      <c r="CB27" s="665"/>
      <c r="CD27" s="654" t="s">
        <v>301</v>
      </c>
      <c r="CE27" s="655"/>
      <c r="CF27" s="655"/>
      <c r="CG27" s="655"/>
      <c r="CH27" s="655"/>
      <c r="CI27" s="655"/>
      <c r="CJ27" s="655"/>
      <c r="CK27" s="655"/>
      <c r="CL27" s="655"/>
      <c r="CM27" s="655"/>
      <c r="CN27" s="655"/>
      <c r="CO27" s="655"/>
      <c r="CP27" s="655"/>
      <c r="CQ27" s="656"/>
      <c r="CR27" s="657">
        <v>1057499</v>
      </c>
      <c r="CS27" s="684"/>
      <c r="CT27" s="684"/>
      <c r="CU27" s="684"/>
      <c r="CV27" s="684"/>
      <c r="CW27" s="684"/>
      <c r="CX27" s="684"/>
      <c r="CY27" s="685"/>
      <c r="CZ27" s="662">
        <v>11.8</v>
      </c>
      <c r="DA27" s="686"/>
      <c r="DB27" s="686"/>
      <c r="DC27" s="692"/>
      <c r="DD27" s="666">
        <v>306769</v>
      </c>
      <c r="DE27" s="684"/>
      <c r="DF27" s="684"/>
      <c r="DG27" s="684"/>
      <c r="DH27" s="684"/>
      <c r="DI27" s="684"/>
      <c r="DJ27" s="684"/>
      <c r="DK27" s="685"/>
      <c r="DL27" s="666">
        <v>284747</v>
      </c>
      <c r="DM27" s="684"/>
      <c r="DN27" s="684"/>
      <c r="DO27" s="684"/>
      <c r="DP27" s="684"/>
      <c r="DQ27" s="684"/>
      <c r="DR27" s="684"/>
      <c r="DS27" s="684"/>
      <c r="DT27" s="684"/>
      <c r="DU27" s="684"/>
      <c r="DV27" s="685"/>
      <c r="DW27" s="662">
        <v>5.4</v>
      </c>
      <c r="DX27" s="686"/>
      <c r="DY27" s="686"/>
      <c r="DZ27" s="686"/>
      <c r="EA27" s="686"/>
      <c r="EB27" s="686"/>
      <c r="EC27" s="687"/>
    </row>
    <row r="28" spans="2:133" ht="11.25" customHeight="1" x14ac:dyDescent="0.15">
      <c r="B28" s="654" t="s">
        <v>302</v>
      </c>
      <c r="C28" s="655"/>
      <c r="D28" s="655"/>
      <c r="E28" s="655"/>
      <c r="F28" s="655"/>
      <c r="G28" s="655"/>
      <c r="H28" s="655"/>
      <c r="I28" s="655"/>
      <c r="J28" s="655"/>
      <c r="K28" s="655"/>
      <c r="L28" s="655"/>
      <c r="M28" s="655"/>
      <c r="N28" s="655"/>
      <c r="O28" s="655"/>
      <c r="P28" s="655"/>
      <c r="Q28" s="656"/>
      <c r="R28" s="657">
        <v>1735</v>
      </c>
      <c r="S28" s="658"/>
      <c r="T28" s="658"/>
      <c r="U28" s="658"/>
      <c r="V28" s="658"/>
      <c r="W28" s="658"/>
      <c r="X28" s="658"/>
      <c r="Y28" s="659"/>
      <c r="Z28" s="660">
        <v>0</v>
      </c>
      <c r="AA28" s="660"/>
      <c r="AB28" s="660"/>
      <c r="AC28" s="660"/>
      <c r="AD28" s="661">
        <v>1735</v>
      </c>
      <c r="AE28" s="661"/>
      <c r="AF28" s="661"/>
      <c r="AG28" s="661"/>
      <c r="AH28" s="661"/>
      <c r="AI28" s="661"/>
      <c r="AJ28" s="661"/>
      <c r="AK28" s="661"/>
      <c r="AL28" s="662">
        <v>0</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303</v>
      </c>
      <c r="CE28" s="655"/>
      <c r="CF28" s="655"/>
      <c r="CG28" s="655"/>
      <c r="CH28" s="655"/>
      <c r="CI28" s="655"/>
      <c r="CJ28" s="655"/>
      <c r="CK28" s="655"/>
      <c r="CL28" s="655"/>
      <c r="CM28" s="655"/>
      <c r="CN28" s="655"/>
      <c r="CO28" s="655"/>
      <c r="CP28" s="655"/>
      <c r="CQ28" s="656"/>
      <c r="CR28" s="657">
        <v>629738</v>
      </c>
      <c r="CS28" s="658"/>
      <c r="CT28" s="658"/>
      <c r="CU28" s="658"/>
      <c r="CV28" s="658"/>
      <c r="CW28" s="658"/>
      <c r="CX28" s="658"/>
      <c r="CY28" s="659"/>
      <c r="CZ28" s="662">
        <v>7</v>
      </c>
      <c r="DA28" s="686"/>
      <c r="DB28" s="686"/>
      <c r="DC28" s="692"/>
      <c r="DD28" s="666">
        <v>629738</v>
      </c>
      <c r="DE28" s="658"/>
      <c r="DF28" s="658"/>
      <c r="DG28" s="658"/>
      <c r="DH28" s="658"/>
      <c r="DI28" s="658"/>
      <c r="DJ28" s="658"/>
      <c r="DK28" s="659"/>
      <c r="DL28" s="666">
        <v>629738</v>
      </c>
      <c r="DM28" s="658"/>
      <c r="DN28" s="658"/>
      <c r="DO28" s="658"/>
      <c r="DP28" s="658"/>
      <c r="DQ28" s="658"/>
      <c r="DR28" s="658"/>
      <c r="DS28" s="658"/>
      <c r="DT28" s="658"/>
      <c r="DU28" s="658"/>
      <c r="DV28" s="659"/>
      <c r="DW28" s="662">
        <v>11.9</v>
      </c>
      <c r="DX28" s="686"/>
      <c r="DY28" s="686"/>
      <c r="DZ28" s="686"/>
      <c r="EA28" s="686"/>
      <c r="EB28" s="686"/>
      <c r="EC28" s="687"/>
    </row>
    <row r="29" spans="2:133" ht="11.25" customHeight="1" x14ac:dyDescent="0.15">
      <c r="B29" s="654" t="s">
        <v>304</v>
      </c>
      <c r="C29" s="655"/>
      <c r="D29" s="655"/>
      <c r="E29" s="655"/>
      <c r="F29" s="655"/>
      <c r="G29" s="655"/>
      <c r="H29" s="655"/>
      <c r="I29" s="655"/>
      <c r="J29" s="655"/>
      <c r="K29" s="655"/>
      <c r="L29" s="655"/>
      <c r="M29" s="655"/>
      <c r="N29" s="655"/>
      <c r="O29" s="655"/>
      <c r="P29" s="655"/>
      <c r="Q29" s="656"/>
      <c r="R29" s="657">
        <v>8965</v>
      </c>
      <c r="S29" s="658"/>
      <c r="T29" s="658"/>
      <c r="U29" s="658"/>
      <c r="V29" s="658"/>
      <c r="W29" s="658"/>
      <c r="X29" s="658"/>
      <c r="Y29" s="659"/>
      <c r="Z29" s="660">
        <v>0.1</v>
      </c>
      <c r="AA29" s="660"/>
      <c r="AB29" s="660"/>
      <c r="AC29" s="660"/>
      <c r="AD29" s="661" t="s">
        <v>128</v>
      </c>
      <c r="AE29" s="661"/>
      <c r="AF29" s="661"/>
      <c r="AG29" s="661"/>
      <c r="AH29" s="661"/>
      <c r="AI29" s="661"/>
      <c r="AJ29" s="661"/>
      <c r="AK29" s="661"/>
      <c r="AL29" s="662" t="s">
        <v>128</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305</v>
      </c>
      <c r="CE29" s="696"/>
      <c r="CF29" s="654" t="s">
        <v>70</v>
      </c>
      <c r="CG29" s="655"/>
      <c r="CH29" s="655"/>
      <c r="CI29" s="655"/>
      <c r="CJ29" s="655"/>
      <c r="CK29" s="655"/>
      <c r="CL29" s="655"/>
      <c r="CM29" s="655"/>
      <c r="CN29" s="655"/>
      <c r="CO29" s="655"/>
      <c r="CP29" s="655"/>
      <c r="CQ29" s="656"/>
      <c r="CR29" s="657">
        <v>629738</v>
      </c>
      <c r="CS29" s="684"/>
      <c r="CT29" s="684"/>
      <c r="CU29" s="684"/>
      <c r="CV29" s="684"/>
      <c r="CW29" s="684"/>
      <c r="CX29" s="684"/>
      <c r="CY29" s="685"/>
      <c r="CZ29" s="662">
        <v>7</v>
      </c>
      <c r="DA29" s="686"/>
      <c r="DB29" s="686"/>
      <c r="DC29" s="692"/>
      <c r="DD29" s="666">
        <v>629738</v>
      </c>
      <c r="DE29" s="684"/>
      <c r="DF29" s="684"/>
      <c r="DG29" s="684"/>
      <c r="DH29" s="684"/>
      <c r="DI29" s="684"/>
      <c r="DJ29" s="684"/>
      <c r="DK29" s="685"/>
      <c r="DL29" s="666">
        <v>629738</v>
      </c>
      <c r="DM29" s="684"/>
      <c r="DN29" s="684"/>
      <c r="DO29" s="684"/>
      <c r="DP29" s="684"/>
      <c r="DQ29" s="684"/>
      <c r="DR29" s="684"/>
      <c r="DS29" s="684"/>
      <c r="DT29" s="684"/>
      <c r="DU29" s="684"/>
      <c r="DV29" s="685"/>
      <c r="DW29" s="662">
        <v>11.9</v>
      </c>
      <c r="DX29" s="686"/>
      <c r="DY29" s="686"/>
      <c r="DZ29" s="686"/>
      <c r="EA29" s="686"/>
      <c r="EB29" s="686"/>
      <c r="EC29" s="687"/>
    </row>
    <row r="30" spans="2:133" ht="11.25" customHeight="1" x14ac:dyDescent="0.15">
      <c r="B30" s="654" t="s">
        <v>306</v>
      </c>
      <c r="C30" s="655"/>
      <c r="D30" s="655"/>
      <c r="E30" s="655"/>
      <c r="F30" s="655"/>
      <c r="G30" s="655"/>
      <c r="H30" s="655"/>
      <c r="I30" s="655"/>
      <c r="J30" s="655"/>
      <c r="K30" s="655"/>
      <c r="L30" s="655"/>
      <c r="M30" s="655"/>
      <c r="N30" s="655"/>
      <c r="O30" s="655"/>
      <c r="P30" s="655"/>
      <c r="Q30" s="656"/>
      <c r="R30" s="657">
        <v>41872</v>
      </c>
      <c r="S30" s="658"/>
      <c r="T30" s="658"/>
      <c r="U30" s="658"/>
      <c r="V30" s="658"/>
      <c r="W30" s="658"/>
      <c r="X30" s="658"/>
      <c r="Y30" s="659"/>
      <c r="Z30" s="660">
        <v>0.5</v>
      </c>
      <c r="AA30" s="660"/>
      <c r="AB30" s="660"/>
      <c r="AC30" s="660"/>
      <c r="AD30" s="661">
        <v>7801</v>
      </c>
      <c r="AE30" s="661"/>
      <c r="AF30" s="661"/>
      <c r="AG30" s="661"/>
      <c r="AH30" s="661"/>
      <c r="AI30" s="661"/>
      <c r="AJ30" s="661"/>
      <c r="AK30" s="661"/>
      <c r="AL30" s="662">
        <v>0.1</v>
      </c>
      <c r="AM30" s="663"/>
      <c r="AN30" s="663"/>
      <c r="AO30" s="664"/>
      <c r="AP30" s="639" t="s">
        <v>224</v>
      </c>
      <c r="AQ30" s="640"/>
      <c r="AR30" s="640"/>
      <c r="AS30" s="640"/>
      <c r="AT30" s="640"/>
      <c r="AU30" s="640"/>
      <c r="AV30" s="640"/>
      <c r="AW30" s="640"/>
      <c r="AX30" s="640"/>
      <c r="AY30" s="640"/>
      <c r="AZ30" s="640"/>
      <c r="BA30" s="640"/>
      <c r="BB30" s="640"/>
      <c r="BC30" s="640"/>
      <c r="BD30" s="640"/>
      <c r="BE30" s="640"/>
      <c r="BF30" s="641"/>
      <c r="BG30" s="639" t="s">
        <v>307</v>
      </c>
      <c r="BH30" s="693"/>
      <c r="BI30" s="693"/>
      <c r="BJ30" s="693"/>
      <c r="BK30" s="693"/>
      <c r="BL30" s="693"/>
      <c r="BM30" s="693"/>
      <c r="BN30" s="693"/>
      <c r="BO30" s="693"/>
      <c r="BP30" s="693"/>
      <c r="BQ30" s="694"/>
      <c r="BR30" s="639" t="s">
        <v>308</v>
      </c>
      <c r="BS30" s="693"/>
      <c r="BT30" s="693"/>
      <c r="BU30" s="693"/>
      <c r="BV30" s="693"/>
      <c r="BW30" s="693"/>
      <c r="BX30" s="693"/>
      <c r="BY30" s="693"/>
      <c r="BZ30" s="693"/>
      <c r="CA30" s="693"/>
      <c r="CB30" s="694"/>
      <c r="CD30" s="697"/>
      <c r="CE30" s="698"/>
      <c r="CF30" s="654" t="s">
        <v>309</v>
      </c>
      <c r="CG30" s="655"/>
      <c r="CH30" s="655"/>
      <c r="CI30" s="655"/>
      <c r="CJ30" s="655"/>
      <c r="CK30" s="655"/>
      <c r="CL30" s="655"/>
      <c r="CM30" s="655"/>
      <c r="CN30" s="655"/>
      <c r="CO30" s="655"/>
      <c r="CP30" s="655"/>
      <c r="CQ30" s="656"/>
      <c r="CR30" s="657">
        <v>605918</v>
      </c>
      <c r="CS30" s="658"/>
      <c r="CT30" s="658"/>
      <c r="CU30" s="658"/>
      <c r="CV30" s="658"/>
      <c r="CW30" s="658"/>
      <c r="CX30" s="658"/>
      <c r="CY30" s="659"/>
      <c r="CZ30" s="662">
        <v>6.8</v>
      </c>
      <c r="DA30" s="686"/>
      <c r="DB30" s="686"/>
      <c r="DC30" s="692"/>
      <c r="DD30" s="666">
        <v>605918</v>
      </c>
      <c r="DE30" s="658"/>
      <c r="DF30" s="658"/>
      <c r="DG30" s="658"/>
      <c r="DH30" s="658"/>
      <c r="DI30" s="658"/>
      <c r="DJ30" s="658"/>
      <c r="DK30" s="659"/>
      <c r="DL30" s="666">
        <v>605918</v>
      </c>
      <c r="DM30" s="658"/>
      <c r="DN30" s="658"/>
      <c r="DO30" s="658"/>
      <c r="DP30" s="658"/>
      <c r="DQ30" s="658"/>
      <c r="DR30" s="658"/>
      <c r="DS30" s="658"/>
      <c r="DT30" s="658"/>
      <c r="DU30" s="658"/>
      <c r="DV30" s="659"/>
      <c r="DW30" s="662">
        <v>11.4</v>
      </c>
      <c r="DX30" s="686"/>
      <c r="DY30" s="686"/>
      <c r="DZ30" s="686"/>
      <c r="EA30" s="686"/>
      <c r="EB30" s="686"/>
      <c r="EC30" s="687"/>
    </row>
    <row r="31" spans="2:133" ht="11.25" customHeight="1" x14ac:dyDescent="0.15">
      <c r="B31" s="654" t="s">
        <v>310</v>
      </c>
      <c r="C31" s="655"/>
      <c r="D31" s="655"/>
      <c r="E31" s="655"/>
      <c r="F31" s="655"/>
      <c r="G31" s="655"/>
      <c r="H31" s="655"/>
      <c r="I31" s="655"/>
      <c r="J31" s="655"/>
      <c r="K31" s="655"/>
      <c r="L31" s="655"/>
      <c r="M31" s="655"/>
      <c r="N31" s="655"/>
      <c r="O31" s="655"/>
      <c r="P31" s="655"/>
      <c r="Q31" s="656"/>
      <c r="R31" s="657">
        <v>41813</v>
      </c>
      <c r="S31" s="658"/>
      <c r="T31" s="658"/>
      <c r="U31" s="658"/>
      <c r="V31" s="658"/>
      <c r="W31" s="658"/>
      <c r="X31" s="658"/>
      <c r="Y31" s="659"/>
      <c r="Z31" s="660">
        <v>0.5</v>
      </c>
      <c r="AA31" s="660"/>
      <c r="AB31" s="660"/>
      <c r="AC31" s="660"/>
      <c r="AD31" s="661" t="s">
        <v>128</v>
      </c>
      <c r="AE31" s="661"/>
      <c r="AF31" s="661"/>
      <c r="AG31" s="661"/>
      <c r="AH31" s="661"/>
      <c r="AI31" s="661"/>
      <c r="AJ31" s="661"/>
      <c r="AK31" s="661"/>
      <c r="AL31" s="662" t="s">
        <v>128</v>
      </c>
      <c r="AM31" s="663"/>
      <c r="AN31" s="663"/>
      <c r="AO31" s="664"/>
      <c r="AP31" s="705" t="s">
        <v>311</v>
      </c>
      <c r="AQ31" s="706"/>
      <c r="AR31" s="706"/>
      <c r="AS31" s="706"/>
      <c r="AT31" s="711" t="s">
        <v>312</v>
      </c>
      <c r="AU31" s="353"/>
      <c r="AV31" s="353"/>
      <c r="AW31" s="353"/>
      <c r="AX31" s="643" t="s">
        <v>189</v>
      </c>
      <c r="AY31" s="644"/>
      <c r="AZ31" s="644"/>
      <c r="BA31" s="644"/>
      <c r="BB31" s="644"/>
      <c r="BC31" s="644"/>
      <c r="BD31" s="644"/>
      <c r="BE31" s="644"/>
      <c r="BF31" s="645"/>
      <c r="BG31" s="704">
        <v>99.2</v>
      </c>
      <c r="BH31" s="701"/>
      <c r="BI31" s="701"/>
      <c r="BJ31" s="701"/>
      <c r="BK31" s="701"/>
      <c r="BL31" s="701"/>
      <c r="BM31" s="652">
        <v>93</v>
      </c>
      <c r="BN31" s="701"/>
      <c r="BO31" s="701"/>
      <c r="BP31" s="701"/>
      <c r="BQ31" s="702"/>
      <c r="BR31" s="704">
        <v>97.9</v>
      </c>
      <c r="BS31" s="701"/>
      <c r="BT31" s="701"/>
      <c r="BU31" s="701"/>
      <c r="BV31" s="701"/>
      <c r="BW31" s="701"/>
      <c r="BX31" s="652">
        <v>92</v>
      </c>
      <c r="BY31" s="701"/>
      <c r="BZ31" s="701"/>
      <c r="CA31" s="701"/>
      <c r="CB31" s="702"/>
      <c r="CD31" s="697"/>
      <c r="CE31" s="698"/>
      <c r="CF31" s="654" t="s">
        <v>313</v>
      </c>
      <c r="CG31" s="655"/>
      <c r="CH31" s="655"/>
      <c r="CI31" s="655"/>
      <c r="CJ31" s="655"/>
      <c r="CK31" s="655"/>
      <c r="CL31" s="655"/>
      <c r="CM31" s="655"/>
      <c r="CN31" s="655"/>
      <c r="CO31" s="655"/>
      <c r="CP31" s="655"/>
      <c r="CQ31" s="656"/>
      <c r="CR31" s="657">
        <v>23820</v>
      </c>
      <c r="CS31" s="684"/>
      <c r="CT31" s="684"/>
      <c r="CU31" s="684"/>
      <c r="CV31" s="684"/>
      <c r="CW31" s="684"/>
      <c r="CX31" s="684"/>
      <c r="CY31" s="685"/>
      <c r="CZ31" s="662">
        <v>0.3</v>
      </c>
      <c r="DA31" s="686"/>
      <c r="DB31" s="686"/>
      <c r="DC31" s="692"/>
      <c r="DD31" s="666">
        <v>23820</v>
      </c>
      <c r="DE31" s="684"/>
      <c r="DF31" s="684"/>
      <c r="DG31" s="684"/>
      <c r="DH31" s="684"/>
      <c r="DI31" s="684"/>
      <c r="DJ31" s="684"/>
      <c r="DK31" s="685"/>
      <c r="DL31" s="666">
        <v>23820</v>
      </c>
      <c r="DM31" s="684"/>
      <c r="DN31" s="684"/>
      <c r="DO31" s="684"/>
      <c r="DP31" s="684"/>
      <c r="DQ31" s="684"/>
      <c r="DR31" s="684"/>
      <c r="DS31" s="684"/>
      <c r="DT31" s="684"/>
      <c r="DU31" s="684"/>
      <c r="DV31" s="685"/>
      <c r="DW31" s="662">
        <v>0.4</v>
      </c>
      <c r="DX31" s="686"/>
      <c r="DY31" s="686"/>
      <c r="DZ31" s="686"/>
      <c r="EA31" s="686"/>
      <c r="EB31" s="686"/>
      <c r="EC31" s="687"/>
    </row>
    <row r="32" spans="2:133" ht="11.25" customHeight="1" x14ac:dyDescent="0.15">
      <c r="B32" s="654" t="s">
        <v>314</v>
      </c>
      <c r="C32" s="655"/>
      <c r="D32" s="655"/>
      <c r="E32" s="655"/>
      <c r="F32" s="655"/>
      <c r="G32" s="655"/>
      <c r="H32" s="655"/>
      <c r="I32" s="655"/>
      <c r="J32" s="655"/>
      <c r="K32" s="655"/>
      <c r="L32" s="655"/>
      <c r="M32" s="655"/>
      <c r="N32" s="655"/>
      <c r="O32" s="655"/>
      <c r="P32" s="655"/>
      <c r="Q32" s="656"/>
      <c r="R32" s="657">
        <v>1078530</v>
      </c>
      <c r="S32" s="658"/>
      <c r="T32" s="658"/>
      <c r="U32" s="658"/>
      <c r="V32" s="658"/>
      <c r="W32" s="658"/>
      <c r="X32" s="658"/>
      <c r="Y32" s="659"/>
      <c r="Z32" s="660">
        <v>11.6</v>
      </c>
      <c r="AA32" s="660"/>
      <c r="AB32" s="660"/>
      <c r="AC32" s="660"/>
      <c r="AD32" s="661" t="s">
        <v>128</v>
      </c>
      <c r="AE32" s="661"/>
      <c r="AF32" s="661"/>
      <c r="AG32" s="661"/>
      <c r="AH32" s="661"/>
      <c r="AI32" s="661"/>
      <c r="AJ32" s="661"/>
      <c r="AK32" s="661"/>
      <c r="AL32" s="662" t="s">
        <v>128</v>
      </c>
      <c r="AM32" s="663"/>
      <c r="AN32" s="663"/>
      <c r="AO32" s="664"/>
      <c r="AP32" s="707"/>
      <c r="AQ32" s="708"/>
      <c r="AR32" s="708"/>
      <c r="AS32" s="708"/>
      <c r="AT32" s="712"/>
      <c r="AU32" s="349" t="s">
        <v>315</v>
      </c>
      <c r="AX32" s="654" t="s">
        <v>316</v>
      </c>
      <c r="AY32" s="655"/>
      <c r="AZ32" s="655"/>
      <c r="BA32" s="655"/>
      <c r="BB32" s="655"/>
      <c r="BC32" s="655"/>
      <c r="BD32" s="655"/>
      <c r="BE32" s="655"/>
      <c r="BF32" s="656"/>
      <c r="BG32" s="714">
        <v>99.6</v>
      </c>
      <c r="BH32" s="684"/>
      <c r="BI32" s="684"/>
      <c r="BJ32" s="684"/>
      <c r="BK32" s="684"/>
      <c r="BL32" s="684"/>
      <c r="BM32" s="663">
        <v>97.3</v>
      </c>
      <c r="BN32" s="684"/>
      <c r="BO32" s="684"/>
      <c r="BP32" s="684"/>
      <c r="BQ32" s="703"/>
      <c r="BR32" s="714">
        <v>99.5</v>
      </c>
      <c r="BS32" s="684"/>
      <c r="BT32" s="684"/>
      <c r="BU32" s="684"/>
      <c r="BV32" s="684"/>
      <c r="BW32" s="684"/>
      <c r="BX32" s="663">
        <v>96.8</v>
      </c>
      <c r="BY32" s="684"/>
      <c r="BZ32" s="684"/>
      <c r="CA32" s="684"/>
      <c r="CB32" s="703"/>
      <c r="CD32" s="699"/>
      <c r="CE32" s="700"/>
      <c r="CF32" s="654" t="s">
        <v>317</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86"/>
      <c r="DB32" s="686"/>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86"/>
      <c r="DY32" s="686"/>
      <c r="DZ32" s="686"/>
      <c r="EA32" s="686"/>
      <c r="EB32" s="686"/>
      <c r="EC32" s="687"/>
    </row>
    <row r="33" spans="2:133" ht="11.25" customHeight="1" x14ac:dyDescent="0.15">
      <c r="B33" s="688" t="s">
        <v>318</v>
      </c>
      <c r="C33" s="689"/>
      <c r="D33" s="689"/>
      <c r="E33" s="689"/>
      <c r="F33" s="689"/>
      <c r="G33" s="689"/>
      <c r="H33" s="689"/>
      <c r="I33" s="689"/>
      <c r="J33" s="689"/>
      <c r="K33" s="689"/>
      <c r="L33" s="689"/>
      <c r="M33" s="689"/>
      <c r="N33" s="689"/>
      <c r="O33" s="689"/>
      <c r="P33" s="689"/>
      <c r="Q33" s="690"/>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9"/>
      <c r="AQ33" s="710"/>
      <c r="AR33" s="710"/>
      <c r="AS33" s="710"/>
      <c r="AT33" s="713"/>
      <c r="AU33" s="354"/>
      <c r="AV33" s="354"/>
      <c r="AW33" s="354"/>
      <c r="AX33" s="675" t="s">
        <v>319</v>
      </c>
      <c r="AY33" s="676"/>
      <c r="AZ33" s="676"/>
      <c r="BA33" s="676"/>
      <c r="BB33" s="676"/>
      <c r="BC33" s="676"/>
      <c r="BD33" s="676"/>
      <c r="BE33" s="676"/>
      <c r="BF33" s="677"/>
      <c r="BG33" s="715">
        <v>98.8</v>
      </c>
      <c r="BH33" s="716"/>
      <c r="BI33" s="716"/>
      <c r="BJ33" s="716"/>
      <c r="BK33" s="716"/>
      <c r="BL33" s="716"/>
      <c r="BM33" s="717">
        <v>87.9</v>
      </c>
      <c r="BN33" s="716"/>
      <c r="BO33" s="716"/>
      <c r="BP33" s="716"/>
      <c r="BQ33" s="718"/>
      <c r="BR33" s="715">
        <v>96.3</v>
      </c>
      <c r="BS33" s="716"/>
      <c r="BT33" s="716"/>
      <c r="BU33" s="716"/>
      <c r="BV33" s="716"/>
      <c r="BW33" s="716"/>
      <c r="BX33" s="717">
        <v>87.1</v>
      </c>
      <c r="BY33" s="716"/>
      <c r="BZ33" s="716"/>
      <c r="CA33" s="716"/>
      <c r="CB33" s="718"/>
      <c r="CD33" s="654" t="s">
        <v>320</v>
      </c>
      <c r="CE33" s="655"/>
      <c r="CF33" s="655"/>
      <c r="CG33" s="655"/>
      <c r="CH33" s="655"/>
      <c r="CI33" s="655"/>
      <c r="CJ33" s="655"/>
      <c r="CK33" s="655"/>
      <c r="CL33" s="655"/>
      <c r="CM33" s="655"/>
      <c r="CN33" s="655"/>
      <c r="CO33" s="655"/>
      <c r="CP33" s="655"/>
      <c r="CQ33" s="656"/>
      <c r="CR33" s="657">
        <v>4308642</v>
      </c>
      <c r="CS33" s="684"/>
      <c r="CT33" s="684"/>
      <c r="CU33" s="684"/>
      <c r="CV33" s="684"/>
      <c r="CW33" s="684"/>
      <c r="CX33" s="684"/>
      <c r="CY33" s="685"/>
      <c r="CZ33" s="662">
        <v>48.2</v>
      </c>
      <c r="DA33" s="686"/>
      <c r="DB33" s="686"/>
      <c r="DC33" s="692"/>
      <c r="DD33" s="666">
        <v>3385736</v>
      </c>
      <c r="DE33" s="684"/>
      <c r="DF33" s="684"/>
      <c r="DG33" s="684"/>
      <c r="DH33" s="684"/>
      <c r="DI33" s="684"/>
      <c r="DJ33" s="684"/>
      <c r="DK33" s="685"/>
      <c r="DL33" s="666">
        <v>2433243</v>
      </c>
      <c r="DM33" s="684"/>
      <c r="DN33" s="684"/>
      <c r="DO33" s="684"/>
      <c r="DP33" s="684"/>
      <c r="DQ33" s="684"/>
      <c r="DR33" s="684"/>
      <c r="DS33" s="684"/>
      <c r="DT33" s="684"/>
      <c r="DU33" s="684"/>
      <c r="DV33" s="685"/>
      <c r="DW33" s="662">
        <v>45.8</v>
      </c>
      <c r="DX33" s="686"/>
      <c r="DY33" s="686"/>
      <c r="DZ33" s="686"/>
      <c r="EA33" s="686"/>
      <c r="EB33" s="686"/>
      <c r="EC33" s="687"/>
    </row>
    <row r="34" spans="2:133" ht="11.25" customHeight="1" x14ac:dyDescent="0.15">
      <c r="B34" s="654" t="s">
        <v>321</v>
      </c>
      <c r="C34" s="655"/>
      <c r="D34" s="655"/>
      <c r="E34" s="655"/>
      <c r="F34" s="655"/>
      <c r="G34" s="655"/>
      <c r="H34" s="655"/>
      <c r="I34" s="655"/>
      <c r="J34" s="655"/>
      <c r="K34" s="655"/>
      <c r="L34" s="655"/>
      <c r="M34" s="655"/>
      <c r="N34" s="655"/>
      <c r="O34" s="655"/>
      <c r="P34" s="655"/>
      <c r="Q34" s="656"/>
      <c r="R34" s="657">
        <v>682047</v>
      </c>
      <c r="S34" s="658"/>
      <c r="T34" s="658"/>
      <c r="U34" s="658"/>
      <c r="V34" s="658"/>
      <c r="W34" s="658"/>
      <c r="X34" s="658"/>
      <c r="Y34" s="659"/>
      <c r="Z34" s="660">
        <v>7.4</v>
      </c>
      <c r="AA34" s="660"/>
      <c r="AB34" s="660"/>
      <c r="AC34" s="660"/>
      <c r="AD34" s="661" t="s">
        <v>128</v>
      </c>
      <c r="AE34" s="661"/>
      <c r="AF34" s="661"/>
      <c r="AG34" s="661"/>
      <c r="AH34" s="661"/>
      <c r="AI34" s="661"/>
      <c r="AJ34" s="661"/>
      <c r="AK34" s="661"/>
      <c r="AL34" s="662" t="s">
        <v>128</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322</v>
      </c>
      <c r="CE34" s="655"/>
      <c r="CF34" s="655"/>
      <c r="CG34" s="655"/>
      <c r="CH34" s="655"/>
      <c r="CI34" s="655"/>
      <c r="CJ34" s="655"/>
      <c r="CK34" s="655"/>
      <c r="CL34" s="655"/>
      <c r="CM34" s="655"/>
      <c r="CN34" s="655"/>
      <c r="CO34" s="655"/>
      <c r="CP34" s="655"/>
      <c r="CQ34" s="656"/>
      <c r="CR34" s="657">
        <v>1171567</v>
      </c>
      <c r="CS34" s="658"/>
      <c r="CT34" s="658"/>
      <c r="CU34" s="658"/>
      <c r="CV34" s="658"/>
      <c r="CW34" s="658"/>
      <c r="CX34" s="658"/>
      <c r="CY34" s="659"/>
      <c r="CZ34" s="662">
        <v>13.1</v>
      </c>
      <c r="DA34" s="686"/>
      <c r="DB34" s="686"/>
      <c r="DC34" s="692"/>
      <c r="DD34" s="666">
        <v>845623</v>
      </c>
      <c r="DE34" s="658"/>
      <c r="DF34" s="658"/>
      <c r="DG34" s="658"/>
      <c r="DH34" s="658"/>
      <c r="DI34" s="658"/>
      <c r="DJ34" s="658"/>
      <c r="DK34" s="659"/>
      <c r="DL34" s="666">
        <v>630484</v>
      </c>
      <c r="DM34" s="658"/>
      <c r="DN34" s="658"/>
      <c r="DO34" s="658"/>
      <c r="DP34" s="658"/>
      <c r="DQ34" s="658"/>
      <c r="DR34" s="658"/>
      <c r="DS34" s="658"/>
      <c r="DT34" s="658"/>
      <c r="DU34" s="658"/>
      <c r="DV34" s="659"/>
      <c r="DW34" s="662">
        <v>11.9</v>
      </c>
      <c r="DX34" s="686"/>
      <c r="DY34" s="686"/>
      <c r="DZ34" s="686"/>
      <c r="EA34" s="686"/>
      <c r="EB34" s="686"/>
      <c r="EC34" s="687"/>
    </row>
    <row r="35" spans="2:133" ht="11.25" customHeight="1" x14ac:dyDescent="0.15">
      <c r="B35" s="654" t="s">
        <v>323</v>
      </c>
      <c r="C35" s="655"/>
      <c r="D35" s="655"/>
      <c r="E35" s="655"/>
      <c r="F35" s="655"/>
      <c r="G35" s="655"/>
      <c r="H35" s="655"/>
      <c r="I35" s="655"/>
      <c r="J35" s="655"/>
      <c r="K35" s="655"/>
      <c r="L35" s="655"/>
      <c r="M35" s="655"/>
      <c r="N35" s="655"/>
      <c r="O35" s="655"/>
      <c r="P35" s="655"/>
      <c r="Q35" s="656"/>
      <c r="R35" s="657">
        <v>4689</v>
      </c>
      <c r="S35" s="658"/>
      <c r="T35" s="658"/>
      <c r="U35" s="658"/>
      <c r="V35" s="658"/>
      <c r="W35" s="658"/>
      <c r="X35" s="658"/>
      <c r="Y35" s="659"/>
      <c r="Z35" s="660">
        <v>0.1</v>
      </c>
      <c r="AA35" s="660"/>
      <c r="AB35" s="660"/>
      <c r="AC35" s="660"/>
      <c r="AD35" s="661">
        <v>1295</v>
      </c>
      <c r="AE35" s="661"/>
      <c r="AF35" s="661"/>
      <c r="AG35" s="661"/>
      <c r="AH35" s="661"/>
      <c r="AI35" s="661"/>
      <c r="AJ35" s="661"/>
      <c r="AK35" s="661"/>
      <c r="AL35" s="662">
        <v>0</v>
      </c>
      <c r="AM35" s="663"/>
      <c r="AN35" s="663"/>
      <c r="AO35" s="664"/>
      <c r="AP35" s="357"/>
      <c r="AQ35" s="639" t="s">
        <v>324</v>
      </c>
      <c r="AR35" s="640"/>
      <c r="AS35" s="640"/>
      <c r="AT35" s="640"/>
      <c r="AU35" s="640"/>
      <c r="AV35" s="640"/>
      <c r="AW35" s="640"/>
      <c r="AX35" s="640"/>
      <c r="AY35" s="640"/>
      <c r="AZ35" s="640"/>
      <c r="BA35" s="640"/>
      <c r="BB35" s="640"/>
      <c r="BC35" s="640"/>
      <c r="BD35" s="640"/>
      <c r="BE35" s="640"/>
      <c r="BF35" s="641"/>
      <c r="BG35" s="639" t="s">
        <v>325</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326</v>
      </c>
      <c r="CE35" s="655"/>
      <c r="CF35" s="655"/>
      <c r="CG35" s="655"/>
      <c r="CH35" s="655"/>
      <c r="CI35" s="655"/>
      <c r="CJ35" s="655"/>
      <c r="CK35" s="655"/>
      <c r="CL35" s="655"/>
      <c r="CM35" s="655"/>
      <c r="CN35" s="655"/>
      <c r="CO35" s="655"/>
      <c r="CP35" s="655"/>
      <c r="CQ35" s="656"/>
      <c r="CR35" s="657">
        <v>52518</v>
      </c>
      <c r="CS35" s="684"/>
      <c r="CT35" s="684"/>
      <c r="CU35" s="684"/>
      <c r="CV35" s="684"/>
      <c r="CW35" s="684"/>
      <c r="CX35" s="684"/>
      <c r="CY35" s="685"/>
      <c r="CZ35" s="662">
        <v>0.6</v>
      </c>
      <c r="DA35" s="686"/>
      <c r="DB35" s="686"/>
      <c r="DC35" s="692"/>
      <c r="DD35" s="666">
        <v>48030</v>
      </c>
      <c r="DE35" s="684"/>
      <c r="DF35" s="684"/>
      <c r="DG35" s="684"/>
      <c r="DH35" s="684"/>
      <c r="DI35" s="684"/>
      <c r="DJ35" s="684"/>
      <c r="DK35" s="685"/>
      <c r="DL35" s="666" t="s">
        <v>128</v>
      </c>
      <c r="DM35" s="684"/>
      <c r="DN35" s="684"/>
      <c r="DO35" s="684"/>
      <c r="DP35" s="684"/>
      <c r="DQ35" s="684"/>
      <c r="DR35" s="684"/>
      <c r="DS35" s="684"/>
      <c r="DT35" s="684"/>
      <c r="DU35" s="684"/>
      <c r="DV35" s="685"/>
      <c r="DW35" s="662" t="s">
        <v>128</v>
      </c>
      <c r="DX35" s="686"/>
      <c r="DY35" s="686"/>
      <c r="DZ35" s="686"/>
      <c r="EA35" s="686"/>
      <c r="EB35" s="686"/>
      <c r="EC35" s="687"/>
    </row>
    <row r="36" spans="2:133" ht="11.25" customHeight="1" x14ac:dyDescent="0.15">
      <c r="B36" s="654" t="s">
        <v>327</v>
      </c>
      <c r="C36" s="655"/>
      <c r="D36" s="655"/>
      <c r="E36" s="655"/>
      <c r="F36" s="655"/>
      <c r="G36" s="655"/>
      <c r="H36" s="655"/>
      <c r="I36" s="655"/>
      <c r="J36" s="655"/>
      <c r="K36" s="655"/>
      <c r="L36" s="655"/>
      <c r="M36" s="655"/>
      <c r="N36" s="655"/>
      <c r="O36" s="655"/>
      <c r="P36" s="655"/>
      <c r="Q36" s="656"/>
      <c r="R36" s="657">
        <v>195106</v>
      </c>
      <c r="S36" s="658"/>
      <c r="T36" s="658"/>
      <c r="U36" s="658"/>
      <c r="V36" s="658"/>
      <c r="W36" s="658"/>
      <c r="X36" s="658"/>
      <c r="Y36" s="659"/>
      <c r="Z36" s="660">
        <v>2.1</v>
      </c>
      <c r="AA36" s="660"/>
      <c r="AB36" s="660"/>
      <c r="AC36" s="660"/>
      <c r="AD36" s="661" t="s">
        <v>128</v>
      </c>
      <c r="AE36" s="661"/>
      <c r="AF36" s="661"/>
      <c r="AG36" s="661"/>
      <c r="AH36" s="661"/>
      <c r="AI36" s="661"/>
      <c r="AJ36" s="661"/>
      <c r="AK36" s="661"/>
      <c r="AL36" s="662" t="s">
        <v>128</v>
      </c>
      <c r="AM36" s="663"/>
      <c r="AN36" s="663"/>
      <c r="AO36" s="664"/>
      <c r="AP36" s="357"/>
      <c r="AQ36" s="719" t="s">
        <v>328</v>
      </c>
      <c r="AR36" s="720"/>
      <c r="AS36" s="720"/>
      <c r="AT36" s="720"/>
      <c r="AU36" s="720"/>
      <c r="AV36" s="720"/>
      <c r="AW36" s="720"/>
      <c r="AX36" s="720"/>
      <c r="AY36" s="721"/>
      <c r="AZ36" s="646">
        <v>987812</v>
      </c>
      <c r="BA36" s="647"/>
      <c r="BB36" s="647"/>
      <c r="BC36" s="647"/>
      <c r="BD36" s="647"/>
      <c r="BE36" s="647"/>
      <c r="BF36" s="722"/>
      <c r="BG36" s="643" t="s">
        <v>329</v>
      </c>
      <c r="BH36" s="644"/>
      <c r="BI36" s="644"/>
      <c r="BJ36" s="644"/>
      <c r="BK36" s="644"/>
      <c r="BL36" s="644"/>
      <c r="BM36" s="644"/>
      <c r="BN36" s="644"/>
      <c r="BO36" s="644"/>
      <c r="BP36" s="644"/>
      <c r="BQ36" s="644"/>
      <c r="BR36" s="644"/>
      <c r="BS36" s="644"/>
      <c r="BT36" s="644"/>
      <c r="BU36" s="645"/>
      <c r="BV36" s="646">
        <v>169443</v>
      </c>
      <c r="BW36" s="647"/>
      <c r="BX36" s="647"/>
      <c r="BY36" s="647"/>
      <c r="BZ36" s="647"/>
      <c r="CA36" s="647"/>
      <c r="CB36" s="722"/>
      <c r="CD36" s="654" t="s">
        <v>330</v>
      </c>
      <c r="CE36" s="655"/>
      <c r="CF36" s="655"/>
      <c r="CG36" s="655"/>
      <c r="CH36" s="655"/>
      <c r="CI36" s="655"/>
      <c r="CJ36" s="655"/>
      <c r="CK36" s="655"/>
      <c r="CL36" s="655"/>
      <c r="CM36" s="655"/>
      <c r="CN36" s="655"/>
      <c r="CO36" s="655"/>
      <c r="CP36" s="655"/>
      <c r="CQ36" s="656"/>
      <c r="CR36" s="657">
        <v>1722930</v>
      </c>
      <c r="CS36" s="658"/>
      <c r="CT36" s="658"/>
      <c r="CU36" s="658"/>
      <c r="CV36" s="658"/>
      <c r="CW36" s="658"/>
      <c r="CX36" s="658"/>
      <c r="CY36" s="659"/>
      <c r="CZ36" s="662">
        <v>19.3</v>
      </c>
      <c r="DA36" s="686"/>
      <c r="DB36" s="686"/>
      <c r="DC36" s="692"/>
      <c r="DD36" s="666">
        <v>1328561</v>
      </c>
      <c r="DE36" s="658"/>
      <c r="DF36" s="658"/>
      <c r="DG36" s="658"/>
      <c r="DH36" s="658"/>
      <c r="DI36" s="658"/>
      <c r="DJ36" s="658"/>
      <c r="DK36" s="659"/>
      <c r="DL36" s="666">
        <v>1111227</v>
      </c>
      <c r="DM36" s="658"/>
      <c r="DN36" s="658"/>
      <c r="DO36" s="658"/>
      <c r="DP36" s="658"/>
      <c r="DQ36" s="658"/>
      <c r="DR36" s="658"/>
      <c r="DS36" s="658"/>
      <c r="DT36" s="658"/>
      <c r="DU36" s="658"/>
      <c r="DV36" s="659"/>
      <c r="DW36" s="662">
        <v>20.9</v>
      </c>
      <c r="DX36" s="686"/>
      <c r="DY36" s="686"/>
      <c r="DZ36" s="686"/>
      <c r="EA36" s="686"/>
      <c r="EB36" s="686"/>
      <c r="EC36" s="687"/>
    </row>
    <row r="37" spans="2:133" ht="11.25" customHeight="1" x14ac:dyDescent="0.15">
      <c r="B37" s="654" t="s">
        <v>331</v>
      </c>
      <c r="C37" s="655"/>
      <c r="D37" s="655"/>
      <c r="E37" s="655"/>
      <c r="F37" s="655"/>
      <c r="G37" s="655"/>
      <c r="H37" s="655"/>
      <c r="I37" s="655"/>
      <c r="J37" s="655"/>
      <c r="K37" s="655"/>
      <c r="L37" s="655"/>
      <c r="M37" s="655"/>
      <c r="N37" s="655"/>
      <c r="O37" s="655"/>
      <c r="P37" s="655"/>
      <c r="Q37" s="656"/>
      <c r="R37" s="657">
        <v>469376</v>
      </c>
      <c r="S37" s="658"/>
      <c r="T37" s="658"/>
      <c r="U37" s="658"/>
      <c r="V37" s="658"/>
      <c r="W37" s="658"/>
      <c r="X37" s="658"/>
      <c r="Y37" s="659"/>
      <c r="Z37" s="660">
        <v>5.0999999999999996</v>
      </c>
      <c r="AA37" s="660"/>
      <c r="AB37" s="660"/>
      <c r="AC37" s="660"/>
      <c r="AD37" s="661" t="s">
        <v>128</v>
      </c>
      <c r="AE37" s="661"/>
      <c r="AF37" s="661"/>
      <c r="AG37" s="661"/>
      <c r="AH37" s="661"/>
      <c r="AI37" s="661"/>
      <c r="AJ37" s="661"/>
      <c r="AK37" s="661"/>
      <c r="AL37" s="662" t="s">
        <v>128</v>
      </c>
      <c r="AM37" s="663"/>
      <c r="AN37" s="663"/>
      <c r="AO37" s="664"/>
      <c r="AQ37" s="723" t="s">
        <v>332</v>
      </c>
      <c r="AR37" s="724"/>
      <c r="AS37" s="724"/>
      <c r="AT37" s="724"/>
      <c r="AU37" s="724"/>
      <c r="AV37" s="724"/>
      <c r="AW37" s="724"/>
      <c r="AX37" s="724"/>
      <c r="AY37" s="725"/>
      <c r="AZ37" s="657">
        <v>46028</v>
      </c>
      <c r="BA37" s="658"/>
      <c r="BB37" s="658"/>
      <c r="BC37" s="658"/>
      <c r="BD37" s="684"/>
      <c r="BE37" s="684"/>
      <c r="BF37" s="703"/>
      <c r="BG37" s="654" t="s">
        <v>333</v>
      </c>
      <c r="BH37" s="655"/>
      <c r="BI37" s="655"/>
      <c r="BJ37" s="655"/>
      <c r="BK37" s="655"/>
      <c r="BL37" s="655"/>
      <c r="BM37" s="655"/>
      <c r="BN37" s="655"/>
      <c r="BO37" s="655"/>
      <c r="BP37" s="655"/>
      <c r="BQ37" s="655"/>
      <c r="BR37" s="655"/>
      <c r="BS37" s="655"/>
      <c r="BT37" s="655"/>
      <c r="BU37" s="656"/>
      <c r="BV37" s="657">
        <v>125513</v>
      </c>
      <c r="BW37" s="658"/>
      <c r="BX37" s="658"/>
      <c r="BY37" s="658"/>
      <c r="BZ37" s="658"/>
      <c r="CA37" s="658"/>
      <c r="CB37" s="667"/>
      <c r="CD37" s="654" t="s">
        <v>334</v>
      </c>
      <c r="CE37" s="655"/>
      <c r="CF37" s="655"/>
      <c r="CG37" s="655"/>
      <c r="CH37" s="655"/>
      <c r="CI37" s="655"/>
      <c r="CJ37" s="655"/>
      <c r="CK37" s="655"/>
      <c r="CL37" s="655"/>
      <c r="CM37" s="655"/>
      <c r="CN37" s="655"/>
      <c r="CO37" s="655"/>
      <c r="CP37" s="655"/>
      <c r="CQ37" s="656"/>
      <c r="CR37" s="657">
        <v>1109005</v>
      </c>
      <c r="CS37" s="684"/>
      <c r="CT37" s="684"/>
      <c r="CU37" s="684"/>
      <c r="CV37" s="684"/>
      <c r="CW37" s="684"/>
      <c r="CX37" s="684"/>
      <c r="CY37" s="685"/>
      <c r="CZ37" s="662">
        <v>12.4</v>
      </c>
      <c r="DA37" s="686"/>
      <c r="DB37" s="686"/>
      <c r="DC37" s="692"/>
      <c r="DD37" s="666">
        <v>875003</v>
      </c>
      <c r="DE37" s="684"/>
      <c r="DF37" s="684"/>
      <c r="DG37" s="684"/>
      <c r="DH37" s="684"/>
      <c r="DI37" s="684"/>
      <c r="DJ37" s="684"/>
      <c r="DK37" s="685"/>
      <c r="DL37" s="666">
        <v>852820</v>
      </c>
      <c r="DM37" s="684"/>
      <c r="DN37" s="684"/>
      <c r="DO37" s="684"/>
      <c r="DP37" s="684"/>
      <c r="DQ37" s="684"/>
      <c r="DR37" s="684"/>
      <c r="DS37" s="684"/>
      <c r="DT37" s="684"/>
      <c r="DU37" s="684"/>
      <c r="DV37" s="685"/>
      <c r="DW37" s="662">
        <v>16.100000000000001</v>
      </c>
      <c r="DX37" s="686"/>
      <c r="DY37" s="686"/>
      <c r="DZ37" s="686"/>
      <c r="EA37" s="686"/>
      <c r="EB37" s="686"/>
      <c r="EC37" s="687"/>
    </row>
    <row r="38" spans="2:133" ht="11.25" customHeight="1" x14ac:dyDescent="0.15">
      <c r="B38" s="654" t="s">
        <v>335</v>
      </c>
      <c r="C38" s="655"/>
      <c r="D38" s="655"/>
      <c r="E38" s="655"/>
      <c r="F38" s="655"/>
      <c r="G38" s="655"/>
      <c r="H38" s="655"/>
      <c r="I38" s="655"/>
      <c r="J38" s="655"/>
      <c r="K38" s="655"/>
      <c r="L38" s="655"/>
      <c r="M38" s="655"/>
      <c r="N38" s="655"/>
      <c r="O38" s="655"/>
      <c r="P38" s="655"/>
      <c r="Q38" s="656"/>
      <c r="R38" s="657">
        <v>326524</v>
      </c>
      <c r="S38" s="658"/>
      <c r="T38" s="658"/>
      <c r="U38" s="658"/>
      <c r="V38" s="658"/>
      <c r="W38" s="658"/>
      <c r="X38" s="658"/>
      <c r="Y38" s="659"/>
      <c r="Z38" s="660">
        <v>3.5</v>
      </c>
      <c r="AA38" s="660"/>
      <c r="AB38" s="660"/>
      <c r="AC38" s="660"/>
      <c r="AD38" s="661" t="s">
        <v>128</v>
      </c>
      <c r="AE38" s="661"/>
      <c r="AF38" s="661"/>
      <c r="AG38" s="661"/>
      <c r="AH38" s="661"/>
      <c r="AI38" s="661"/>
      <c r="AJ38" s="661"/>
      <c r="AK38" s="661"/>
      <c r="AL38" s="662" t="s">
        <v>128</v>
      </c>
      <c r="AM38" s="663"/>
      <c r="AN38" s="663"/>
      <c r="AO38" s="664"/>
      <c r="AQ38" s="723" t="s">
        <v>336</v>
      </c>
      <c r="AR38" s="724"/>
      <c r="AS38" s="724"/>
      <c r="AT38" s="724"/>
      <c r="AU38" s="724"/>
      <c r="AV38" s="724"/>
      <c r="AW38" s="724"/>
      <c r="AX38" s="724"/>
      <c r="AY38" s="725"/>
      <c r="AZ38" s="657">
        <v>29092</v>
      </c>
      <c r="BA38" s="658"/>
      <c r="BB38" s="658"/>
      <c r="BC38" s="658"/>
      <c r="BD38" s="684"/>
      <c r="BE38" s="684"/>
      <c r="BF38" s="703"/>
      <c r="BG38" s="654" t="s">
        <v>337</v>
      </c>
      <c r="BH38" s="655"/>
      <c r="BI38" s="655"/>
      <c r="BJ38" s="655"/>
      <c r="BK38" s="655"/>
      <c r="BL38" s="655"/>
      <c r="BM38" s="655"/>
      <c r="BN38" s="655"/>
      <c r="BO38" s="655"/>
      <c r="BP38" s="655"/>
      <c r="BQ38" s="655"/>
      <c r="BR38" s="655"/>
      <c r="BS38" s="655"/>
      <c r="BT38" s="655"/>
      <c r="BU38" s="656"/>
      <c r="BV38" s="657">
        <v>2980</v>
      </c>
      <c r="BW38" s="658"/>
      <c r="BX38" s="658"/>
      <c r="BY38" s="658"/>
      <c r="BZ38" s="658"/>
      <c r="CA38" s="658"/>
      <c r="CB38" s="667"/>
      <c r="CD38" s="654" t="s">
        <v>338</v>
      </c>
      <c r="CE38" s="655"/>
      <c r="CF38" s="655"/>
      <c r="CG38" s="655"/>
      <c r="CH38" s="655"/>
      <c r="CI38" s="655"/>
      <c r="CJ38" s="655"/>
      <c r="CK38" s="655"/>
      <c r="CL38" s="655"/>
      <c r="CM38" s="655"/>
      <c r="CN38" s="655"/>
      <c r="CO38" s="655"/>
      <c r="CP38" s="655"/>
      <c r="CQ38" s="656"/>
      <c r="CR38" s="657">
        <v>941784</v>
      </c>
      <c r="CS38" s="658"/>
      <c r="CT38" s="658"/>
      <c r="CU38" s="658"/>
      <c r="CV38" s="658"/>
      <c r="CW38" s="658"/>
      <c r="CX38" s="658"/>
      <c r="CY38" s="659"/>
      <c r="CZ38" s="662">
        <v>10.5</v>
      </c>
      <c r="DA38" s="686"/>
      <c r="DB38" s="686"/>
      <c r="DC38" s="692"/>
      <c r="DD38" s="666">
        <v>760227</v>
      </c>
      <c r="DE38" s="658"/>
      <c r="DF38" s="658"/>
      <c r="DG38" s="658"/>
      <c r="DH38" s="658"/>
      <c r="DI38" s="658"/>
      <c r="DJ38" s="658"/>
      <c r="DK38" s="659"/>
      <c r="DL38" s="666">
        <v>691532</v>
      </c>
      <c r="DM38" s="658"/>
      <c r="DN38" s="658"/>
      <c r="DO38" s="658"/>
      <c r="DP38" s="658"/>
      <c r="DQ38" s="658"/>
      <c r="DR38" s="658"/>
      <c r="DS38" s="658"/>
      <c r="DT38" s="658"/>
      <c r="DU38" s="658"/>
      <c r="DV38" s="659"/>
      <c r="DW38" s="662">
        <v>13</v>
      </c>
      <c r="DX38" s="686"/>
      <c r="DY38" s="686"/>
      <c r="DZ38" s="686"/>
      <c r="EA38" s="686"/>
      <c r="EB38" s="686"/>
      <c r="EC38" s="687"/>
    </row>
    <row r="39" spans="2:133" ht="11.25" customHeight="1" x14ac:dyDescent="0.15">
      <c r="B39" s="654" t="s">
        <v>339</v>
      </c>
      <c r="C39" s="655"/>
      <c r="D39" s="655"/>
      <c r="E39" s="655"/>
      <c r="F39" s="655"/>
      <c r="G39" s="655"/>
      <c r="H39" s="655"/>
      <c r="I39" s="655"/>
      <c r="J39" s="655"/>
      <c r="K39" s="655"/>
      <c r="L39" s="655"/>
      <c r="M39" s="655"/>
      <c r="N39" s="655"/>
      <c r="O39" s="655"/>
      <c r="P39" s="655"/>
      <c r="Q39" s="656"/>
      <c r="R39" s="657">
        <v>214472</v>
      </c>
      <c r="S39" s="658"/>
      <c r="T39" s="658"/>
      <c r="U39" s="658"/>
      <c r="V39" s="658"/>
      <c r="W39" s="658"/>
      <c r="X39" s="658"/>
      <c r="Y39" s="659"/>
      <c r="Z39" s="660">
        <v>2.2999999999999998</v>
      </c>
      <c r="AA39" s="660"/>
      <c r="AB39" s="660"/>
      <c r="AC39" s="660"/>
      <c r="AD39" s="661">
        <v>729</v>
      </c>
      <c r="AE39" s="661"/>
      <c r="AF39" s="661"/>
      <c r="AG39" s="661"/>
      <c r="AH39" s="661"/>
      <c r="AI39" s="661"/>
      <c r="AJ39" s="661"/>
      <c r="AK39" s="661"/>
      <c r="AL39" s="662">
        <v>0</v>
      </c>
      <c r="AM39" s="663"/>
      <c r="AN39" s="663"/>
      <c r="AO39" s="664"/>
      <c r="AQ39" s="723" t="s">
        <v>340</v>
      </c>
      <c r="AR39" s="724"/>
      <c r="AS39" s="724"/>
      <c r="AT39" s="724"/>
      <c r="AU39" s="724"/>
      <c r="AV39" s="724"/>
      <c r="AW39" s="724"/>
      <c r="AX39" s="724"/>
      <c r="AY39" s="725"/>
      <c r="AZ39" s="657" t="s">
        <v>128</v>
      </c>
      <c r="BA39" s="658"/>
      <c r="BB39" s="658"/>
      <c r="BC39" s="658"/>
      <c r="BD39" s="684"/>
      <c r="BE39" s="684"/>
      <c r="BF39" s="703"/>
      <c r="BG39" s="654" t="s">
        <v>341</v>
      </c>
      <c r="BH39" s="655"/>
      <c r="BI39" s="655"/>
      <c r="BJ39" s="655"/>
      <c r="BK39" s="655"/>
      <c r="BL39" s="655"/>
      <c r="BM39" s="655"/>
      <c r="BN39" s="655"/>
      <c r="BO39" s="655"/>
      <c r="BP39" s="655"/>
      <c r="BQ39" s="655"/>
      <c r="BR39" s="655"/>
      <c r="BS39" s="655"/>
      <c r="BT39" s="655"/>
      <c r="BU39" s="656"/>
      <c r="BV39" s="657">
        <v>5710</v>
      </c>
      <c r="BW39" s="658"/>
      <c r="BX39" s="658"/>
      <c r="BY39" s="658"/>
      <c r="BZ39" s="658"/>
      <c r="CA39" s="658"/>
      <c r="CB39" s="667"/>
      <c r="CD39" s="654" t="s">
        <v>342</v>
      </c>
      <c r="CE39" s="655"/>
      <c r="CF39" s="655"/>
      <c r="CG39" s="655"/>
      <c r="CH39" s="655"/>
      <c r="CI39" s="655"/>
      <c r="CJ39" s="655"/>
      <c r="CK39" s="655"/>
      <c r="CL39" s="655"/>
      <c r="CM39" s="655"/>
      <c r="CN39" s="655"/>
      <c r="CO39" s="655"/>
      <c r="CP39" s="655"/>
      <c r="CQ39" s="656"/>
      <c r="CR39" s="657">
        <v>404543</v>
      </c>
      <c r="CS39" s="684"/>
      <c r="CT39" s="684"/>
      <c r="CU39" s="684"/>
      <c r="CV39" s="684"/>
      <c r="CW39" s="684"/>
      <c r="CX39" s="684"/>
      <c r="CY39" s="685"/>
      <c r="CZ39" s="662">
        <v>4.5</v>
      </c>
      <c r="DA39" s="686"/>
      <c r="DB39" s="686"/>
      <c r="DC39" s="692"/>
      <c r="DD39" s="666">
        <v>403295</v>
      </c>
      <c r="DE39" s="684"/>
      <c r="DF39" s="684"/>
      <c r="DG39" s="684"/>
      <c r="DH39" s="684"/>
      <c r="DI39" s="684"/>
      <c r="DJ39" s="684"/>
      <c r="DK39" s="685"/>
      <c r="DL39" s="666" t="s">
        <v>128</v>
      </c>
      <c r="DM39" s="684"/>
      <c r="DN39" s="684"/>
      <c r="DO39" s="684"/>
      <c r="DP39" s="684"/>
      <c r="DQ39" s="684"/>
      <c r="DR39" s="684"/>
      <c r="DS39" s="684"/>
      <c r="DT39" s="684"/>
      <c r="DU39" s="684"/>
      <c r="DV39" s="685"/>
      <c r="DW39" s="662" t="s">
        <v>128</v>
      </c>
      <c r="DX39" s="686"/>
      <c r="DY39" s="686"/>
      <c r="DZ39" s="686"/>
      <c r="EA39" s="686"/>
      <c r="EB39" s="686"/>
      <c r="EC39" s="687"/>
    </row>
    <row r="40" spans="2:133" ht="11.25" customHeight="1" x14ac:dyDescent="0.15">
      <c r="B40" s="654" t="s">
        <v>343</v>
      </c>
      <c r="C40" s="655"/>
      <c r="D40" s="655"/>
      <c r="E40" s="655"/>
      <c r="F40" s="655"/>
      <c r="G40" s="655"/>
      <c r="H40" s="655"/>
      <c r="I40" s="655"/>
      <c r="J40" s="655"/>
      <c r="K40" s="655"/>
      <c r="L40" s="655"/>
      <c r="M40" s="655"/>
      <c r="N40" s="655"/>
      <c r="O40" s="655"/>
      <c r="P40" s="655"/>
      <c r="Q40" s="656"/>
      <c r="R40" s="657">
        <v>738900</v>
      </c>
      <c r="S40" s="658"/>
      <c r="T40" s="658"/>
      <c r="U40" s="658"/>
      <c r="V40" s="658"/>
      <c r="W40" s="658"/>
      <c r="X40" s="658"/>
      <c r="Y40" s="659"/>
      <c r="Z40" s="660">
        <v>8</v>
      </c>
      <c r="AA40" s="660"/>
      <c r="AB40" s="660"/>
      <c r="AC40" s="660"/>
      <c r="AD40" s="661" t="s">
        <v>128</v>
      </c>
      <c r="AE40" s="661"/>
      <c r="AF40" s="661"/>
      <c r="AG40" s="661"/>
      <c r="AH40" s="661"/>
      <c r="AI40" s="661"/>
      <c r="AJ40" s="661"/>
      <c r="AK40" s="661"/>
      <c r="AL40" s="662" t="s">
        <v>128</v>
      </c>
      <c r="AM40" s="663"/>
      <c r="AN40" s="663"/>
      <c r="AO40" s="664"/>
      <c r="AQ40" s="723" t="s">
        <v>344</v>
      </c>
      <c r="AR40" s="724"/>
      <c r="AS40" s="724"/>
      <c r="AT40" s="724"/>
      <c r="AU40" s="724"/>
      <c r="AV40" s="724"/>
      <c r="AW40" s="724"/>
      <c r="AX40" s="724"/>
      <c r="AY40" s="725"/>
      <c r="AZ40" s="657" t="s">
        <v>128</v>
      </c>
      <c r="BA40" s="658"/>
      <c r="BB40" s="658"/>
      <c r="BC40" s="658"/>
      <c r="BD40" s="684"/>
      <c r="BE40" s="684"/>
      <c r="BF40" s="703"/>
      <c r="BG40" s="707" t="s">
        <v>345</v>
      </c>
      <c r="BH40" s="708"/>
      <c r="BI40" s="708"/>
      <c r="BJ40" s="708"/>
      <c r="BK40" s="708"/>
      <c r="BL40" s="358"/>
      <c r="BM40" s="655" t="s">
        <v>346</v>
      </c>
      <c r="BN40" s="655"/>
      <c r="BO40" s="655"/>
      <c r="BP40" s="655"/>
      <c r="BQ40" s="655"/>
      <c r="BR40" s="655"/>
      <c r="BS40" s="655"/>
      <c r="BT40" s="655"/>
      <c r="BU40" s="656"/>
      <c r="BV40" s="657">
        <v>130</v>
      </c>
      <c r="BW40" s="658"/>
      <c r="BX40" s="658"/>
      <c r="BY40" s="658"/>
      <c r="BZ40" s="658"/>
      <c r="CA40" s="658"/>
      <c r="CB40" s="667"/>
      <c r="CD40" s="654" t="s">
        <v>347</v>
      </c>
      <c r="CE40" s="655"/>
      <c r="CF40" s="655"/>
      <c r="CG40" s="655"/>
      <c r="CH40" s="655"/>
      <c r="CI40" s="655"/>
      <c r="CJ40" s="655"/>
      <c r="CK40" s="655"/>
      <c r="CL40" s="655"/>
      <c r="CM40" s="655"/>
      <c r="CN40" s="655"/>
      <c r="CO40" s="655"/>
      <c r="CP40" s="655"/>
      <c r="CQ40" s="656"/>
      <c r="CR40" s="657">
        <v>15300</v>
      </c>
      <c r="CS40" s="658"/>
      <c r="CT40" s="658"/>
      <c r="CU40" s="658"/>
      <c r="CV40" s="658"/>
      <c r="CW40" s="658"/>
      <c r="CX40" s="658"/>
      <c r="CY40" s="659"/>
      <c r="CZ40" s="662">
        <v>0.2</v>
      </c>
      <c r="DA40" s="686"/>
      <c r="DB40" s="686"/>
      <c r="DC40" s="692"/>
      <c r="DD40" s="666" t="s">
        <v>128</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86"/>
      <c r="DY40" s="686"/>
      <c r="DZ40" s="686"/>
      <c r="EA40" s="686"/>
      <c r="EB40" s="686"/>
      <c r="EC40" s="687"/>
    </row>
    <row r="41" spans="2:133" ht="11.25" customHeight="1" x14ac:dyDescent="0.15">
      <c r="B41" s="654" t="s">
        <v>348</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349</v>
      </c>
      <c r="AR41" s="724"/>
      <c r="AS41" s="724"/>
      <c r="AT41" s="724"/>
      <c r="AU41" s="724"/>
      <c r="AV41" s="724"/>
      <c r="AW41" s="724"/>
      <c r="AX41" s="724"/>
      <c r="AY41" s="725"/>
      <c r="AZ41" s="657">
        <v>224811</v>
      </c>
      <c r="BA41" s="658"/>
      <c r="BB41" s="658"/>
      <c r="BC41" s="658"/>
      <c r="BD41" s="684"/>
      <c r="BE41" s="684"/>
      <c r="BF41" s="703"/>
      <c r="BG41" s="707"/>
      <c r="BH41" s="708"/>
      <c r="BI41" s="708"/>
      <c r="BJ41" s="708"/>
      <c r="BK41" s="708"/>
      <c r="BL41" s="358"/>
      <c r="BM41" s="655" t="s">
        <v>350</v>
      </c>
      <c r="BN41" s="655"/>
      <c r="BO41" s="655"/>
      <c r="BP41" s="655"/>
      <c r="BQ41" s="655"/>
      <c r="BR41" s="655"/>
      <c r="BS41" s="655"/>
      <c r="BT41" s="655"/>
      <c r="BU41" s="656"/>
      <c r="BV41" s="657">
        <v>9</v>
      </c>
      <c r="BW41" s="658"/>
      <c r="BX41" s="658"/>
      <c r="BY41" s="658"/>
      <c r="BZ41" s="658"/>
      <c r="CA41" s="658"/>
      <c r="CB41" s="667"/>
      <c r="CD41" s="654" t="s">
        <v>351</v>
      </c>
      <c r="CE41" s="655"/>
      <c r="CF41" s="655"/>
      <c r="CG41" s="655"/>
      <c r="CH41" s="655"/>
      <c r="CI41" s="655"/>
      <c r="CJ41" s="655"/>
      <c r="CK41" s="655"/>
      <c r="CL41" s="655"/>
      <c r="CM41" s="655"/>
      <c r="CN41" s="655"/>
      <c r="CO41" s="655"/>
      <c r="CP41" s="655"/>
      <c r="CQ41" s="656"/>
      <c r="CR41" s="657" t="s">
        <v>128</v>
      </c>
      <c r="CS41" s="684"/>
      <c r="CT41" s="684"/>
      <c r="CU41" s="684"/>
      <c r="CV41" s="684"/>
      <c r="CW41" s="684"/>
      <c r="CX41" s="684"/>
      <c r="CY41" s="685"/>
      <c r="CZ41" s="662" t="s">
        <v>128</v>
      </c>
      <c r="DA41" s="686"/>
      <c r="DB41" s="686"/>
      <c r="DC41" s="692"/>
      <c r="DD41" s="666" t="s">
        <v>128</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352</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9" t="s">
        <v>353</v>
      </c>
      <c r="AR42" s="730"/>
      <c r="AS42" s="730"/>
      <c r="AT42" s="730"/>
      <c r="AU42" s="730"/>
      <c r="AV42" s="730"/>
      <c r="AW42" s="730"/>
      <c r="AX42" s="730"/>
      <c r="AY42" s="731"/>
      <c r="AZ42" s="735">
        <v>687881</v>
      </c>
      <c r="BA42" s="736"/>
      <c r="BB42" s="736"/>
      <c r="BC42" s="736"/>
      <c r="BD42" s="716"/>
      <c r="BE42" s="716"/>
      <c r="BF42" s="718"/>
      <c r="BG42" s="709"/>
      <c r="BH42" s="710"/>
      <c r="BI42" s="710"/>
      <c r="BJ42" s="710"/>
      <c r="BK42" s="710"/>
      <c r="BL42" s="359"/>
      <c r="BM42" s="676" t="s">
        <v>354</v>
      </c>
      <c r="BN42" s="676"/>
      <c r="BO42" s="676"/>
      <c r="BP42" s="676"/>
      <c r="BQ42" s="676"/>
      <c r="BR42" s="676"/>
      <c r="BS42" s="676"/>
      <c r="BT42" s="676"/>
      <c r="BU42" s="677"/>
      <c r="BV42" s="735">
        <v>293</v>
      </c>
      <c r="BW42" s="736"/>
      <c r="BX42" s="736"/>
      <c r="BY42" s="736"/>
      <c r="BZ42" s="736"/>
      <c r="CA42" s="736"/>
      <c r="CB42" s="742"/>
      <c r="CD42" s="654" t="s">
        <v>355</v>
      </c>
      <c r="CE42" s="655"/>
      <c r="CF42" s="655"/>
      <c r="CG42" s="655"/>
      <c r="CH42" s="655"/>
      <c r="CI42" s="655"/>
      <c r="CJ42" s="655"/>
      <c r="CK42" s="655"/>
      <c r="CL42" s="655"/>
      <c r="CM42" s="655"/>
      <c r="CN42" s="655"/>
      <c r="CO42" s="655"/>
      <c r="CP42" s="655"/>
      <c r="CQ42" s="656"/>
      <c r="CR42" s="657">
        <v>1357713</v>
      </c>
      <c r="CS42" s="684"/>
      <c r="CT42" s="684"/>
      <c r="CU42" s="684"/>
      <c r="CV42" s="684"/>
      <c r="CW42" s="684"/>
      <c r="CX42" s="684"/>
      <c r="CY42" s="685"/>
      <c r="CZ42" s="662">
        <v>15.2</v>
      </c>
      <c r="DA42" s="686"/>
      <c r="DB42" s="686"/>
      <c r="DC42" s="692"/>
      <c r="DD42" s="666">
        <v>151361</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356</v>
      </c>
      <c r="C43" s="655"/>
      <c r="D43" s="655"/>
      <c r="E43" s="655"/>
      <c r="F43" s="655"/>
      <c r="G43" s="655"/>
      <c r="H43" s="655"/>
      <c r="I43" s="655"/>
      <c r="J43" s="655"/>
      <c r="K43" s="655"/>
      <c r="L43" s="655"/>
      <c r="M43" s="655"/>
      <c r="N43" s="655"/>
      <c r="O43" s="655"/>
      <c r="P43" s="655"/>
      <c r="Q43" s="656"/>
      <c r="R43" s="657" t="s">
        <v>128</v>
      </c>
      <c r="S43" s="658"/>
      <c r="T43" s="658"/>
      <c r="U43" s="658"/>
      <c r="V43" s="658"/>
      <c r="W43" s="658"/>
      <c r="X43" s="658"/>
      <c r="Y43" s="659"/>
      <c r="Z43" s="660" t="s">
        <v>128</v>
      </c>
      <c r="AA43" s="660"/>
      <c r="AB43" s="660"/>
      <c r="AC43" s="660"/>
      <c r="AD43" s="661" t="s">
        <v>128</v>
      </c>
      <c r="AE43" s="661"/>
      <c r="AF43" s="661"/>
      <c r="AG43" s="661"/>
      <c r="AH43" s="661"/>
      <c r="AI43" s="661"/>
      <c r="AJ43" s="661"/>
      <c r="AK43" s="661"/>
      <c r="AL43" s="662" t="s">
        <v>128</v>
      </c>
      <c r="AM43" s="663"/>
      <c r="AN43" s="663"/>
      <c r="AO43" s="664"/>
      <c r="CD43" s="654" t="s">
        <v>357</v>
      </c>
      <c r="CE43" s="655"/>
      <c r="CF43" s="655"/>
      <c r="CG43" s="655"/>
      <c r="CH43" s="655"/>
      <c r="CI43" s="655"/>
      <c r="CJ43" s="655"/>
      <c r="CK43" s="655"/>
      <c r="CL43" s="655"/>
      <c r="CM43" s="655"/>
      <c r="CN43" s="655"/>
      <c r="CO43" s="655"/>
      <c r="CP43" s="655"/>
      <c r="CQ43" s="656"/>
      <c r="CR43" s="657">
        <v>26243</v>
      </c>
      <c r="CS43" s="684"/>
      <c r="CT43" s="684"/>
      <c r="CU43" s="684"/>
      <c r="CV43" s="684"/>
      <c r="CW43" s="684"/>
      <c r="CX43" s="684"/>
      <c r="CY43" s="685"/>
      <c r="CZ43" s="662">
        <v>0.3</v>
      </c>
      <c r="DA43" s="686"/>
      <c r="DB43" s="686"/>
      <c r="DC43" s="692"/>
      <c r="DD43" s="666">
        <v>26243</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358</v>
      </c>
      <c r="C44" s="676"/>
      <c r="D44" s="676"/>
      <c r="E44" s="676"/>
      <c r="F44" s="676"/>
      <c r="G44" s="676"/>
      <c r="H44" s="676"/>
      <c r="I44" s="676"/>
      <c r="J44" s="676"/>
      <c r="K44" s="676"/>
      <c r="L44" s="676"/>
      <c r="M44" s="676"/>
      <c r="N44" s="676"/>
      <c r="O44" s="676"/>
      <c r="P44" s="676"/>
      <c r="Q44" s="677"/>
      <c r="R44" s="735">
        <v>9268208</v>
      </c>
      <c r="S44" s="736"/>
      <c r="T44" s="736"/>
      <c r="U44" s="736"/>
      <c r="V44" s="736"/>
      <c r="W44" s="736"/>
      <c r="X44" s="736"/>
      <c r="Y44" s="737"/>
      <c r="Z44" s="738">
        <v>100</v>
      </c>
      <c r="AA44" s="738"/>
      <c r="AB44" s="738"/>
      <c r="AC44" s="738"/>
      <c r="AD44" s="739">
        <v>5313079</v>
      </c>
      <c r="AE44" s="739"/>
      <c r="AF44" s="739"/>
      <c r="AG44" s="739"/>
      <c r="AH44" s="739"/>
      <c r="AI44" s="739"/>
      <c r="AJ44" s="739"/>
      <c r="AK44" s="739"/>
      <c r="AL44" s="740">
        <v>100</v>
      </c>
      <c r="AM44" s="717"/>
      <c r="AN44" s="717"/>
      <c r="AO44" s="741"/>
      <c r="CD44" s="695" t="s">
        <v>305</v>
      </c>
      <c r="CE44" s="696"/>
      <c r="CF44" s="654" t="s">
        <v>359</v>
      </c>
      <c r="CG44" s="655"/>
      <c r="CH44" s="655"/>
      <c r="CI44" s="655"/>
      <c r="CJ44" s="655"/>
      <c r="CK44" s="655"/>
      <c r="CL44" s="655"/>
      <c r="CM44" s="655"/>
      <c r="CN44" s="655"/>
      <c r="CO44" s="655"/>
      <c r="CP44" s="655"/>
      <c r="CQ44" s="656"/>
      <c r="CR44" s="657">
        <v>1321131</v>
      </c>
      <c r="CS44" s="658"/>
      <c r="CT44" s="658"/>
      <c r="CU44" s="658"/>
      <c r="CV44" s="658"/>
      <c r="CW44" s="658"/>
      <c r="CX44" s="658"/>
      <c r="CY44" s="659"/>
      <c r="CZ44" s="662">
        <v>14.8</v>
      </c>
      <c r="DA44" s="663"/>
      <c r="DB44" s="663"/>
      <c r="DC44" s="669"/>
      <c r="DD44" s="666">
        <v>141388</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360</v>
      </c>
      <c r="CG45" s="655"/>
      <c r="CH45" s="655"/>
      <c r="CI45" s="655"/>
      <c r="CJ45" s="655"/>
      <c r="CK45" s="655"/>
      <c r="CL45" s="655"/>
      <c r="CM45" s="655"/>
      <c r="CN45" s="655"/>
      <c r="CO45" s="655"/>
      <c r="CP45" s="655"/>
      <c r="CQ45" s="656"/>
      <c r="CR45" s="657">
        <v>999334</v>
      </c>
      <c r="CS45" s="684"/>
      <c r="CT45" s="684"/>
      <c r="CU45" s="684"/>
      <c r="CV45" s="684"/>
      <c r="CW45" s="684"/>
      <c r="CX45" s="684"/>
      <c r="CY45" s="685"/>
      <c r="CZ45" s="662">
        <v>11.2</v>
      </c>
      <c r="DA45" s="686"/>
      <c r="DB45" s="686"/>
      <c r="DC45" s="692"/>
      <c r="DD45" s="666">
        <v>41014</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361</v>
      </c>
      <c r="CD46" s="697"/>
      <c r="CE46" s="698"/>
      <c r="CF46" s="654" t="s">
        <v>362</v>
      </c>
      <c r="CG46" s="655"/>
      <c r="CH46" s="655"/>
      <c r="CI46" s="655"/>
      <c r="CJ46" s="655"/>
      <c r="CK46" s="655"/>
      <c r="CL46" s="655"/>
      <c r="CM46" s="655"/>
      <c r="CN46" s="655"/>
      <c r="CO46" s="655"/>
      <c r="CP46" s="655"/>
      <c r="CQ46" s="656"/>
      <c r="CR46" s="657">
        <v>274783</v>
      </c>
      <c r="CS46" s="658"/>
      <c r="CT46" s="658"/>
      <c r="CU46" s="658"/>
      <c r="CV46" s="658"/>
      <c r="CW46" s="658"/>
      <c r="CX46" s="658"/>
      <c r="CY46" s="659"/>
      <c r="CZ46" s="662">
        <v>3.1</v>
      </c>
      <c r="DA46" s="663"/>
      <c r="DB46" s="663"/>
      <c r="DC46" s="669"/>
      <c r="DD46" s="666">
        <v>95760</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363</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364</v>
      </c>
      <c r="CG47" s="655"/>
      <c r="CH47" s="655"/>
      <c r="CI47" s="655"/>
      <c r="CJ47" s="655"/>
      <c r="CK47" s="655"/>
      <c r="CL47" s="655"/>
      <c r="CM47" s="655"/>
      <c r="CN47" s="655"/>
      <c r="CO47" s="655"/>
      <c r="CP47" s="655"/>
      <c r="CQ47" s="656"/>
      <c r="CR47" s="657">
        <v>36582</v>
      </c>
      <c r="CS47" s="684"/>
      <c r="CT47" s="684"/>
      <c r="CU47" s="684"/>
      <c r="CV47" s="684"/>
      <c r="CW47" s="684"/>
      <c r="CX47" s="684"/>
      <c r="CY47" s="685"/>
      <c r="CZ47" s="662">
        <v>0.4</v>
      </c>
      <c r="DA47" s="686"/>
      <c r="DB47" s="686"/>
      <c r="DC47" s="692"/>
      <c r="DD47" s="666">
        <v>9973</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365</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366</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367</v>
      </c>
      <c r="CE49" s="676"/>
      <c r="CF49" s="676"/>
      <c r="CG49" s="676"/>
      <c r="CH49" s="676"/>
      <c r="CI49" s="676"/>
      <c r="CJ49" s="676"/>
      <c r="CK49" s="676"/>
      <c r="CL49" s="676"/>
      <c r="CM49" s="676"/>
      <c r="CN49" s="676"/>
      <c r="CO49" s="676"/>
      <c r="CP49" s="676"/>
      <c r="CQ49" s="677"/>
      <c r="CR49" s="735">
        <v>8942977</v>
      </c>
      <c r="CS49" s="716"/>
      <c r="CT49" s="716"/>
      <c r="CU49" s="716"/>
      <c r="CV49" s="716"/>
      <c r="CW49" s="716"/>
      <c r="CX49" s="716"/>
      <c r="CY49" s="743"/>
      <c r="CZ49" s="740">
        <v>100</v>
      </c>
      <c r="DA49" s="744"/>
      <c r="DB49" s="744"/>
      <c r="DC49" s="745"/>
      <c r="DD49" s="746">
        <v>5965913</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368</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369</v>
      </c>
      <c r="DK2" s="756"/>
      <c r="DL2" s="756"/>
      <c r="DM2" s="756"/>
      <c r="DN2" s="756"/>
      <c r="DO2" s="757"/>
      <c r="DP2" s="210"/>
      <c r="DQ2" s="755" t="s">
        <v>370</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373</v>
      </c>
      <c r="B5" s="761"/>
      <c r="C5" s="761"/>
      <c r="D5" s="761"/>
      <c r="E5" s="761"/>
      <c r="F5" s="761"/>
      <c r="G5" s="761"/>
      <c r="H5" s="761"/>
      <c r="I5" s="761"/>
      <c r="J5" s="761"/>
      <c r="K5" s="761"/>
      <c r="L5" s="761"/>
      <c r="M5" s="761"/>
      <c r="N5" s="761"/>
      <c r="O5" s="761"/>
      <c r="P5" s="762"/>
      <c r="Q5" s="766" t="s">
        <v>374</v>
      </c>
      <c r="R5" s="767"/>
      <c r="S5" s="767"/>
      <c r="T5" s="767"/>
      <c r="U5" s="768"/>
      <c r="V5" s="766" t="s">
        <v>375</v>
      </c>
      <c r="W5" s="767"/>
      <c r="X5" s="767"/>
      <c r="Y5" s="767"/>
      <c r="Z5" s="768"/>
      <c r="AA5" s="766" t="s">
        <v>376</v>
      </c>
      <c r="AB5" s="767"/>
      <c r="AC5" s="767"/>
      <c r="AD5" s="767"/>
      <c r="AE5" s="767"/>
      <c r="AF5" s="772" t="s">
        <v>377</v>
      </c>
      <c r="AG5" s="767"/>
      <c r="AH5" s="767"/>
      <c r="AI5" s="767"/>
      <c r="AJ5" s="773"/>
      <c r="AK5" s="767" t="s">
        <v>378</v>
      </c>
      <c r="AL5" s="767"/>
      <c r="AM5" s="767"/>
      <c r="AN5" s="767"/>
      <c r="AO5" s="768"/>
      <c r="AP5" s="766" t="s">
        <v>379</v>
      </c>
      <c r="AQ5" s="767"/>
      <c r="AR5" s="767"/>
      <c r="AS5" s="767"/>
      <c r="AT5" s="768"/>
      <c r="AU5" s="766" t="s">
        <v>380</v>
      </c>
      <c r="AV5" s="767"/>
      <c r="AW5" s="767"/>
      <c r="AX5" s="767"/>
      <c r="AY5" s="773"/>
      <c r="AZ5" s="214"/>
      <c r="BA5" s="214"/>
      <c r="BB5" s="214"/>
      <c r="BC5" s="214"/>
      <c r="BD5" s="214"/>
      <c r="BE5" s="215"/>
      <c r="BF5" s="215"/>
      <c r="BG5" s="215"/>
      <c r="BH5" s="215"/>
      <c r="BI5" s="215"/>
      <c r="BJ5" s="215"/>
      <c r="BK5" s="215"/>
      <c r="BL5" s="215"/>
      <c r="BM5" s="215"/>
      <c r="BN5" s="215"/>
      <c r="BO5" s="215"/>
      <c r="BP5" s="215"/>
      <c r="BQ5" s="760" t="s">
        <v>381</v>
      </c>
      <c r="BR5" s="761"/>
      <c r="BS5" s="761"/>
      <c r="BT5" s="761"/>
      <c r="BU5" s="761"/>
      <c r="BV5" s="761"/>
      <c r="BW5" s="761"/>
      <c r="BX5" s="761"/>
      <c r="BY5" s="761"/>
      <c r="BZ5" s="761"/>
      <c r="CA5" s="761"/>
      <c r="CB5" s="761"/>
      <c r="CC5" s="761"/>
      <c r="CD5" s="761"/>
      <c r="CE5" s="761"/>
      <c r="CF5" s="761"/>
      <c r="CG5" s="762"/>
      <c r="CH5" s="766" t="s">
        <v>382</v>
      </c>
      <c r="CI5" s="767"/>
      <c r="CJ5" s="767"/>
      <c r="CK5" s="767"/>
      <c r="CL5" s="768"/>
      <c r="CM5" s="766" t="s">
        <v>383</v>
      </c>
      <c r="CN5" s="767"/>
      <c r="CO5" s="767"/>
      <c r="CP5" s="767"/>
      <c r="CQ5" s="768"/>
      <c r="CR5" s="766" t="s">
        <v>384</v>
      </c>
      <c r="CS5" s="767"/>
      <c r="CT5" s="767"/>
      <c r="CU5" s="767"/>
      <c r="CV5" s="768"/>
      <c r="CW5" s="766" t="s">
        <v>385</v>
      </c>
      <c r="CX5" s="767"/>
      <c r="CY5" s="767"/>
      <c r="CZ5" s="767"/>
      <c r="DA5" s="768"/>
      <c r="DB5" s="766" t="s">
        <v>386</v>
      </c>
      <c r="DC5" s="767"/>
      <c r="DD5" s="767"/>
      <c r="DE5" s="767"/>
      <c r="DF5" s="768"/>
      <c r="DG5" s="796" t="s">
        <v>387</v>
      </c>
      <c r="DH5" s="797"/>
      <c r="DI5" s="797"/>
      <c r="DJ5" s="797"/>
      <c r="DK5" s="798"/>
      <c r="DL5" s="796" t="s">
        <v>388</v>
      </c>
      <c r="DM5" s="797"/>
      <c r="DN5" s="797"/>
      <c r="DO5" s="797"/>
      <c r="DP5" s="798"/>
      <c r="DQ5" s="766" t="s">
        <v>389</v>
      </c>
      <c r="DR5" s="767"/>
      <c r="DS5" s="767"/>
      <c r="DT5" s="767"/>
      <c r="DU5" s="768"/>
      <c r="DV5" s="766" t="s">
        <v>380</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390</v>
      </c>
      <c r="C7" s="783"/>
      <c r="D7" s="783"/>
      <c r="E7" s="783"/>
      <c r="F7" s="783"/>
      <c r="G7" s="783"/>
      <c r="H7" s="783"/>
      <c r="I7" s="783"/>
      <c r="J7" s="783"/>
      <c r="K7" s="783"/>
      <c r="L7" s="783"/>
      <c r="M7" s="783"/>
      <c r="N7" s="783"/>
      <c r="O7" s="783"/>
      <c r="P7" s="784"/>
      <c r="Q7" s="785">
        <v>9268</v>
      </c>
      <c r="R7" s="786"/>
      <c r="S7" s="786"/>
      <c r="T7" s="786"/>
      <c r="U7" s="786"/>
      <c r="V7" s="786">
        <v>8943</v>
      </c>
      <c r="W7" s="786"/>
      <c r="X7" s="786"/>
      <c r="Y7" s="786"/>
      <c r="Z7" s="786"/>
      <c r="AA7" s="786">
        <f>+Q7-V7</f>
        <v>325</v>
      </c>
      <c r="AB7" s="786"/>
      <c r="AC7" s="786"/>
      <c r="AD7" s="786"/>
      <c r="AE7" s="787"/>
      <c r="AF7" s="788">
        <v>309</v>
      </c>
      <c r="AG7" s="789"/>
      <c r="AH7" s="789"/>
      <c r="AI7" s="789"/>
      <c r="AJ7" s="790"/>
      <c r="AK7" s="791">
        <v>24</v>
      </c>
      <c r="AL7" s="792"/>
      <c r="AM7" s="792"/>
      <c r="AN7" s="792"/>
      <c r="AO7" s="792"/>
      <c r="AP7" s="792">
        <v>7454</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391</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392</v>
      </c>
      <c r="B23" s="822" t="s">
        <v>393</v>
      </c>
      <c r="C23" s="823"/>
      <c r="D23" s="823"/>
      <c r="E23" s="823"/>
      <c r="F23" s="823"/>
      <c r="G23" s="823"/>
      <c r="H23" s="823"/>
      <c r="I23" s="823"/>
      <c r="J23" s="823"/>
      <c r="K23" s="823"/>
      <c r="L23" s="823"/>
      <c r="M23" s="823"/>
      <c r="N23" s="823"/>
      <c r="O23" s="823"/>
      <c r="P23" s="824"/>
      <c r="Q23" s="825">
        <v>9268</v>
      </c>
      <c r="R23" s="826"/>
      <c r="S23" s="826"/>
      <c r="T23" s="826"/>
      <c r="U23" s="826"/>
      <c r="V23" s="826">
        <v>8943</v>
      </c>
      <c r="W23" s="826"/>
      <c r="X23" s="826"/>
      <c r="Y23" s="826"/>
      <c r="Z23" s="826"/>
      <c r="AA23" s="826">
        <v>325</v>
      </c>
      <c r="AB23" s="826"/>
      <c r="AC23" s="826"/>
      <c r="AD23" s="826"/>
      <c r="AE23" s="827"/>
      <c r="AF23" s="828">
        <v>309</v>
      </c>
      <c r="AG23" s="826"/>
      <c r="AH23" s="826"/>
      <c r="AI23" s="826"/>
      <c r="AJ23" s="829"/>
      <c r="AK23" s="830"/>
      <c r="AL23" s="831"/>
      <c r="AM23" s="831"/>
      <c r="AN23" s="831"/>
      <c r="AO23" s="831"/>
      <c r="AP23" s="826">
        <v>7454</v>
      </c>
      <c r="AQ23" s="826"/>
      <c r="AR23" s="826"/>
      <c r="AS23" s="826"/>
      <c r="AT23" s="826"/>
      <c r="AU23" s="842"/>
      <c r="AV23" s="842"/>
      <c r="AW23" s="842"/>
      <c r="AX23" s="842"/>
      <c r="AY23" s="843"/>
      <c r="AZ23" s="844" t="s">
        <v>176</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394</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395</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373</v>
      </c>
      <c r="B26" s="761"/>
      <c r="C26" s="761"/>
      <c r="D26" s="761"/>
      <c r="E26" s="761"/>
      <c r="F26" s="761"/>
      <c r="G26" s="761"/>
      <c r="H26" s="761"/>
      <c r="I26" s="761"/>
      <c r="J26" s="761"/>
      <c r="K26" s="761"/>
      <c r="L26" s="761"/>
      <c r="M26" s="761"/>
      <c r="N26" s="761"/>
      <c r="O26" s="761"/>
      <c r="P26" s="762"/>
      <c r="Q26" s="766" t="s">
        <v>396</v>
      </c>
      <c r="R26" s="767"/>
      <c r="S26" s="767"/>
      <c r="T26" s="767"/>
      <c r="U26" s="768"/>
      <c r="V26" s="766" t="s">
        <v>397</v>
      </c>
      <c r="W26" s="767"/>
      <c r="X26" s="767"/>
      <c r="Y26" s="767"/>
      <c r="Z26" s="768"/>
      <c r="AA26" s="766" t="s">
        <v>398</v>
      </c>
      <c r="AB26" s="767"/>
      <c r="AC26" s="767"/>
      <c r="AD26" s="767"/>
      <c r="AE26" s="767"/>
      <c r="AF26" s="847" t="s">
        <v>399</v>
      </c>
      <c r="AG26" s="848"/>
      <c r="AH26" s="848"/>
      <c r="AI26" s="848"/>
      <c r="AJ26" s="849"/>
      <c r="AK26" s="767" t="s">
        <v>400</v>
      </c>
      <c r="AL26" s="767"/>
      <c r="AM26" s="767"/>
      <c r="AN26" s="767"/>
      <c r="AO26" s="768"/>
      <c r="AP26" s="766" t="s">
        <v>401</v>
      </c>
      <c r="AQ26" s="767"/>
      <c r="AR26" s="767"/>
      <c r="AS26" s="767"/>
      <c r="AT26" s="768"/>
      <c r="AU26" s="766" t="s">
        <v>402</v>
      </c>
      <c r="AV26" s="767"/>
      <c r="AW26" s="767"/>
      <c r="AX26" s="767"/>
      <c r="AY26" s="768"/>
      <c r="AZ26" s="766" t="s">
        <v>403</v>
      </c>
      <c r="BA26" s="767"/>
      <c r="BB26" s="767"/>
      <c r="BC26" s="767"/>
      <c r="BD26" s="768"/>
      <c r="BE26" s="766" t="s">
        <v>380</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404</v>
      </c>
      <c r="C28" s="783"/>
      <c r="D28" s="783"/>
      <c r="E28" s="783"/>
      <c r="F28" s="783"/>
      <c r="G28" s="783"/>
      <c r="H28" s="783"/>
      <c r="I28" s="783"/>
      <c r="J28" s="783"/>
      <c r="K28" s="783"/>
      <c r="L28" s="783"/>
      <c r="M28" s="783"/>
      <c r="N28" s="783"/>
      <c r="O28" s="783"/>
      <c r="P28" s="784"/>
      <c r="Q28" s="855">
        <v>2766</v>
      </c>
      <c r="R28" s="856"/>
      <c r="S28" s="856"/>
      <c r="T28" s="856"/>
      <c r="U28" s="856"/>
      <c r="V28" s="856">
        <v>2635</v>
      </c>
      <c r="W28" s="856"/>
      <c r="X28" s="856"/>
      <c r="Y28" s="856"/>
      <c r="Z28" s="856"/>
      <c r="AA28" s="856">
        <f t="shared" ref="AA28:AA33" si="0">+Q28-V28</f>
        <v>131</v>
      </c>
      <c r="AB28" s="856"/>
      <c r="AC28" s="856"/>
      <c r="AD28" s="856"/>
      <c r="AE28" s="857"/>
      <c r="AF28" s="858">
        <v>131</v>
      </c>
      <c r="AG28" s="856"/>
      <c r="AH28" s="856"/>
      <c r="AI28" s="856"/>
      <c r="AJ28" s="859"/>
      <c r="AK28" s="860">
        <v>225</v>
      </c>
      <c r="AL28" s="861"/>
      <c r="AM28" s="861"/>
      <c r="AN28" s="861"/>
      <c r="AO28" s="861"/>
      <c r="AP28" s="861">
        <v>25</v>
      </c>
      <c r="AQ28" s="861"/>
      <c r="AR28" s="861"/>
      <c r="AS28" s="861"/>
      <c r="AT28" s="861"/>
      <c r="AU28" s="861" t="s">
        <v>603</v>
      </c>
      <c r="AV28" s="861"/>
      <c r="AW28" s="861"/>
      <c r="AX28" s="861"/>
      <c r="AY28" s="861"/>
      <c r="AZ28" s="862" t="s">
        <v>603</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405</v>
      </c>
      <c r="C29" s="814"/>
      <c r="D29" s="814"/>
      <c r="E29" s="814"/>
      <c r="F29" s="814"/>
      <c r="G29" s="814"/>
      <c r="H29" s="814"/>
      <c r="I29" s="814"/>
      <c r="J29" s="814"/>
      <c r="K29" s="814"/>
      <c r="L29" s="814"/>
      <c r="M29" s="814"/>
      <c r="N29" s="814"/>
      <c r="O29" s="814"/>
      <c r="P29" s="815"/>
      <c r="Q29" s="816">
        <v>287</v>
      </c>
      <c r="R29" s="817"/>
      <c r="S29" s="817"/>
      <c r="T29" s="817"/>
      <c r="U29" s="817"/>
      <c r="V29" s="817">
        <v>284</v>
      </c>
      <c r="W29" s="817"/>
      <c r="X29" s="817"/>
      <c r="Y29" s="817"/>
      <c r="Z29" s="817"/>
      <c r="AA29" s="817">
        <f t="shared" si="0"/>
        <v>3</v>
      </c>
      <c r="AB29" s="817"/>
      <c r="AC29" s="817"/>
      <c r="AD29" s="817"/>
      <c r="AE29" s="818"/>
      <c r="AF29" s="819">
        <v>3</v>
      </c>
      <c r="AG29" s="820"/>
      <c r="AH29" s="820"/>
      <c r="AI29" s="820"/>
      <c r="AJ29" s="821"/>
      <c r="AK29" s="867">
        <v>345</v>
      </c>
      <c r="AL29" s="863"/>
      <c r="AM29" s="863"/>
      <c r="AN29" s="863"/>
      <c r="AO29" s="863"/>
      <c r="AP29" s="863" t="s">
        <v>603</v>
      </c>
      <c r="AQ29" s="863"/>
      <c r="AR29" s="863"/>
      <c r="AS29" s="863"/>
      <c r="AT29" s="863"/>
      <c r="AU29" s="863" t="s">
        <v>603</v>
      </c>
      <c r="AV29" s="863"/>
      <c r="AW29" s="863"/>
      <c r="AX29" s="863"/>
      <c r="AY29" s="863"/>
      <c r="AZ29" s="864" t="s">
        <v>603</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406</v>
      </c>
      <c r="C30" s="814"/>
      <c r="D30" s="814"/>
      <c r="E30" s="814"/>
      <c r="F30" s="814"/>
      <c r="G30" s="814"/>
      <c r="H30" s="814"/>
      <c r="I30" s="814"/>
      <c r="J30" s="814"/>
      <c r="K30" s="814"/>
      <c r="L30" s="814"/>
      <c r="M30" s="814"/>
      <c r="N30" s="814"/>
      <c r="O30" s="814"/>
      <c r="P30" s="815"/>
      <c r="Q30" s="816">
        <v>2080</v>
      </c>
      <c r="R30" s="817"/>
      <c r="S30" s="817"/>
      <c r="T30" s="817"/>
      <c r="U30" s="817"/>
      <c r="V30" s="817">
        <v>1980</v>
      </c>
      <c r="W30" s="817"/>
      <c r="X30" s="817"/>
      <c r="Y30" s="817"/>
      <c r="Z30" s="817"/>
      <c r="AA30" s="817">
        <f t="shared" si="0"/>
        <v>100</v>
      </c>
      <c r="AB30" s="817"/>
      <c r="AC30" s="817"/>
      <c r="AD30" s="817"/>
      <c r="AE30" s="818"/>
      <c r="AF30" s="819">
        <v>100</v>
      </c>
      <c r="AG30" s="820"/>
      <c r="AH30" s="820"/>
      <c r="AI30" s="820"/>
      <c r="AJ30" s="821"/>
      <c r="AK30" s="867">
        <v>343</v>
      </c>
      <c r="AL30" s="863"/>
      <c r="AM30" s="863"/>
      <c r="AN30" s="863"/>
      <c r="AO30" s="863"/>
      <c r="AP30" s="863" t="s">
        <v>603</v>
      </c>
      <c r="AQ30" s="863"/>
      <c r="AR30" s="863"/>
      <c r="AS30" s="863"/>
      <c r="AT30" s="863"/>
      <c r="AU30" s="863" t="s">
        <v>603</v>
      </c>
      <c r="AV30" s="863"/>
      <c r="AW30" s="863"/>
      <c r="AX30" s="863"/>
      <c r="AY30" s="863"/>
      <c r="AZ30" s="864" t="s">
        <v>603</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407</v>
      </c>
      <c r="C31" s="814"/>
      <c r="D31" s="814"/>
      <c r="E31" s="814"/>
      <c r="F31" s="814"/>
      <c r="G31" s="814"/>
      <c r="H31" s="814"/>
      <c r="I31" s="814"/>
      <c r="J31" s="814"/>
      <c r="K31" s="814"/>
      <c r="L31" s="814"/>
      <c r="M31" s="814"/>
      <c r="N31" s="814"/>
      <c r="O31" s="814"/>
      <c r="P31" s="815"/>
      <c r="Q31" s="816">
        <v>121</v>
      </c>
      <c r="R31" s="817"/>
      <c r="S31" s="817"/>
      <c r="T31" s="817"/>
      <c r="U31" s="817"/>
      <c r="V31" s="817">
        <v>92</v>
      </c>
      <c r="W31" s="817"/>
      <c r="X31" s="817"/>
      <c r="Y31" s="817"/>
      <c r="Z31" s="817"/>
      <c r="AA31" s="817">
        <f t="shared" si="0"/>
        <v>29</v>
      </c>
      <c r="AB31" s="817"/>
      <c r="AC31" s="817"/>
      <c r="AD31" s="817"/>
      <c r="AE31" s="818"/>
      <c r="AF31" s="819">
        <v>29</v>
      </c>
      <c r="AG31" s="820"/>
      <c r="AH31" s="820"/>
      <c r="AI31" s="820"/>
      <c r="AJ31" s="821"/>
      <c r="AK31" s="867" t="s">
        <v>603</v>
      </c>
      <c r="AL31" s="863"/>
      <c r="AM31" s="863"/>
      <c r="AN31" s="863"/>
      <c r="AO31" s="863"/>
      <c r="AP31" s="863">
        <v>54</v>
      </c>
      <c r="AQ31" s="863"/>
      <c r="AR31" s="863"/>
      <c r="AS31" s="863"/>
      <c r="AT31" s="863"/>
      <c r="AU31" s="863" t="s">
        <v>603</v>
      </c>
      <c r="AV31" s="863"/>
      <c r="AW31" s="863"/>
      <c r="AX31" s="863"/>
      <c r="AY31" s="863"/>
      <c r="AZ31" s="864" t="s">
        <v>603</v>
      </c>
      <c r="BA31" s="864"/>
      <c r="BB31" s="864"/>
      <c r="BC31" s="864"/>
      <c r="BD31" s="864"/>
      <c r="BE31" s="865"/>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408</v>
      </c>
      <c r="C32" s="814"/>
      <c r="D32" s="814"/>
      <c r="E32" s="814"/>
      <c r="F32" s="814"/>
      <c r="G32" s="814"/>
      <c r="H32" s="814"/>
      <c r="I32" s="814"/>
      <c r="J32" s="814"/>
      <c r="K32" s="814"/>
      <c r="L32" s="814"/>
      <c r="M32" s="814"/>
      <c r="N32" s="814"/>
      <c r="O32" s="814"/>
      <c r="P32" s="815"/>
      <c r="Q32" s="816">
        <v>667</v>
      </c>
      <c r="R32" s="817"/>
      <c r="S32" s="817"/>
      <c r="T32" s="817"/>
      <c r="U32" s="817"/>
      <c r="V32" s="817">
        <v>636</v>
      </c>
      <c r="W32" s="817"/>
      <c r="X32" s="817"/>
      <c r="Y32" s="817"/>
      <c r="Z32" s="817"/>
      <c r="AA32" s="817">
        <f t="shared" si="0"/>
        <v>31</v>
      </c>
      <c r="AB32" s="817"/>
      <c r="AC32" s="817"/>
      <c r="AD32" s="817"/>
      <c r="AE32" s="818"/>
      <c r="AF32" s="819">
        <v>793</v>
      </c>
      <c r="AG32" s="820"/>
      <c r="AH32" s="820"/>
      <c r="AI32" s="820"/>
      <c r="AJ32" s="821"/>
      <c r="AK32" s="867">
        <v>43</v>
      </c>
      <c r="AL32" s="863"/>
      <c r="AM32" s="863"/>
      <c r="AN32" s="863"/>
      <c r="AO32" s="863"/>
      <c r="AP32" s="863">
        <v>1534</v>
      </c>
      <c r="AQ32" s="863"/>
      <c r="AR32" s="863"/>
      <c r="AS32" s="863"/>
      <c r="AT32" s="863"/>
      <c r="AU32" s="863">
        <v>344</v>
      </c>
      <c r="AV32" s="863"/>
      <c r="AW32" s="863"/>
      <c r="AX32" s="863"/>
      <c r="AY32" s="863"/>
      <c r="AZ32" s="864" t="s">
        <v>603</v>
      </c>
      <c r="BA32" s="864"/>
      <c r="BB32" s="864"/>
      <c r="BC32" s="864"/>
      <c r="BD32" s="864"/>
      <c r="BE32" s="865" t="s">
        <v>409</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410</v>
      </c>
      <c r="C33" s="814"/>
      <c r="D33" s="814"/>
      <c r="E33" s="814"/>
      <c r="F33" s="814"/>
      <c r="G33" s="814"/>
      <c r="H33" s="814"/>
      <c r="I33" s="814"/>
      <c r="J33" s="814"/>
      <c r="K33" s="814"/>
      <c r="L33" s="814"/>
      <c r="M33" s="814"/>
      <c r="N33" s="814"/>
      <c r="O33" s="814"/>
      <c r="P33" s="815"/>
      <c r="Q33" s="816">
        <v>100</v>
      </c>
      <c r="R33" s="817"/>
      <c r="S33" s="817"/>
      <c r="T33" s="817"/>
      <c r="U33" s="817"/>
      <c r="V33" s="817">
        <v>96</v>
      </c>
      <c r="W33" s="817"/>
      <c r="X33" s="817"/>
      <c r="Y33" s="817"/>
      <c r="Z33" s="817"/>
      <c r="AA33" s="817">
        <f t="shared" si="0"/>
        <v>4</v>
      </c>
      <c r="AB33" s="817"/>
      <c r="AC33" s="817"/>
      <c r="AD33" s="817"/>
      <c r="AE33" s="818"/>
      <c r="AF33" s="819">
        <v>4</v>
      </c>
      <c r="AG33" s="820"/>
      <c r="AH33" s="820"/>
      <c r="AI33" s="820"/>
      <c r="AJ33" s="821"/>
      <c r="AK33" s="867">
        <v>29</v>
      </c>
      <c r="AL33" s="863"/>
      <c r="AM33" s="863"/>
      <c r="AN33" s="863"/>
      <c r="AO33" s="863"/>
      <c r="AP33" s="863">
        <v>247</v>
      </c>
      <c r="AQ33" s="863"/>
      <c r="AR33" s="863"/>
      <c r="AS33" s="863"/>
      <c r="AT33" s="863"/>
      <c r="AU33" s="863">
        <v>236</v>
      </c>
      <c r="AV33" s="863"/>
      <c r="AW33" s="863"/>
      <c r="AX33" s="863"/>
      <c r="AY33" s="863"/>
      <c r="AZ33" s="864" t="s">
        <v>603</v>
      </c>
      <c r="BA33" s="864"/>
      <c r="BB33" s="864"/>
      <c r="BC33" s="864"/>
      <c r="BD33" s="864"/>
      <c r="BE33" s="865" t="s">
        <v>411</v>
      </c>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412</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392</v>
      </c>
      <c r="B63" s="822" t="s">
        <v>413</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1060</v>
      </c>
      <c r="AG63" s="877"/>
      <c r="AH63" s="877"/>
      <c r="AI63" s="877"/>
      <c r="AJ63" s="878"/>
      <c r="AK63" s="879"/>
      <c r="AL63" s="874"/>
      <c r="AM63" s="874"/>
      <c r="AN63" s="874"/>
      <c r="AO63" s="874"/>
      <c r="AP63" s="877">
        <f>SUM(AP28:AT62)</f>
        <v>1860</v>
      </c>
      <c r="AQ63" s="877"/>
      <c r="AR63" s="877"/>
      <c r="AS63" s="877"/>
      <c r="AT63" s="877"/>
      <c r="AU63" s="877">
        <f>SUM(AU28:AY62)</f>
        <v>580</v>
      </c>
      <c r="AV63" s="877"/>
      <c r="AW63" s="877"/>
      <c r="AX63" s="877"/>
      <c r="AY63" s="877"/>
      <c r="AZ63" s="881"/>
      <c r="BA63" s="881"/>
      <c r="BB63" s="881"/>
      <c r="BC63" s="881"/>
      <c r="BD63" s="881"/>
      <c r="BE63" s="882"/>
      <c r="BF63" s="882"/>
      <c r="BG63" s="882"/>
      <c r="BH63" s="882"/>
      <c r="BI63" s="883"/>
      <c r="BJ63" s="884" t="s">
        <v>414</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415</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416</v>
      </c>
      <c r="B66" s="761"/>
      <c r="C66" s="761"/>
      <c r="D66" s="761"/>
      <c r="E66" s="761"/>
      <c r="F66" s="761"/>
      <c r="G66" s="761"/>
      <c r="H66" s="761"/>
      <c r="I66" s="761"/>
      <c r="J66" s="761"/>
      <c r="K66" s="761"/>
      <c r="L66" s="761"/>
      <c r="M66" s="761"/>
      <c r="N66" s="761"/>
      <c r="O66" s="761"/>
      <c r="P66" s="762"/>
      <c r="Q66" s="766" t="s">
        <v>396</v>
      </c>
      <c r="R66" s="767"/>
      <c r="S66" s="767"/>
      <c r="T66" s="767"/>
      <c r="U66" s="768"/>
      <c r="V66" s="766" t="s">
        <v>417</v>
      </c>
      <c r="W66" s="767"/>
      <c r="X66" s="767"/>
      <c r="Y66" s="767"/>
      <c r="Z66" s="768"/>
      <c r="AA66" s="766" t="s">
        <v>418</v>
      </c>
      <c r="AB66" s="767"/>
      <c r="AC66" s="767"/>
      <c r="AD66" s="767"/>
      <c r="AE66" s="768"/>
      <c r="AF66" s="887" t="s">
        <v>419</v>
      </c>
      <c r="AG66" s="848"/>
      <c r="AH66" s="848"/>
      <c r="AI66" s="848"/>
      <c r="AJ66" s="888"/>
      <c r="AK66" s="766" t="s">
        <v>420</v>
      </c>
      <c r="AL66" s="761"/>
      <c r="AM66" s="761"/>
      <c r="AN66" s="761"/>
      <c r="AO66" s="762"/>
      <c r="AP66" s="766" t="s">
        <v>421</v>
      </c>
      <c r="AQ66" s="767"/>
      <c r="AR66" s="767"/>
      <c r="AS66" s="767"/>
      <c r="AT66" s="768"/>
      <c r="AU66" s="766" t="s">
        <v>422</v>
      </c>
      <c r="AV66" s="767"/>
      <c r="AW66" s="767"/>
      <c r="AX66" s="767"/>
      <c r="AY66" s="768"/>
      <c r="AZ66" s="766" t="s">
        <v>380</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598</v>
      </c>
      <c r="C68" s="903"/>
      <c r="D68" s="903"/>
      <c r="E68" s="903"/>
      <c r="F68" s="903"/>
      <c r="G68" s="903"/>
      <c r="H68" s="903"/>
      <c r="I68" s="903"/>
      <c r="J68" s="903"/>
      <c r="K68" s="903"/>
      <c r="L68" s="903"/>
      <c r="M68" s="903"/>
      <c r="N68" s="903"/>
      <c r="O68" s="903"/>
      <c r="P68" s="904"/>
      <c r="Q68" s="905">
        <v>780</v>
      </c>
      <c r="R68" s="899"/>
      <c r="S68" s="899"/>
      <c r="T68" s="899"/>
      <c r="U68" s="899"/>
      <c r="V68" s="899">
        <v>773</v>
      </c>
      <c r="W68" s="899"/>
      <c r="X68" s="899"/>
      <c r="Y68" s="899"/>
      <c r="Z68" s="899"/>
      <c r="AA68" s="899">
        <f t="shared" ref="AA68:AA73" si="1">+Q68-V68</f>
        <v>7</v>
      </c>
      <c r="AB68" s="899"/>
      <c r="AC68" s="899"/>
      <c r="AD68" s="899"/>
      <c r="AE68" s="899"/>
      <c r="AF68" s="899">
        <f>+AA68</f>
        <v>7</v>
      </c>
      <c r="AG68" s="899"/>
      <c r="AH68" s="899"/>
      <c r="AI68" s="899"/>
      <c r="AJ68" s="899"/>
      <c r="AK68" s="899" t="s">
        <v>526</v>
      </c>
      <c r="AL68" s="899"/>
      <c r="AM68" s="899"/>
      <c r="AN68" s="899"/>
      <c r="AO68" s="899"/>
      <c r="AP68" s="899">
        <v>94</v>
      </c>
      <c r="AQ68" s="899"/>
      <c r="AR68" s="899"/>
      <c r="AS68" s="899"/>
      <c r="AT68" s="899"/>
      <c r="AU68" s="899">
        <v>44</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599</v>
      </c>
      <c r="C69" s="907"/>
      <c r="D69" s="907"/>
      <c r="E69" s="907"/>
      <c r="F69" s="907"/>
      <c r="G69" s="907"/>
      <c r="H69" s="907"/>
      <c r="I69" s="907"/>
      <c r="J69" s="907"/>
      <c r="K69" s="907"/>
      <c r="L69" s="907"/>
      <c r="M69" s="907"/>
      <c r="N69" s="907"/>
      <c r="O69" s="907"/>
      <c r="P69" s="908"/>
      <c r="Q69" s="909">
        <v>2027</v>
      </c>
      <c r="R69" s="863"/>
      <c r="S69" s="863"/>
      <c r="T69" s="863"/>
      <c r="U69" s="863"/>
      <c r="V69" s="863">
        <v>1997</v>
      </c>
      <c r="W69" s="863"/>
      <c r="X69" s="863"/>
      <c r="Y69" s="863"/>
      <c r="Z69" s="863"/>
      <c r="AA69" s="863">
        <f t="shared" si="1"/>
        <v>30</v>
      </c>
      <c r="AB69" s="863"/>
      <c r="AC69" s="863"/>
      <c r="AD69" s="863"/>
      <c r="AE69" s="863"/>
      <c r="AF69" s="863">
        <v>27</v>
      </c>
      <c r="AG69" s="863"/>
      <c r="AH69" s="863"/>
      <c r="AI69" s="863"/>
      <c r="AJ69" s="863"/>
      <c r="AK69" s="863" t="s">
        <v>526</v>
      </c>
      <c r="AL69" s="863"/>
      <c r="AM69" s="863"/>
      <c r="AN69" s="863"/>
      <c r="AO69" s="863"/>
      <c r="AP69" s="863">
        <v>481</v>
      </c>
      <c r="AQ69" s="863"/>
      <c r="AR69" s="863"/>
      <c r="AS69" s="863"/>
      <c r="AT69" s="863"/>
      <c r="AU69" s="863">
        <v>223</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604</v>
      </c>
      <c r="C70" s="907"/>
      <c r="D70" s="907"/>
      <c r="E70" s="907"/>
      <c r="F70" s="907"/>
      <c r="G70" s="907"/>
      <c r="H70" s="907"/>
      <c r="I70" s="907"/>
      <c r="J70" s="907"/>
      <c r="K70" s="907"/>
      <c r="L70" s="907"/>
      <c r="M70" s="907"/>
      <c r="N70" s="907"/>
      <c r="O70" s="907"/>
      <c r="P70" s="908"/>
      <c r="Q70" s="909">
        <v>7808</v>
      </c>
      <c r="R70" s="863"/>
      <c r="S70" s="863"/>
      <c r="T70" s="863"/>
      <c r="U70" s="863"/>
      <c r="V70" s="863">
        <v>7144</v>
      </c>
      <c r="W70" s="863"/>
      <c r="X70" s="863"/>
      <c r="Y70" s="863"/>
      <c r="Z70" s="863"/>
      <c r="AA70" s="863">
        <f t="shared" si="1"/>
        <v>664</v>
      </c>
      <c r="AB70" s="863"/>
      <c r="AC70" s="863"/>
      <c r="AD70" s="863"/>
      <c r="AE70" s="863"/>
      <c r="AF70" s="863">
        <v>664</v>
      </c>
      <c r="AG70" s="863"/>
      <c r="AH70" s="863"/>
      <c r="AI70" s="863"/>
      <c r="AJ70" s="863"/>
      <c r="AK70" s="863" t="s">
        <v>526</v>
      </c>
      <c r="AL70" s="863"/>
      <c r="AM70" s="863"/>
      <c r="AN70" s="863"/>
      <c r="AO70" s="863"/>
      <c r="AP70" s="863" t="s">
        <v>603</v>
      </c>
      <c r="AQ70" s="863"/>
      <c r="AR70" s="863"/>
      <c r="AS70" s="863"/>
      <c r="AT70" s="863"/>
      <c r="AU70" s="863" t="s">
        <v>603</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600</v>
      </c>
      <c r="C71" s="907"/>
      <c r="D71" s="907"/>
      <c r="E71" s="907"/>
      <c r="F71" s="907"/>
      <c r="G71" s="907"/>
      <c r="H71" s="907"/>
      <c r="I71" s="907"/>
      <c r="J71" s="907"/>
      <c r="K71" s="907"/>
      <c r="L71" s="907"/>
      <c r="M71" s="907"/>
      <c r="N71" s="907"/>
      <c r="O71" s="907"/>
      <c r="P71" s="908"/>
      <c r="Q71" s="909">
        <v>1598</v>
      </c>
      <c r="R71" s="863"/>
      <c r="S71" s="863"/>
      <c r="T71" s="863"/>
      <c r="U71" s="863"/>
      <c r="V71" s="863">
        <v>1456</v>
      </c>
      <c r="W71" s="863"/>
      <c r="X71" s="863"/>
      <c r="Y71" s="863"/>
      <c r="Z71" s="863"/>
      <c r="AA71" s="863">
        <f t="shared" si="1"/>
        <v>142</v>
      </c>
      <c r="AB71" s="863"/>
      <c r="AC71" s="863"/>
      <c r="AD71" s="863"/>
      <c r="AE71" s="863"/>
      <c r="AF71" s="863">
        <v>142</v>
      </c>
      <c r="AG71" s="863"/>
      <c r="AH71" s="863"/>
      <c r="AI71" s="863"/>
      <c r="AJ71" s="863"/>
      <c r="AK71" s="863" t="s">
        <v>526</v>
      </c>
      <c r="AL71" s="863"/>
      <c r="AM71" s="863"/>
      <c r="AN71" s="863"/>
      <c r="AO71" s="863"/>
      <c r="AP71" s="863" t="s">
        <v>603</v>
      </c>
      <c r="AQ71" s="863"/>
      <c r="AR71" s="863"/>
      <c r="AS71" s="863"/>
      <c r="AT71" s="863"/>
      <c r="AU71" s="863" t="s">
        <v>603</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601</v>
      </c>
      <c r="C72" s="907"/>
      <c r="D72" s="907"/>
      <c r="E72" s="907"/>
      <c r="F72" s="907"/>
      <c r="G72" s="907"/>
      <c r="H72" s="907"/>
      <c r="I72" s="907"/>
      <c r="J72" s="907"/>
      <c r="K72" s="907"/>
      <c r="L72" s="907"/>
      <c r="M72" s="907"/>
      <c r="N72" s="907"/>
      <c r="O72" s="907"/>
      <c r="P72" s="908"/>
      <c r="Q72" s="909">
        <v>956629</v>
      </c>
      <c r="R72" s="863"/>
      <c r="S72" s="863"/>
      <c r="T72" s="863"/>
      <c r="U72" s="863"/>
      <c r="V72" s="863">
        <v>904884</v>
      </c>
      <c r="W72" s="863"/>
      <c r="X72" s="863"/>
      <c r="Y72" s="863"/>
      <c r="Z72" s="863"/>
      <c r="AA72" s="863">
        <f t="shared" si="1"/>
        <v>51745</v>
      </c>
      <c r="AB72" s="863"/>
      <c r="AC72" s="863"/>
      <c r="AD72" s="863"/>
      <c r="AE72" s="863"/>
      <c r="AF72" s="910">
        <v>51745</v>
      </c>
      <c r="AG72" s="911"/>
      <c r="AH72" s="911"/>
      <c r="AI72" s="911"/>
      <c r="AJ72" s="867"/>
      <c r="AK72" s="863">
        <v>1</v>
      </c>
      <c r="AL72" s="863"/>
      <c r="AM72" s="863"/>
      <c r="AN72" s="863"/>
      <c r="AO72" s="863"/>
      <c r="AP72" s="863" t="s">
        <v>603</v>
      </c>
      <c r="AQ72" s="863"/>
      <c r="AR72" s="863"/>
      <c r="AS72" s="863"/>
      <c r="AT72" s="863"/>
      <c r="AU72" s="863" t="s">
        <v>603</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t="s">
        <v>602</v>
      </c>
      <c r="C73" s="907"/>
      <c r="D73" s="907"/>
      <c r="E73" s="907"/>
      <c r="F73" s="907"/>
      <c r="G73" s="907"/>
      <c r="H73" s="907"/>
      <c r="I73" s="907"/>
      <c r="J73" s="907"/>
      <c r="K73" s="907"/>
      <c r="L73" s="907"/>
      <c r="M73" s="907"/>
      <c r="N73" s="907"/>
      <c r="O73" s="907"/>
      <c r="P73" s="908"/>
      <c r="Q73" s="909">
        <v>13045</v>
      </c>
      <c r="R73" s="863"/>
      <c r="S73" s="863"/>
      <c r="T73" s="863"/>
      <c r="U73" s="863"/>
      <c r="V73" s="863">
        <v>13003</v>
      </c>
      <c r="W73" s="863"/>
      <c r="X73" s="863"/>
      <c r="Y73" s="863"/>
      <c r="Z73" s="863"/>
      <c r="AA73" s="863">
        <f t="shared" si="1"/>
        <v>42</v>
      </c>
      <c r="AB73" s="863"/>
      <c r="AC73" s="863"/>
      <c r="AD73" s="863"/>
      <c r="AE73" s="863"/>
      <c r="AF73" s="863">
        <v>42</v>
      </c>
      <c r="AG73" s="863"/>
      <c r="AH73" s="863"/>
      <c r="AI73" s="863"/>
      <c r="AJ73" s="863"/>
      <c r="AK73" s="863" t="s">
        <v>526</v>
      </c>
      <c r="AL73" s="863"/>
      <c r="AM73" s="863"/>
      <c r="AN73" s="863"/>
      <c r="AO73" s="863"/>
      <c r="AP73" s="863">
        <v>12966</v>
      </c>
      <c r="AQ73" s="863"/>
      <c r="AR73" s="863"/>
      <c r="AS73" s="863"/>
      <c r="AT73" s="863"/>
      <c r="AU73" s="863">
        <v>1050</v>
      </c>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c r="C75" s="907"/>
      <c r="D75" s="907"/>
      <c r="E75" s="907"/>
      <c r="F75" s="907"/>
      <c r="G75" s="907"/>
      <c r="H75" s="907"/>
      <c r="I75" s="907"/>
      <c r="J75" s="907"/>
      <c r="K75" s="907"/>
      <c r="L75" s="907"/>
      <c r="M75" s="907"/>
      <c r="N75" s="907"/>
      <c r="O75" s="907"/>
      <c r="P75" s="908"/>
      <c r="Q75" s="912"/>
      <c r="R75" s="911"/>
      <c r="S75" s="911"/>
      <c r="T75" s="911"/>
      <c r="U75" s="867"/>
      <c r="V75" s="910"/>
      <c r="W75" s="911"/>
      <c r="X75" s="911"/>
      <c r="Y75" s="911"/>
      <c r="Z75" s="867"/>
      <c r="AA75" s="910"/>
      <c r="AB75" s="911"/>
      <c r="AC75" s="911"/>
      <c r="AD75" s="911"/>
      <c r="AE75" s="867"/>
      <c r="AF75" s="910"/>
      <c r="AG75" s="911"/>
      <c r="AH75" s="911"/>
      <c r="AI75" s="911"/>
      <c r="AJ75" s="867"/>
      <c r="AK75" s="910"/>
      <c r="AL75" s="911"/>
      <c r="AM75" s="911"/>
      <c r="AN75" s="911"/>
      <c r="AO75" s="867"/>
      <c r="AP75" s="910"/>
      <c r="AQ75" s="911"/>
      <c r="AR75" s="911"/>
      <c r="AS75" s="911"/>
      <c r="AT75" s="867"/>
      <c r="AU75" s="863"/>
      <c r="AV75" s="863"/>
      <c r="AW75" s="863"/>
      <c r="AX75" s="863"/>
      <c r="AY75" s="863"/>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c r="C76" s="907"/>
      <c r="D76" s="907"/>
      <c r="E76" s="907"/>
      <c r="F76" s="907"/>
      <c r="G76" s="907"/>
      <c r="H76" s="907"/>
      <c r="I76" s="907"/>
      <c r="J76" s="907"/>
      <c r="K76" s="907"/>
      <c r="L76" s="907"/>
      <c r="M76" s="907"/>
      <c r="N76" s="907"/>
      <c r="O76" s="907"/>
      <c r="P76" s="908"/>
      <c r="Q76" s="912"/>
      <c r="R76" s="911"/>
      <c r="S76" s="911"/>
      <c r="T76" s="911"/>
      <c r="U76" s="867"/>
      <c r="V76" s="910"/>
      <c r="W76" s="911"/>
      <c r="X76" s="911"/>
      <c r="Y76" s="911"/>
      <c r="Z76" s="867"/>
      <c r="AA76" s="910"/>
      <c r="AB76" s="911"/>
      <c r="AC76" s="911"/>
      <c r="AD76" s="911"/>
      <c r="AE76" s="867"/>
      <c r="AF76" s="910"/>
      <c r="AG76" s="911"/>
      <c r="AH76" s="911"/>
      <c r="AI76" s="911"/>
      <c r="AJ76" s="867"/>
      <c r="AK76" s="910"/>
      <c r="AL76" s="911"/>
      <c r="AM76" s="911"/>
      <c r="AN76" s="911"/>
      <c r="AO76" s="867"/>
      <c r="AP76" s="910"/>
      <c r="AQ76" s="911"/>
      <c r="AR76" s="911"/>
      <c r="AS76" s="911"/>
      <c r="AT76" s="867"/>
      <c r="AU76" s="910"/>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12"/>
      <c r="R77" s="911"/>
      <c r="S77" s="911"/>
      <c r="T77" s="911"/>
      <c r="U77" s="867"/>
      <c r="V77" s="910"/>
      <c r="W77" s="911"/>
      <c r="X77" s="911"/>
      <c r="Y77" s="911"/>
      <c r="Z77" s="867"/>
      <c r="AA77" s="910"/>
      <c r="AB77" s="911"/>
      <c r="AC77" s="911"/>
      <c r="AD77" s="911"/>
      <c r="AE77" s="867"/>
      <c r="AF77" s="910"/>
      <c r="AG77" s="911"/>
      <c r="AH77" s="911"/>
      <c r="AI77" s="911"/>
      <c r="AJ77" s="867"/>
      <c r="AK77" s="910"/>
      <c r="AL77" s="911"/>
      <c r="AM77" s="911"/>
      <c r="AN77" s="911"/>
      <c r="AO77" s="867"/>
      <c r="AP77" s="910"/>
      <c r="AQ77" s="911"/>
      <c r="AR77" s="911"/>
      <c r="AS77" s="911"/>
      <c r="AT77" s="867"/>
      <c r="AU77" s="910"/>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392</v>
      </c>
      <c r="B88" s="822" t="s">
        <v>423</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f>SUM(AF68:AJ87)</f>
        <v>52627</v>
      </c>
      <c r="AG88" s="877"/>
      <c r="AH88" s="877"/>
      <c r="AI88" s="877"/>
      <c r="AJ88" s="877"/>
      <c r="AK88" s="874"/>
      <c r="AL88" s="874"/>
      <c r="AM88" s="874"/>
      <c r="AN88" s="874"/>
      <c r="AO88" s="874"/>
      <c r="AP88" s="877">
        <f t="shared" ref="AP88" si="2">SUM(AP68:AT87)</f>
        <v>13541</v>
      </c>
      <c r="AQ88" s="877"/>
      <c r="AR88" s="877"/>
      <c r="AS88" s="877"/>
      <c r="AT88" s="877"/>
      <c r="AU88" s="877">
        <f t="shared" ref="AU88" si="3">SUM(AU68:AY87)</f>
        <v>1317</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392</v>
      </c>
      <c r="BR102" s="822" t="s">
        <v>424</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t="s">
        <v>605</v>
      </c>
      <c r="CS102" s="885"/>
      <c r="CT102" s="885"/>
      <c r="CU102" s="885"/>
      <c r="CV102" s="924"/>
      <c r="CW102" s="923" t="s">
        <v>605</v>
      </c>
      <c r="CX102" s="885"/>
      <c r="CY102" s="885"/>
      <c r="CZ102" s="885"/>
      <c r="DA102" s="924"/>
      <c r="DB102" s="923" t="s">
        <v>605</v>
      </c>
      <c r="DC102" s="885"/>
      <c r="DD102" s="885"/>
      <c r="DE102" s="885"/>
      <c r="DF102" s="924"/>
      <c r="DG102" s="923" t="s">
        <v>605</v>
      </c>
      <c r="DH102" s="885"/>
      <c r="DI102" s="885"/>
      <c r="DJ102" s="885"/>
      <c r="DK102" s="924"/>
      <c r="DL102" s="923" t="s">
        <v>605</v>
      </c>
      <c r="DM102" s="885"/>
      <c r="DN102" s="885"/>
      <c r="DO102" s="885"/>
      <c r="DP102" s="924"/>
      <c r="DQ102" s="923" t="s">
        <v>605</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425</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426</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427</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428</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429</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430</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431</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432</v>
      </c>
      <c r="AB109" s="926"/>
      <c r="AC109" s="926"/>
      <c r="AD109" s="926"/>
      <c r="AE109" s="927"/>
      <c r="AF109" s="925" t="s">
        <v>433</v>
      </c>
      <c r="AG109" s="926"/>
      <c r="AH109" s="926"/>
      <c r="AI109" s="926"/>
      <c r="AJ109" s="927"/>
      <c r="AK109" s="925" t="s">
        <v>307</v>
      </c>
      <c r="AL109" s="926"/>
      <c r="AM109" s="926"/>
      <c r="AN109" s="926"/>
      <c r="AO109" s="927"/>
      <c r="AP109" s="925" t="s">
        <v>434</v>
      </c>
      <c r="AQ109" s="926"/>
      <c r="AR109" s="926"/>
      <c r="AS109" s="926"/>
      <c r="AT109" s="928"/>
      <c r="AU109" s="945" t="s">
        <v>431</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432</v>
      </c>
      <c r="BR109" s="926"/>
      <c r="BS109" s="926"/>
      <c r="BT109" s="926"/>
      <c r="BU109" s="927"/>
      <c r="BV109" s="925" t="s">
        <v>433</v>
      </c>
      <c r="BW109" s="926"/>
      <c r="BX109" s="926"/>
      <c r="BY109" s="926"/>
      <c r="BZ109" s="927"/>
      <c r="CA109" s="925" t="s">
        <v>307</v>
      </c>
      <c r="CB109" s="926"/>
      <c r="CC109" s="926"/>
      <c r="CD109" s="926"/>
      <c r="CE109" s="927"/>
      <c r="CF109" s="946" t="s">
        <v>434</v>
      </c>
      <c r="CG109" s="946"/>
      <c r="CH109" s="946"/>
      <c r="CI109" s="946"/>
      <c r="CJ109" s="946"/>
      <c r="CK109" s="925" t="s">
        <v>435</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432</v>
      </c>
      <c r="DH109" s="926"/>
      <c r="DI109" s="926"/>
      <c r="DJ109" s="926"/>
      <c r="DK109" s="927"/>
      <c r="DL109" s="925" t="s">
        <v>433</v>
      </c>
      <c r="DM109" s="926"/>
      <c r="DN109" s="926"/>
      <c r="DO109" s="926"/>
      <c r="DP109" s="927"/>
      <c r="DQ109" s="925" t="s">
        <v>307</v>
      </c>
      <c r="DR109" s="926"/>
      <c r="DS109" s="926"/>
      <c r="DT109" s="926"/>
      <c r="DU109" s="927"/>
      <c r="DV109" s="925" t="s">
        <v>434</v>
      </c>
      <c r="DW109" s="926"/>
      <c r="DX109" s="926"/>
      <c r="DY109" s="926"/>
      <c r="DZ109" s="928"/>
    </row>
    <row r="110" spans="1:131" s="212" customFormat="1" ht="26.25" customHeight="1" x14ac:dyDescent="0.15">
      <c r="A110" s="929" t="s">
        <v>436</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551020</v>
      </c>
      <c r="AB110" s="933"/>
      <c r="AC110" s="933"/>
      <c r="AD110" s="933"/>
      <c r="AE110" s="934"/>
      <c r="AF110" s="935">
        <v>602378</v>
      </c>
      <c r="AG110" s="933"/>
      <c r="AH110" s="933"/>
      <c r="AI110" s="933"/>
      <c r="AJ110" s="934"/>
      <c r="AK110" s="935">
        <v>629738</v>
      </c>
      <c r="AL110" s="933"/>
      <c r="AM110" s="933"/>
      <c r="AN110" s="933"/>
      <c r="AO110" s="934"/>
      <c r="AP110" s="936">
        <v>12.6</v>
      </c>
      <c r="AQ110" s="937"/>
      <c r="AR110" s="937"/>
      <c r="AS110" s="937"/>
      <c r="AT110" s="938"/>
      <c r="AU110" s="939" t="s">
        <v>73</v>
      </c>
      <c r="AV110" s="940"/>
      <c r="AW110" s="940"/>
      <c r="AX110" s="940"/>
      <c r="AY110" s="940"/>
      <c r="AZ110" s="962" t="s">
        <v>437</v>
      </c>
      <c r="BA110" s="930"/>
      <c r="BB110" s="930"/>
      <c r="BC110" s="930"/>
      <c r="BD110" s="930"/>
      <c r="BE110" s="930"/>
      <c r="BF110" s="930"/>
      <c r="BG110" s="930"/>
      <c r="BH110" s="930"/>
      <c r="BI110" s="930"/>
      <c r="BJ110" s="930"/>
      <c r="BK110" s="930"/>
      <c r="BL110" s="930"/>
      <c r="BM110" s="930"/>
      <c r="BN110" s="930"/>
      <c r="BO110" s="930"/>
      <c r="BP110" s="931"/>
      <c r="BQ110" s="963">
        <v>6782062</v>
      </c>
      <c r="BR110" s="964"/>
      <c r="BS110" s="964"/>
      <c r="BT110" s="964"/>
      <c r="BU110" s="964"/>
      <c r="BV110" s="964">
        <v>7321326</v>
      </c>
      <c r="BW110" s="964"/>
      <c r="BX110" s="964"/>
      <c r="BY110" s="964"/>
      <c r="BZ110" s="964"/>
      <c r="CA110" s="964">
        <v>7454308</v>
      </c>
      <c r="CB110" s="964"/>
      <c r="CC110" s="964"/>
      <c r="CD110" s="964"/>
      <c r="CE110" s="964"/>
      <c r="CF110" s="977">
        <v>149.19999999999999</v>
      </c>
      <c r="CG110" s="978"/>
      <c r="CH110" s="978"/>
      <c r="CI110" s="978"/>
      <c r="CJ110" s="978"/>
      <c r="CK110" s="979" t="s">
        <v>438</v>
      </c>
      <c r="CL110" s="980"/>
      <c r="CM110" s="962" t="s">
        <v>439</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440</v>
      </c>
      <c r="DH110" s="964"/>
      <c r="DI110" s="964"/>
      <c r="DJ110" s="964"/>
      <c r="DK110" s="964"/>
      <c r="DL110" s="964" t="s">
        <v>441</v>
      </c>
      <c r="DM110" s="964"/>
      <c r="DN110" s="964"/>
      <c r="DO110" s="964"/>
      <c r="DP110" s="964"/>
      <c r="DQ110" s="964" t="s">
        <v>441</v>
      </c>
      <c r="DR110" s="964"/>
      <c r="DS110" s="964"/>
      <c r="DT110" s="964"/>
      <c r="DU110" s="964"/>
      <c r="DV110" s="965" t="s">
        <v>442</v>
      </c>
      <c r="DW110" s="965"/>
      <c r="DX110" s="965"/>
      <c r="DY110" s="965"/>
      <c r="DZ110" s="966"/>
    </row>
    <row r="111" spans="1:131" s="212" customFormat="1" ht="26.25" customHeight="1" x14ac:dyDescent="0.15">
      <c r="A111" s="967" t="s">
        <v>443</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441</v>
      </c>
      <c r="AB111" s="971"/>
      <c r="AC111" s="971"/>
      <c r="AD111" s="971"/>
      <c r="AE111" s="972"/>
      <c r="AF111" s="973" t="s">
        <v>440</v>
      </c>
      <c r="AG111" s="971"/>
      <c r="AH111" s="971"/>
      <c r="AI111" s="971"/>
      <c r="AJ111" s="972"/>
      <c r="AK111" s="973" t="s">
        <v>441</v>
      </c>
      <c r="AL111" s="971"/>
      <c r="AM111" s="971"/>
      <c r="AN111" s="971"/>
      <c r="AO111" s="972"/>
      <c r="AP111" s="974" t="s">
        <v>441</v>
      </c>
      <c r="AQ111" s="975"/>
      <c r="AR111" s="975"/>
      <c r="AS111" s="975"/>
      <c r="AT111" s="976"/>
      <c r="AU111" s="941"/>
      <c r="AV111" s="942"/>
      <c r="AW111" s="942"/>
      <c r="AX111" s="942"/>
      <c r="AY111" s="942"/>
      <c r="AZ111" s="955" t="s">
        <v>444</v>
      </c>
      <c r="BA111" s="956"/>
      <c r="BB111" s="956"/>
      <c r="BC111" s="956"/>
      <c r="BD111" s="956"/>
      <c r="BE111" s="956"/>
      <c r="BF111" s="956"/>
      <c r="BG111" s="956"/>
      <c r="BH111" s="956"/>
      <c r="BI111" s="956"/>
      <c r="BJ111" s="956"/>
      <c r="BK111" s="956"/>
      <c r="BL111" s="956"/>
      <c r="BM111" s="956"/>
      <c r="BN111" s="956"/>
      <c r="BO111" s="956"/>
      <c r="BP111" s="957"/>
      <c r="BQ111" s="958">
        <v>3666</v>
      </c>
      <c r="BR111" s="959"/>
      <c r="BS111" s="959"/>
      <c r="BT111" s="959"/>
      <c r="BU111" s="959"/>
      <c r="BV111" s="959">
        <v>2433</v>
      </c>
      <c r="BW111" s="959"/>
      <c r="BX111" s="959"/>
      <c r="BY111" s="959"/>
      <c r="BZ111" s="959"/>
      <c r="CA111" s="959">
        <v>1211</v>
      </c>
      <c r="CB111" s="959"/>
      <c r="CC111" s="959"/>
      <c r="CD111" s="959"/>
      <c r="CE111" s="959"/>
      <c r="CF111" s="953">
        <v>0</v>
      </c>
      <c r="CG111" s="954"/>
      <c r="CH111" s="954"/>
      <c r="CI111" s="954"/>
      <c r="CJ111" s="954"/>
      <c r="CK111" s="981"/>
      <c r="CL111" s="982"/>
      <c r="CM111" s="955" t="s">
        <v>445</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446</v>
      </c>
      <c r="DH111" s="959"/>
      <c r="DI111" s="959"/>
      <c r="DJ111" s="959"/>
      <c r="DK111" s="959"/>
      <c r="DL111" s="959" t="s">
        <v>447</v>
      </c>
      <c r="DM111" s="959"/>
      <c r="DN111" s="959"/>
      <c r="DO111" s="959"/>
      <c r="DP111" s="959"/>
      <c r="DQ111" s="959" t="s">
        <v>447</v>
      </c>
      <c r="DR111" s="959"/>
      <c r="DS111" s="959"/>
      <c r="DT111" s="959"/>
      <c r="DU111" s="959"/>
      <c r="DV111" s="960" t="s">
        <v>447</v>
      </c>
      <c r="DW111" s="960"/>
      <c r="DX111" s="960"/>
      <c r="DY111" s="960"/>
      <c r="DZ111" s="961"/>
    </row>
    <row r="112" spans="1:131" s="212" customFormat="1" ht="26.25" customHeight="1" x14ac:dyDescent="0.15">
      <c r="A112" s="985" t="s">
        <v>448</v>
      </c>
      <c r="B112" s="986"/>
      <c r="C112" s="956" t="s">
        <v>449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440</v>
      </c>
      <c r="AB112" s="992"/>
      <c r="AC112" s="992"/>
      <c r="AD112" s="992"/>
      <c r="AE112" s="993"/>
      <c r="AF112" s="994" t="s">
        <v>446</v>
      </c>
      <c r="AG112" s="992"/>
      <c r="AH112" s="992"/>
      <c r="AI112" s="992"/>
      <c r="AJ112" s="993"/>
      <c r="AK112" s="994" t="s">
        <v>442</v>
      </c>
      <c r="AL112" s="992"/>
      <c r="AM112" s="992"/>
      <c r="AN112" s="992"/>
      <c r="AO112" s="993"/>
      <c r="AP112" s="995" t="s">
        <v>446</v>
      </c>
      <c r="AQ112" s="996"/>
      <c r="AR112" s="996"/>
      <c r="AS112" s="996"/>
      <c r="AT112" s="997"/>
      <c r="AU112" s="941"/>
      <c r="AV112" s="942"/>
      <c r="AW112" s="942"/>
      <c r="AX112" s="942"/>
      <c r="AY112" s="942"/>
      <c r="AZ112" s="955" t="s">
        <v>450</v>
      </c>
      <c r="BA112" s="956"/>
      <c r="BB112" s="956"/>
      <c r="BC112" s="956"/>
      <c r="BD112" s="956"/>
      <c r="BE112" s="956"/>
      <c r="BF112" s="956"/>
      <c r="BG112" s="956"/>
      <c r="BH112" s="956"/>
      <c r="BI112" s="956"/>
      <c r="BJ112" s="956"/>
      <c r="BK112" s="956"/>
      <c r="BL112" s="956"/>
      <c r="BM112" s="956"/>
      <c r="BN112" s="956"/>
      <c r="BO112" s="956"/>
      <c r="BP112" s="957"/>
      <c r="BQ112" s="958">
        <v>576183</v>
      </c>
      <c r="BR112" s="959"/>
      <c r="BS112" s="959"/>
      <c r="BT112" s="959"/>
      <c r="BU112" s="959"/>
      <c r="BV112" s="959">
        <v>573821</v>
      </c>
      <c r="BW112" s="959"/>
      <c r="BX112" s="959"/>
      <c r="BY112" s="959"/>
      <c r="BZ112" s="959"/>
      <c r="CA112" s="959">
        <v>580145</v>
      </c>
      <c r="CB112" s="959"/>
      <c r="CC112" s="959"/>
      <c r="CD112" s="959"/>
      <c r="CE112" s="959"/>
      <c r="CF112" s="953">
        <v>11.6</v>
      </c>
      <c r="CG112" s="954"/>
      <c r="CH112" s="954"/>
      <c r="CI112" s="954"/>
      <c r="CJ112" s="954"/>
      <c r="CK112" s="981"/>
      <c r="CL112" s="982"/>
      <c r="CM112" s="955" t="s">
        <v>451</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442</v>
      </c>
      <c r="DH112" s="959"/>
      <c r="DI112" s="959"/>
      <c r="DJ112" s="959"/>
      <c r="DK112" s="959"/>
      <c r="DL112" s="959" t="s">
        <v>442</v>
      </c>
      <c r="DM112" s="959"/>
      <c r="DN112" s="959"/>
      <c r="DO112" s="959"/>
      <c r="DP112" s="959"/>
      <c r="DQ112" s="959" t="s">
        <v>440</v>
      </c>
      <c r="DR112" s="959"/>
      <c r="DS112" s="959"/>
      <c r="DT112" s="959"/>
      <c r="DU112" s="959"/>
      <c r="DV112" s="960" t="s">
        <v>442</v>
      </c>
      <c r="DW112" s="960"/>
      <c r="DX112" s="960"/>
      <c r="DY112" s="960"/>
      <c r="DZ112" s="961"/>
    </row>
    <row r="113" spans="1:130" s="212" customFormat="1" ht="26.25" customHeight="1" x14ac:dyDescent="0.15">
      <c r="A113" s="987"/>
      <c r="B113" s="988"/>
      <c r="C113" s="956" t="s">
        <v>452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58540</v>
      </c>
      <c r="AB113" s="971"/>
      <c r="AC113" s="971"/>
      <c r="AD113" s="971"/>
      <c r="AE113" s="972"/>
      <c r="AF113" s="973">
        <v>60669</v>
      </c>
      <c r="AG113" s="971"/>
      <c r="AH113" s="971"/>
      <c r="AI113" s="971"/>
      <c r="AJ113" s="972"/>
      <c r="AK113" s="973">
        <v>63418</v>
      </c>
      <c r="AL113" s="971"/>
      <c r="AM113" s="971"/>
      <c r="AN113" s="971"/>
      <c r="AO113" s="972"/>
      <c r="AP113" s="974">
        <v>1.3</v>
      </c>
      <c r="AQ113" s="975"/>
      <c r="AR113" s="975"/>
      <c r="AS113" s="975"/>
      <c r="AT113" s="976"/>
      <c r="AU113" s="941"/>
      <c r="AV113" s="942"/>
      <c r="AW113" s="942"/>
      <c r="AX113" s="942"/>
      <c r="AY113" s="942"/>
      <c r="AZ113" s="955" t="s">
        <v>453</v>
      </c>
      <c r="BA113" s="956"/>
      <c r="BB113" s="956"/>
      <c r="BC113" s="956"/>
      <c r="BD113" s="956"/>
      <c r="BE113" s="956"/>
      <c r="BF113" s="956"/>
      <c r="BG113" s="956"/>
      <c r="BH113" s="956"/>
      <c r="BI113" s="956"/>
      <c r="BJ113" s="956"/>
      <c r="BK113" s="956"/>
      <c r="BL113" s="956"/>
      <c r="BM113" s="956"/>
      <c r="BN113" s="956"/>
      <c r="BO113" s="956"/>
      <c r="BP113" s="957"/>
      <c r="BQ113" s="958">
        <v>243159</v>
      </c>
      <c r="BR113" s="959"/>
      <c r="BS113" s="959"/>
      <c r="BT113" s="959"/>
      <c r="BU113" s="959"/>
      <c r="BV113" s="959">
        <v>437025</v>
      </c>
      <c r="BW113" s="959"/>
      <c r="BX113" s="959"/>
      <c r="BY113" s="959"/>
      <c r="BZ113" s="959"/>
      <c r="CA113" s="959">
        <v>1316688</v>
      </c>
      <c r="CB113" s="959"/>
      <c r="CC113" s="959"/>
      <c r="CD113" s="959"/>
      <c r="CE113" s="959"/>
      <c r="CF113" s="953">
        <v>26.4</v>
      </c>
      <c r="CG113" s="954"/>
      <c r="CH113" s="954"/>
      <c r="CI113" s="954"/>
      <c r="CJ113" s="954"/>
      <c r="CK113" s="981"/>
      <c r="CL113" s="982"/>
      <c r="CM113" s="955" t="s">
        <v>454</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442</v>
      </c>
      <c r="DH113" s="992"/>
      <c r="DI113" s="992"/>
      <c r="DJ113" s="992"/>
      <c r="DK113" s="993"/>
      <c r="DL113" s="994" t="s">
        <v>440</v>
      </c>
      <c r="DM113" s="992"/>
      <c r="DN113" s="992"/>
      <c r="DO113" s="992"/>
      <c r="DP113" s="993"/>
      <c r="DQ113" s="994" t="s">
        <v>442</v>
      </c>
      <c r="DR113" s="992"/>
      <c r="DS113" s="992"/>
      <c r="DT113" s="992"/>
      <c r="DU113" s="993"/>
      <c r="DV113" s="995" t="s">
        <v>442</v>
      </c>
      <c r="DW113" s="996"/>
      <c r="DX113" s="996"/>
      <c r="DY113" s="996"/>
      <c r="DZ113" s="997"/>
    </row>
    <row r="114" spans="1:130" s="212" customFormat="1" ht="26.25" customHeight="1" x14ac:dyDescent="0.15">
      <c r="A114" s="987"/>
      <c r="B114" s="988"/>
      <c r="C114" s="956" t="s">
        <v>455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79522</v>
      </c>
      <c r="AB114" s="992"/>
      <c r="AC114" s="992"/>
      <c r="AD114" s="992"/>
      <c r="AE114" s="993"/>
      <c r="AF114" s="994">
        <v>69548</v>
      </c>
      <c r="AG114" s="992"/>
      <c r="AH114" s="992"/>
      <c r="AI114" s="992"/>
      <c r="AJ114" s="993"/>
      <c r="AK114" s="994">
        <v>27733</v>
      </c>
      <c r="AL114" s="992"/>
      <c r="AM114" s="992"/>
      <c r="AN114" s="992"/>
      <c r="AO114" s="993"/>
      <c r="AP114" s="995">
        <v>0.6</v>
      </c>
      <c r="AQ114" s="996"/>
      <c r="AR114" s="996"/>
      <c r="AS114" s="996"/>
      <c r="AT114" s="997"/>
      <c r="AU114" s="941"/>
      <c r="AV114" s="942"/>
      <c r="AW114" s="942"/>
      <c r="AX114" s="942"/>
      <c r="AY114" s="942"/>
      <c r="AZ114" s="955" t="s">
        <v>456</v>
      </c>
      <c r="BA114" s="956"/>
      <c r="BB114" s="956"/>
      <c r="BC114" s="956"/>
      <c r="BD114" s="956"/>
      <c r="BE114" s="956"/>
      <c r="BF114" s="956"/>
      <c r="BG114" s="956"/>
      <c r="BH114" s="956"/>
      <c r="BI114" s="956"/>
      <c r="BJ114" s="956"/>
      <c r="BK114" s="956"/>
      <c r="BL114" s="956"/>
      <c r="BM114" s="956"/>
      <c r="BN114" s="956"/>
      <c r="BO114" s="956"/>
      <c r="BP114" s="957"/>
      <c r="BQ114" s="958">
        <v>2280290</v>
      </c>
      <c r="BR114" s="959"/>
      <c r="BS114" s="959"/>
      <c r="BT114" s="959"/>
      <c r="BU114" s="959"/>
      <c r="BV114" s="959">
        <v>2182116</v>
      </c>
      <c r="BW114" s="959"/>
      <c r="BX114" s="959"/>
      <c r="BY114" s="959"/>
      <c r="BZ114" s="959"/>
      <c r="CA114" s="959">
        <v>2183905</v>
      </c>
      <c r="CB114" s="959"/>
      <c r="CC114" s="959"/>
      <c r="CD114" s="959"/>
      <c r="CE114" s="959"/>
      <c r="CF114" s="953">
        <v>43.7</v>
      </c>
      <c r="CG114" s="954"/>
      <c r="CH114" s="954"/>
      <c r="CI114" s="954"/>
      <c r="CJ114" s="954"/>
      <c r="CK114" s="981"/>
      <c r="CL114" s="982"/>
      <c r="CM114" s="955" t="s">
        <v>457</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442</v>
      </c>
      <c r="DH114" s="992"/>
      <c r="DI114" s="992"/>
      <c r="DJ114" s="992"/>
      <c r="DK114" s="993"/>
      <c r="DL114" s="994" t="s">
        <v>446</v>
      </c>
      <c r="DM114" s="992"/>
      <c r="DN114" s="992"/>
      <c r="DO114" s="992"/>
      <c r="DP114" s="993"/>
      <c r="DQ114" s="994" t="s">
        <v>440</v>
      </c>
      <c r="DR114" s="992"/>
      <c r="DS114" s="992"/>
      <c r="DT114" s="992"/>
      <c r="DU114" s="993"/>
      <c r="DV114" s="995" t="s">
        <v>446</v>
      </c>
      <c r="DW114" s="996"/>
      <c r="DX114" s="996"/>
      <c r="DY114" s="996"/>
      <c r="DZ114" s="997"/>
    </row>
    <row r="115" spans="1:130" s="212" customFormat="1" ht="26.25" customHeight="1" x14ac:dyDescent="0.15">
      <c r="A115" s="987"/>
      <c r="B115" s="988"/>
      <c r="C115" s="956" t="s">
        <v>458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1244</v>
      </c>
      <c r="AB115" s="971"/>
      <c r="AC115" s="971"/>
      <c r="AD115" s="971"/>
      <c r="AE115" s="972"/>
      <c r="AF115" s="973">
        <v>1233</v>
      </c>
      <c r="AG115" s="971"/>
      <c r="AH115" s="971"/>
      <c r="AI115" s="971"/>
      <c r="AJ115" s="972"/>
      <c r="AK115" s="973">
        <v>1222</v>
      </c>
      <c r="AL115" s="971"/>
      <c r="AM115" s="971"/>
      <c r="AN115" s="971"/>
      <c r="AO115" s="972"/>
      <c r="AP115" s="974">
        <v>0</v>
      </c>
      <c r="AQ115" s="975"/>
      <c r="AR115" s="975"/>
      <c r="AS115" s="975"/>
      <c r="AT115" s="976"/>
      <c r="AU115" s="941"/>
      <c r="AV115" s="942"/>
      <c r="AW115" s="942"/>
      <c r="AX115" s="942"/>
      <c r="AY115" s="942"/>
      <c r="AZ115" s="955" t="s">
        <v>459</v>
      </c>
      <c r="BA115" s="956"/>
      <c r="BB115" s="956"/>
      <c r="BC115" s="956"/>
      <c r="BD115" s="956"/>
      <c r="BE115" s="956"/>
      <c r="BF115" s="956"/>
      <c r="BG115" s="956"/>
      <c r="BH115" s="956"/>
      <c r="BI115" s="956"/>
      <c r="BJ115" s="956"/>
      <c r="BK115" s="956"/>
      <c r="BL115" s="956"/>
      <c r="BM115" s="956"/>
      <c r="BN115" s="956"/>
      <c r="BO115" s="956"/>
      <c r="BP115" s="957"/>
      <c r="BQ115" s="958" t="s">
        <v>442</v>
      </c>
      <c r="BR115" s="959"/>
      <c r="BS115" s="959"/>
      <c r="BT115" s="959"/>
      <c r="BU115" s="959"/>
      <c r="BV115" s="959" t="s">
        <v>446</v>
      </c>
      <c r="BW115" s="959"/>
      <c r="BX115" s="959"/>
      <c r="BY115" s="959"/>
      <c r="BZ115" s="959"/>
      <c r="CA115" s="959" t="s">
        <v>442</v>
      </c>
      <c r="CB115" s="959"/>
      <c r="CC115" s="959"/>
      <c r="CD115" s="959"/>
      <c r="CE115" s="959"/>
      <c r="CF115" s="953" t="s">
        <v>442</v>
      </c>
      <c r="CG115" s="954"/>
      <c r="CH115" s="954"/>
      <c r="CI115" s="954"/>
      <c r="CJ115" s="954"/>
      <c r="CK115" s="981"/>
      <c r="CL115" s="982"/>
      <c r="CM115" s="955" t="s">
        <v>460</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442</v>
      </c>
      <c r="DH115" s="992"/>
      <c r="DI115" s="992"/>
      <c r="DJ115" s="992"/>
      <c r="DK115" s="993"/>
      <c r="DL115" s="994" t="s">
        <v>446</v>
      </c>
      <c r="DM115" s="992"/>
      <c r="DN115" s="992"/>
      <c r="DO115" s="992"/>
      <c r="DP115" s="993"/>
      <c r="DQ115" s="994" t="s">
        <v>440</v>
      </c>
      <c r="DR115" s="992"/>
      <c r="DS115" s="992"/>
      <c r="DT115" s="992"/>
      <c r="DU115" s="993"/>
      <c r="DV115" s="995" t="s">
        <v>446</v>
      </c>
      <c r="DW115" s="996"/>
      <c r="DX115" s="996"/>
      <c r="DY115" s="996"/>
      <c r="DZ115" s="997"/>
    </row>
    <row r="116" spans="1:130" s="212" customFormat="1" ht="26.25" customHeight="1" x14ac:dyDescent="0.15">
      <c r="A116" s="989"/>
      <c r="B116" s="990"/>
      <c r="C116" s="998" t="s">
        <v>461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446</v>
      </c>
      <c r="AB116" s="992"/>
      <c r="AC116" s="992"/>
      <c r="AD116" s="992"/>
      <c r="AE116" s="993"/>
      <c r="AF116" s="994" t="s">
        <v>440</v>
      </c>
      <c r="AG116" s="992"/>
      <c r="AH116" s="992"/>
      <c r="AI116" s="992"/>
      <c r="AJ116" s="993"/>
      <c r="AK116" s="994" t="s">
        <v>446</v>
      </c>
      <c r="AL116" s="992"/>
      <c r="AM116" s="992"/>
      <c r="AN116" s="992"/>
      <c r="AO116" s="993"/>
      <c r="AP116" s="995" t="s">
        <v>440</v>
      </c>
      <c r="AQ116" s="996"/>
      <c r="AR116" s="996"/>
      <c r="AS116" s="996"/>
      <c r="AT116" s="997"/>
      <c r="AU116" s="941"/>
      <c r="AV116" s="942"/>
      <c r="AW116" s="942"/>
      <c r="AX116" s="942"/>
      <c r="AY116" s="942"/>
      <c r="AZ116" s="1000" t="s">
        <v>462</v>
      </c>
      <c r="BA116" s="1001"/>
      <c r="BB116" s="1001"/>
      <c r="BC116" s="1001"/>
      <c r="BD116" s="1001"/>
      <c r="BE116" s="1001"/>
      <c r="BF116" s="1001"/>
      <c r="BG116" s="1001"/>
      <c r="BH116" s="1001"/>
      <c r="BI116" s="1001"/>
      <c r="BJ116" s="1001"/>
      <c r="BK116" s="1001"/>
      <c r="BL116" s="1001"/>
      <c r="BM116" s="1001"/>
      <c r="BN116" s="1001"/>
      <c r="BO116" s="1001"/>
      <c r="BP116" s="1002"/>
      <c r="BQ116" s="958" t="s">
        <v>446</v>
      </c>
      <c r="BR116" s="959"/>
      <c r="BS116" s="959"/>
      <c r="BT116" s="959"/>
      <c r="BU116" s="959"/>
      <c r="BV116" s="959" t="s">
        <v>440</v>
      </c>
      <c r="BW116" s="959"/>
      <c r="BX116" s="959"/>
      <c r="BY116" s="959"/>
      <c r="BZ116" s="959"/>
      <c r="CA116" s="959" t="s">
        <v>440</v>
      </c>
      <c r="CB116" s="959"/>
      <c r="CC116" s="959"/>
      <c r="CD116" s="959"/>
      <c r="CE116" s="959"/>
      <c r="CF116" s="953" t="s">
        <v>446</v>
      </c>
      <c r="CG116" s="954"/>
      <c r="CH116" s="954"/>
      <c r="CI116" s="954"/>
      <c r="CJ116" s="954"/>
      <c r="CK116" s="981"/>
      <c r="CL116" s="982"/>
      <c r="CM116" s="955" t="s">
        <v>463</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v>3666</v>
      </c>
      <c r="DH116" s="992"/>
      <c r="DI116" s="992"/>
      <c r="DJ116" s="992"/>
      <c r="DK116" s="993"/>
      <c r="DL116" s="994">
        <v>2433</v>
      </c>
      <c r="DM116" s="992"/>
      <c r="DN116" s="992"/>
      <c r="DO116" s="992"/>
      <c r="DP116" s="993"/>
      <c r="DQ116" s="994">
        <v>1211</v>
      </c>
      <c r="DR116" s="992"/>
      <c r="DS116" s="992"/>
      <c r="DT116" s="992"/>
      <c r="DU116" s="993"/>
      <c r="DV116" s="995">
        <v>0</v>
      </c>
      <c r="DW116" s="996"/>
      <c r="DX116" s="996"/>
      <c r="DY116" s="996"/>
      <c r="DZ116" s="997"/>
    </row>
    <row r="117" spans="1:130" s="212" customFormat="1" ht="26.25" customHeight="1" x14ac:dyDescent="0.15">
      <c r="A117" s="945" t="s">
        <v>189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464</v>
      </c>
      <c r="Z117" s="927"/>
      <c r="AA117" s="1011">
        <v>690326</v>
      </c>
      <c r="AB117" s="1012"/>
      <c r="AC117" s="1012"/>
      <c r="AD117" s="1012"/>
      <c r="AE117" s="1013"/>
      <c r="AF117" s="1014">
        <v>733828</v>
      </c>
      <c r="AG117" s="1012"/>
      <c r="AH117" s="1012"/>
      <c r="AI117" s="1012"/>
      <c r="AJ117" s="1013"/>
      <c r="AK117" s="1014">
        <v>722111</v>
      </c>
      <c r="AL117" s="1012"/>
      <c r="AM117" s="1012"/>
      <c r="AN117" s="1012"/>
      <c r="AO117" s="1013"/>
      <c r="AP117" s="1015"/>
      <c r="AQ117" s="1016"/>
      <c r="AR117" s="1016"/>
      <c r="AS117" s="1016"/>
      <c r="AT117" s="1017"/>
      <c r="AU117" s="941"/>
      <c r="AV117" s="942"/>
      <c r="AW117" s="942"/>
      <c r="AX117" s="942"/>
      <c r="AY117" s="942"/>
      <c r="AZ117" s="1007" t="s">
        <v>465</v>
      </c>
      <c r="BA117" s="1008"/>
      <c r="BB117" s="1008"/>
      <c r="BC117" s="1008"/>
      <c r="BD117" s="1008"/>
      <c r="BE117" s="1008"/>
      <c r="BF117" s="1008"/>
      <c r="BG117" s="1008"/>
      <c r="BH117" s="1008"/>
      <c r="BI117" s="1008"/>
      <c r="BJ117" s="1008"/>
      <c r="BK117" s="1008"/>
      <c r="BL117" s="1008"/>
      <c r="BM117" s="1008"/>
      <c r="BN117" s="1008"/>
      <c r="BO117" s="1008"/>
      <c r="BP117" s="1009"/>
      <c r="BQ117" s="958" t="s">
        <v>466</v>
      </c>
      <c r="BR117" s="959"/>
      <c r="BS117" s="959"/>
      <c r="BT117" s="959"/>
      <c r="BU117" s="959"/>
      <c r="BV117" s="959" t="s">
        <v>176</v>
      </c>
      <c r="BW117" s="959"/>
      <c r="BX117" s="959"/>
      <c r="BY117" s="959"/>
      <c r="BZ117" s="959"/>
      <c r="CA117" s="959" t="s">
        <v>176</v>
      </c>
      <c r="CB117" s="959"/>
      <c r="CC117" s="959"/>
      <c r="CD117" s="959"/>
      <c r="CE117" s="959"/>
      <c r="CF117" s="953" t="s">
        <v>176</v>
      </c>
      <c r="CG117" s="954"/>
      <c r="CH117" s="954"/>
      <c r="CI117" s="954"/>
      <c r="CJ117" s="954"/>
      <c r="CK117" s="981"/>
      <c r="CL117" s="982"/>
      <c r="CM117" s="955" t="s">
        <v>467</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468</v>
      </c>
      <c r="DH117" s="992"/>
      <c r="DI117" s="992"/>
      <c r="DJ117" s="992"/>
      <c r="DK117" s="993"/>
      <c r="DL117" s="994" t="s">
        <v>468</v>
      </c>
      <c r="DM117" s="992"/>
      <c r="DN117" s="992"/>
      <c r="DO117" s="992"/>
      <c r="DP117" s="993"/>
      <c r="DQ117" s="994" t="s">
        <v>469</v>
      </c>
      <c r="DR117" s="992"/>
      <c r="DS117" s="992"/>
      <c r="DT117" s="992"/>
      <c r="DU117" s="993"/>
      <c r="DV117" s="995" t="s">
        <v>468</v>
      </c>
      <c r="DW117" s="996"/>
      <c r="DX117" s="996"/>
      <c r="DY117" s="996"/>
      <c r="DZ117" s="997"/>
    </row>
    <row r="118" spans="1:130" s="212" customFormat="1" ht="26.25" customHeight="1" x14ac:dyDescent="0.15">
      <c r="A118" s="945" t="s">
        <v>435</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432</v>
      </c>
      <c r="AB118" s="926"/>
      <c r="AC118" s="926"/>
      <c r="AD118" s="926"/>
      <c r="AE118" s="927"/>
      <c r="AF118" s="925" t="s">
        <v>433</v>
      </c>
      <c r="AG118" s="926"/>
      <c r="AH118" s="926"/>
      <c r="AI118" s="926"/>
      <c r="AJ118" s="927"/>
      <c r="AK118" s="925" t="s">
        <v>307</v>
      </c>
      <c r="AL118" s="926"/>
      <c r="AM118" s="926"/>
      <c r="AN118" s="926"/>
      <c r="AO118" s="927"/>
      <c r="AP118" s="1003" t="s">
        <v>434</v>
      </c>
      <c r="AQ118" s="1004"/>
      <c r="AR118" s="1004"/>
      <c r="AS118" s="1004"/>
      <c r="AT118" s="1005"/>
      <c r="AU118" s="941"/>
      <c r="AV118" s="942"/>
      <c r="AW118" s="942"/>
      <c r="AX118" s="942"/>
      <c r="AY118" s="942"/>
      <c r="AZ118" s="1006" t="s">
        <v>470</v>
      </c>
      <c r="BA118" s="998"/>
      <c r="BB118" s="998"/>
      <c r="BC118" s="998"/>
      <c r="BD118" s="998"/>
      <c r="BE118" s="998"/>
      <c r="BF118" s="998"/>
      <c r="BG118" s="998"/>
      <c r="BH118" s="998"/>
      <c r="BI118" s="998"/>
      <c r="BJ118" s="998"/>
      <c r="BK118" s="998"/>
      <c r="BL118" s="998"/>
      <c r="BM118" s="998"/>
      <c r="BN118" s="998"/>
      <c r="BO118" s="998"/>
      <c r="BP118" s="999"/>
      <c r="BQ118" s="1032" t="s">
        <v>471</v>
      </c>
      <c r="BR118" s="1033"/>
      <c r="BS118" s="1033"/>
      <c r="BT118" s="1033"/>
      <c r="BU118" s="1033"/>
      <c r="BV118" s="1033" t="s">
        <v>176</v>
      </c>
      <c r="BW118" s="1033"/>
      <c r="BX118" s="1033"/>
      <c r="BY118" s="1033"/>
      <c r="BZ118" s="1033"/>
      <c r="CA118" s="1033" t="s">
        <v>176</v>
      </c>
      <c r="CB118" s="1033"/>
      <c r="CC118" s="1033"/>
      <c r="CD118" s="1033"/>
      <c r="CE118" s="1033"/>
      <c r="CF118" s="953" t="s">
        <v>466</v>
      </c>
      <c r="CG118" s="954"/>
      <c r="CH118" s="954"/>
      <c r="CI118" s="954"/>
      <c r="CJ118" s="954"/>
      <c r="CK118" s="981"/>
      <c r="CL118" s="982"/>
      <c r="CM118" s="955" t="s">
        <v>472</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176</v>
      </c>
      <c r="DH118" s="992"/>
      <c r="DI118" s="992"/>
      <c r="DJ118" s="992"/>
      <c r="DK118" s="993"/>
      <c r="DL118" s="994" t="s">
        <v>468</v>
      </c>
      <c r="DM118" s="992"/>
      <c r="DN118" s="992"/>
      <c r="DO118" s="992"/>
      <c r="DP118" s="993"/>
      <c r="DQ118" s="994" t="s">
        <v>466</v>
      </c>
      <c r="DR118" s="992"/>
      <c r="DS118" s="992"/>
      <c r="DT118" s="992"/>
      <c r="DU118" s="993"/>
      <c r="DV118" s="995" t="s">
        <v>441</v>
      </c>
      <c r="DW118" s="996"/>
      <c r="DX118" s="996"/>
      <c r="DY118" s="996"/>
      <c r="DZ118" s="997"/>
    </row>
    <row r="119" spans="1:130" s="212" customFormat="1" ht="26.25" customHeight="1" x14ac:dyDescent="0.15">
      <c r="A119" s="1089" t="s">
        <v>438</v>
      </c>
      <c r="B119" s="980"/>
      <c r="C119" s="962" t="s">
        <v>439</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176</v>
      </c>
      <c r="AB119" s="933"/>
      <c r="AC119" s="933"/>
      <c r="AD119" s="933"/>
      <c r="AE119" s="934"/>
      <c r="AF119" s="935" t="s">
        <v>176</v>
      </c>
      <c r="AG119" s="933"/>
      <c r="AH119" s="933"/>
      <c r="AI119" s="933"/>
      <c r="AJ119" s="934"/>
      <c r="AK119" s="935" t="s">
        <v>473</v>
      </c>
      <c r="AL119" s="933"/>
      <c r="AM119" s="933"/>
      <c r="AN119" s="933"/>
      <c r="AO119" s="934"/>
      <c r="AP119" s="936" t="s">
        <v>468</v>
      </c>
      <c r="AQ119" s="937"/>
      <c r="AR119" s="937"/>
      <c r="AS119" s="937"/>
      <c r="AT119" s="938"/>
      <c r="AU119" s="943"/>
      <c r="AV119" s="944"/>
      <c r="AW119" s="944"/>
      <c r="AX119" s="944"/>
      <c r="AY119" s="944"/>
      <c r="AZ119" s="233" t="s">
        <v>189</v>
      </c>
      <c r="BA119" s="233"/>
      <c r="BB119" s="233"/>
      <c r="BC119" s="233"/>
      <c r="BD119" s="233"/>
      <c r="BE119" s="233"/>
      <c r="BF119" s="233"/>
      <c r="BG119" s="233"/>
      <c r="BH119" s="233"/>
      <c r="BI119" s="233"/>
      <c r="BJ119" s="233"/>
      <c r="BK119" s="233"/>
      <c r="BL119" s="233"/>
      <c r="BM119" s="233"/>
      <c r="BN119" s="233"/>
      <c r="BO119" s="1010" t="s">
        <v>474</v>
      </c>
      <c r="BP119" s="1038"/>
      <c r="BQ119" s="1032">
        <v>9885360</v>
      </c>
      <c r="BR119" s="1033"/>
      <c r="BS119" s="1033"/>
      <c r="BT119" s="1033"/>
      <c r="BU119" s="1033"/>
      <c r="BV119" s="1033">
        <v>10516721</v>
      </c>
      <c r="BW119" s="1033"/>
      <c r="BX119" s="1033"/>
      <c r="BY119" s="1033"/>
      <c r="BZ119" s="1033"/>
      <c r="CA119" s="1033">
        <v>11536257</v>
      </c>
      <c r="CB119" s="1033"/>
      <c r="CC119" s="1033"/>
      <c r="CD119" s="1033"/>
      <c r="CE119" s="1033"/>
      <c r="CF119" s="1034"/>
      <c r="CG119" s="1035"/>
      <c r="CH119" s="1035"/>
      <c r="CI119" s="1035"/>
      <c r="CJ119" s="1036"/>
      <c r="CK119" s="983"/>
      <c r="CL119" s="984"/>
      <c r="CM119" s="1006" t="s">
        <v>475</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176</v>
      </c>
      <c r="DH119" s="1019"/>
      <c r="DI119" s="1019"/>
      <c r="DJ119" s="1019"/>
      <c r="DK119" s="1020"/>
      <c r="DL119" s="1018" t="s">
        <v>176</v>
      </c>
      <c r="DM119" s="1019"/>
      <c r="DN119" s="1019"/>
      <c r="DO119" s="1019"/>
      <c r="DP119" s="1020"/>
      <c r="DQ119" s="1018" t="s">
        <v>441</v>
      </c>
      <c r="DR119" s="1019"/>
      <c r="DS119" s="1019"/>
      <c r="DT119" s="1019"/>
      <c r="DU119" s="1020"/>
      <c r="DV119" s="1021" t="s">
        <v>441</v>
      </c>
      <c r="DW119" s="1022"/>
      <c r="DX119" s="1022"/>
      <c r="DY119" s="1022"/>
      <c r="DZ119" s="1023"/>
    </row>
    <row r="120" spans="1:130" s="212" customFormat="1" ht="26.25" customHeight="1" x14ac:dyDescent="0.15">
      <c r="A120" s="1090"/>
      <c r="B120" s="982"/>
      <c r="C120" s="955" t="s">
        <v>445</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441</v>
      </c>
      <c r="AB120" s="992"/>
      <c r="AC120" s="992"/>
      <c r="AD120" s="992"/>
      <c r="AE120" s="993"/>
      <c r="AF120" s="994" t="s">
        <v>476</v>
      </c>
      <c r="AG120" s="992"/>
      <c r="AH120" s="992"/>
      <c r="AI120" s="992"/>
      <c r="AJ120" s="993"/>
      <c r="AK120" s="994" t="s">
        <v>176</v>
      </c>
      <c r="AL120" s="992"/>
      <c r="AM120" s="992"/>
      <c r="AN120" s="992"/>
      <c r="AO120" s="993"/>
      <c r="AP120" s="995" t="s">
        <v>441</v>
      </c>
      <c r="AQ120" s="996"/>
      <c r="AR120" s="996"/>
      <c r="AS120" s="996"/>
      <c r="AT120" s="997"/>
      <c r="AU120" s="1024" t="s">
        <v>477</v>
      </c>
      <c r="AV120" s="1025"/>
      <c r="AW120" s="1025"/>
      <c r="AX120" s="1025"/>
      <c r="AY120" s="1026"/>
      <c r="AZ120" s="962" t="s">
        <v>478</v>
      </c>
      <c r="BA120" s="930"/>
      <c r="BB120" s="930"/>
      <c r="BC120" s="930"/>
      <c r="BD120" s="930"/>
      <c r="BE120" s="930"/>
      <c r="BF120" s="930"/>
      <c r="BG120" s="930"/>
      <c r="BH120" s="930"/>
      <c r="BI120" s="930"/>
      <c r="BJ120" s="930"/>
      <c r="BK120" s="930"/>
      <c r="BL120" s="930"/>
      <c r="BM120" s="930"/>
      <c r="BN120" s="930"/>
      <c r="BO120" s="930"/>
      <c r="BP120" s="931"/>
      <c r="BQ120" s="963">
        <v>3052215</v>
      </c>
      <c r="BR120" s="964"/>
      <c r="BS120" s="964"/>
      <c r="BT120" s="964"/>
      <c r="BU120" s="964"/>
      <c r="BV120" s="964">
        <v>2830164</v>
      </c>
      <c r="BW120" s="964"/>
      <c r="BX120" s="964"/>
      <c r="BY120" s="964"/>
      <c r="BZ120" s="964"/>
      <c r="CA120" s="964">
        <v>2822315</v>
      </c>
      <c r="CB120" s="964"/>
      <c r="CC120" s="964"/>
      <c r="CD120" s="964"/>
      <c r="CE120" s="964"/>
      <c r="CF120" s="977">
        <v>56.5</v>
      </c>
      <c r="CG120" s="978"/>
      <c r="CH120" s="978"/>
      <c r="CI120" s="978"/>
      <c r="CJ120" s="978"/>
      <c r="CK120" s="1039" t="s">
        <v>479</v>
      </c>
      <c r="CL120" s="1040"/>
      <c r="CM120" s="1040"/>
      <c r="CN120" s="1040"/>
      <c r="CO120" s="1041"/>
      <c r="CP120" s="1047" t="s">
        <v>480</v>
      </c>
      <c r="CQ120" s="1048"/>
      <c r="CR120" s="1048"/>
      <c r="CS120" s="1048"/>
      <c r="CT120" s="1048"/>
      <c r="CU120" s="1048"/>
      <c r="CV120" s="1048"/>
      <c r="CW120" s="1048"/>
      <c r="CX120" s="1048"/>
      <c r="CY120" s="1048"/>
      <c r="CZ120" s="1048"/>
      <c r="DA120" s="1048"/>
      <c r="DB120" s="1048"/>
      <c r="DC120" s="1048"/>
      <c r="DD120" s="1048"/>
      <c r="DE120" s="1048"/>
      <c r="DF120" s="1049"/>
      <c r="DG120" s="963">
        <v>328116</v>
      </c>
      <c r="DH120" s="964"/>
      <c r="DI120" s="964"/>
      <c r="DJ120" s="964"/>
      <c r="DK120" s="964"/>
      <c r="DL120" s="964">
        <v>337993</v>
      </c>
      <c r="DM120" s="964"/>
      <c r="DN120" s="964"/>
      <c r="DO120" s="964"/>
      <c r="DP120" s="964"/>
      <c r="DQ120" s="964">
        <v>343706</v>
      </c>
      <c r="DR120" s="964"/>
      <c r="DS120" s="964"/>
      <c r="DT120" s="964"/>
      <c r="DU120" s="964"/>
      <c r="DV120" s="965">
        <v>6.9</v>
      </c>
      <c r="DW120" s="965"/>
      <c r="DX120" s="965"/>
      <c r="DY120" s="965"/>
      <c r="DZ120" s="966"/>
    </row>
    <row r="121" spans="1:130" s="212" customFormat="1" ht="26.25" customHeight="1" x14ac:dyDescent="0.15">
      <c r="A121" s="1090"/>
      <c r="B121" s="982"/>
      <c r="C121" s="1007" t="s">
        <v>481</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176</v>
      </c>
      <c r="AB121" s="992"/>
      <c r="AC121" s="992"/>
      <c r="AD121" s="992"/>
      <c r="AE121" s="993"/>
      <c r="AF121" s="994" t="s">
        <v>469</v>
      </c>
      <c r="AG121" s="992"/>
      <c r="AH121" s="992"/>
      <c r="AI121" s="992"/>
      <c r="AJ121" s="993"/>
      <c r="AK121" s="994" t="s">
        <v>176</v>
      </c>
      <c r="AL121" s="992"/>
      <c r="AM121" s="992"/>
      <c r="AN121" s="992"/>
      <c r="AO121" s="993"/>
      <c r="AP121" s="995" t="s">
        <v>473</v>
      </c>
      <c r="AQ121" s="996"/>
      <c r="AR121" s="996"/>
      <c r="AS121" s="996"/>
      <c r="AT121" s="997"/>
      <c r="AU121" s="1027"/>
      <c r="AV121" s="1028"/>
      <c r="AW121" s="1028"/>
      <c r="AX121" s="1028"/>
      <c r="AY121" s="1029"/>
      <c r="AZ121" s="955" t="s">
        <v>482</v>
      </c>
      <c r="BA121" s="956"/>
      <c r="BB121" s="956"/>
      <c r="BC121" s="956"/>
      <c r="BD121" s="956"/>
      <c r="BE121" s="956"/>
      <c r="BF121" s="956"/>
      <c r="BG121" s="956"/>
      <c r="BH121" s="956"/>
      <c r="BI121" s="956"/>
      <c r="BJ121" s="956"/>
      <c r="BK121" s="956"/>
      <c r="BL121" s="956"/>
      <c r="BM121" s="956"/>
      <c r="BN121" s="956"/>
      <c r="BO121" s="956"/>
      <c r="BP121" s="957"/>
      <c r="BQ121" s="958" t="s">
        <v>441</v>
      </c>
      <c r="BR121" s="959"/>
      <c r="BS121" s="959"/>
      <c r="BT121" s="959"/>
      <c r="BU121" s="959"/>
      <c r="BV121" s="959" t="s">
        <v>468</v>
      </c>
      <c r="BW121" s="959"/>
      <c r="BX121" s="959"/>
      <c r="BY121" s="959"/>
      <c r="BZ121" s="959"/>
      <c r="CA121" s="959" t="s">
        <v>176</v>
      </c>
      <c r="CB121" s="959"/>
      <c r="CC121" s="959"/>
      <c r="CD121" s="959"/>
      <c r="CE121" s="959"/>
      <c r="CF121" s="953" t="s">
        <v>473</v>
      </c>
      <c r="CG121" s="954"/>
      <c r="CH121" s="954"/>
      <c r="CI121" s="954"/>
      <c r="CJ121" s="954"/>
      <c r="CK121" s="1042"/>
      <c r="CL121" s="1043"/>
      <c r="CM121" s="1043"/>
      <c r="CN121" s="1043"/>
      <c r="CO121" s="1044"/>
      <c r="CP121" s="1052" t="s">
        <v>483</v>
      </c>
      <c r="CQ121" s="1053"/>
      <c r="CR121" s="1053"/>
      <c r="CS121" s="1053"/>
      <c r="CT121" s="1053"/>
      <c r="CU121" s="1053"/>
      <c r="CV121" s="1053"/>
      <c r="CW121" s="1053"/>
      <c r="CX121" s="1053"/>
      <c r="CY121" s="1053"/>
      <c r="CZ121" s="1053"/>
      <c r="DA121" s="1053"/>
      <c r="DB121" s="1053"/>
      <c r="DC121" s="1053"/>
      <c r="DD121" s="1053"/>
      <c r="DE121" s="1053"/>
      <c r="DF121" s="1054"/>
      <c r="DG121" s="958">
        <v>248067</v>
      </c>
      <c r="DH121" s="959"/>
      <c r="DI121" s="959"/>
      <c r="DJ121" s="959"/>
      <c r="DK121" s="959"/>
      <c r="DL121" s="959">
        <v>237958</v>
      </c>
      <c r="DM121" s="959"/>
      <c r="DN121" s="959"/>
      <c r="DO121" s="959"/>
      <c r="DP121" s="959"/>
      <c r="DQ121" s="959">
        <v>236439</v>
      </c>
      <c r="DR121" s="959"/>
      <c r="DS121" s="959"/>
      <c r="DT121" s="959"/>
      <c r="DU121" s="959"/>
      <c r="DV121" s="960">
        <v>4.7</v>
      </c>
      <c r="DW121" s="960"/>
      <c r="DX121" s="960"/>
      <c r="DY121" s="960"/>
      <c r="DZ121" s="961"/>
    </row>
    <row r="122" spans="1:130" s="212" customFormat="1" ht="26.25" customHeight="1" x14ac:dyDescent="0.15">
      <c r="A122" s="1090"/>
      <c r="B122" s="982"/>
      <c r="C122" s="955" t="s">
        <v>457</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473</v>
      </c>
      <c r="AB122" s="992"/>
      <c r="AC122" s="992"/>
      <c r="AD122" s="992"/>
      <c r="AE122" s="993"/>
      <c r="AF122" s="994" t="s">
        <v>469</v>
      </c>
      <c r="AG122" s="992"/>
      <c r="AH122" s="992"/>
      <c r="AI122" s="992"/>
      <c r="AJ122" s="993"/>
      <c r="AK122" s="994" t="s">
        <v>473</v>
      </c>
      <c r="AL122" s="992"/>
      <c r="AM122" s="992"/>
      <c r="AN122" s="992"/>
      <c r="AO122" s="993"/>
      <c r="AP122" s="995" t="s">
        <v>441</v>
      </c>
      <c r="AQ122" s="996"/>
      <c r="AR122" s="996"/>
      <c r="AS122" s="996"/>
      <c r="AT122" s="997"/>
      <c r="AU122" s="1027"/>
      <c r="AV122" s="1028"/>
      <c r="AW122" s="1028"/>
      <c r="AX122" s="1028"/>
      <c r="AY122" s="1029"/>
      <c r="AZ122" s="1006" t="s">
        <v>484</v>
      </c>
      <c r="BA122" s="998"/>
      <c r="BB122" s="998"/>
      <c r="BC122" s="998"/>
      <c r="BD122" s="998"/>
      <c r="BE122" s="998"/>
      <c r="BF122" s="998"/>
      <c r="BG122" s="998"/>
      <c r="BH122" s="998"/>
      <c r="BI122" s="998"/>
      <c r="BJ122" s="998"/>
      <c r="BK122" s="998"/>
      <c r="BL122" s="998"/>
      <c r="BM122" s="998"/>
      <c r="BN122" s="998"/>
      <c r="BO122" s="998"/>
      <c r="BP122" s="999"/>
      <c r="BQ122" s="1032">
        <v>5545783</v>
      </c>
      <c r="BR122" s="1033"/>
      <c r="BS122" s="1033"/>
      <c r="BT122" s="1033"/>
      <c r="BU122" s="1033"/>
      <c r="BV122" s="1033">
        <v>6282576</v>
      </c>
      <c r="BW122" s="1033"/>
      <c r="BX122" s="1033"/>
      <c r="BY122" s="1033"/>
      <c r="BZ122" s="1033"/>
      <c r="CA122" s="1033">
        <v>6407396</v>
      </c>
      <c r="CB122" s="1033"/>
      <c r="CC122" s="1033"/>
      <c r="CD122" s="1033"/>
      <c r="CE122" s="1033"/>
      <c r="CF122" s="1050">
        <v>128.30000000000001</v>
      </c>
      <c r="CG122" s="1051"/>
      <c r="CH122" s="1051"/>
      <c r="CI122" s="1051"/>
      <c r="CJ122" s="1051"/>
      <c r="CK122" s="1042"/>
      <c r="CL122" s="1043"/>
      <c r="CM122" s="1043"/>
      <c r="CN122" s="1043"/>
      <c r="CO122" s="1044"/>
      <c r="CP122" s="1052" t="s">
        <v>485</v>
      </c>
      <c r="CQ122" s="1053"/>
      <c r="CR122" s="1053"/>
      <c r="CS122" s="1053"/>
      <c r="CT122" s="1053"/>
      <c r="CU122" s="1053"/>
      <c r="CV122" s="1053"/>
      <c r="CW122" s="1053"/>
      <c r="CX122" s="1053"/>
      <c r="CY122" s="1053"/>
      <c r="CZ122" s="1053"/>
      <c r="DA122" s="1053"/>
      <c r="DB122" s="1053"/>
      <c r="DC122" s="1053"/>
      <c r="DD122" s="1053"/>
      <c r="DE122" s="1053"/>
      <c r="DF122" s="1054"/>
      <c r="DG122" s="958" t="s">
        <v>176</v>
      </c>
      <c r="DH122" s="959"/>
      <c r="DI122" s="959"/>
      <c r="DJ122" s="959"/>
      <c r="DK122" s="959"/>
      <c r="DL122" s="959" t="s">
        <v>176</v>
      </c>
      <c r="DM122" s="959"/>
      <c r="DN122" s="959"/>
      <c r="DO122" s="959"/>
      <c r="DP122" s="959"/>
      <c r="DQ122" s="959" t="s">
        <v>176</v>
      </c>
      <c r="DR122" s="959"/>
      <c r="DS122" s="959"/>
      <c r="DT122" s="959"/>
      <c r="DU122" s="959"/>
      <c r="DV122" s="960" t="s">
        <v>176</v>
      </c>
      <c r="DW122" s="960"/>
      <c r="DX122" s="960"/>
      <c r="DY122" s="960"/>
      <c r="DZ122" s="961"/>
    </row>
    <row r="123" spans="1:130" s="212" customFormat="1" ht="26.25" customHeight="1" x14ac:dyDescent="0.15">
      <c r="A123" s="1090"/>
      <c r="B123" s="982"/>
      <c r="C123" s="955" t="s">
        <v>463</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v>1244</v>
      </c>
      <c r="AB123" s="992"/>
      <c r="AC123" s="992"/>
      <c r="AD123" s="992"/>
      <c r="AE123" s="993"/>
      <c r="AF123" s="994">
        <v>1233</v>
      </c>
      <c r="AG123" s="992"/>
      <c r="AH123" s="992"/>
      <c r="AI123" s="992"/>
      <c r="AJ123" s="993"/>
      <c r="AK123" s="994">
        <v>1222</v>
      </c>
      <c r="AL123" s="992"/>
      <c r="AM123" s="992"/>
      <c r="AN123" s="992"/>
      <c r="AO123" s="993"/>
      <c r="AP123" s="995">
        <v>0</v>
      </c>
      <c r="AQ123" s="996"/>
      <c r="AR123" s="996"/>
      <c r="AS123" s="996"/>
      <c r="AT123" s="997"/>
      <c r="AU123" s="1030"/>
      <c r="AV123" s="1031"/>
      <c r="AW123" s="1031"/>
      <c r="AX123" s="1031"/>
      <c r="AY123" s="1031"/>
      <c r="AZ123" s="233" t="s">
        <v>189</v>
      </c>
      <c r="BA123" s="233"/>
      <c r="BB123" s="233"/>
      <c r="BC123" s="233"/>
      <c r="BD123" s="233"/>
      <c r="BE123" s="233"/>
      <c r="BF123" s="233"/>
      <c r="BG123" s="233"/>
      <c r="BH123" s="233"/>
      <c r="BI123" s="233"/>
      <c r="BJ123" s="233"/>
      <c r="BK123" s="233"/>
      <c r="BL123" s="233"/>
      <c r="BM123" s="233"/>
      <c r="BN123" s="233"/>
      <c r="BO123" s="1010" t="s">
        <v>486</v>
      </c>
      <c r="BP123" s="1038"/>
      <c r="BQ123" s="1096">
        <v>8597998</v>
      </c>
      <c r="BR123" s="1097"/>
      <c r="BS123" s="1097"/>
      <c r="BT123" s="1097"/>
      <c r="BU123" s="1097"/>
      <c r="BV123" s="1097">
        <v>9112740</v>
      </c>
      <c r="BW123" s="1097"/>
      <c r="BX123" s="1097"/>
      <c r="BY123" s="1097"/>
      <c r="BZ123" s="1097"/>
      <c r="CA123" s="1097">
        <v>9229711</v>
      </c>
      <c r="CB123" s="1097"/>
      <c r="CC123" s="1097"/>
      <c r="CD123" s="1097"/>
      <c r="CE123" s="1097"/>
      <c r="CF123" s="1034"/>
      <c r="CG123" s="1035"/>
      <c r="CH123" s="1035"/>
      <c r="CI123" s="1035"/>
      <c r="CJ123" s="1036"/>
      <c r="CK123" s="1042"/>
      <c r="CL123" s="1043"/>
      <c r="CM123" s="1043"/>
      <c r="CN123" s="1043"/>
      <c r="CO123" s="1044"/>
      <c r="CP123" s="1052" t="s">
        <v>487</v>
      </c>
      <c r="CQ123" s="1053"/>
      <c r="CR123" s="1053"/>
      <c r="CS123" s="1053"/>
      <c r="CT123" s="1053"/>
      <c r="CU123" s="1053"/>
      <c r="CV123" s="1053"/>
      <c r="CW123" s="1053"/>
      <c r="CX123" s="1053"/>
      <c r="CY123" s="1053"/>
      <c r="CZ123" s="1053"/>
      <c r="DA123" s="1053"/>
      <c r="DB123" s="1053"/>
      <c r="DC123" s="1053"/>
      <c r="DD123" s="1053"/>
      <c r="DE123" s="1053"/>
      <c r="DF123" s="1054"/>
      <c r="DG123" s="991" t="s">
        <v>468</v>
      </c>
      <c r="DH123" s="992"/>
      <c r="DI123" s="992"/>
      <c r="DJ123" s="992"/>
      <c r="DK123" s="993"/>
      <c r="DL123" s="994" t="s">
        <v>468</v>
      </c>
      <c r="DM123" s="992"/>
      <c r="DN123" s="992"/>
      <c r="DO123" s="992"/>
      <c r="DP123" s="993"/>
      <c r="DQ123" s="994" t="s">
        <v>473</v>
      </c>
      <c r="DR123" s="992"/>
      <c r="DS123" s="992"/>
      <c r="DT123" s="992"/>
      <c r="DU123" s="993"/>
      <c r="DV123" s="995" t="s">
        <v>176</v>
      </c>
      <c r="DW123" s="996"/>
      <c r="DX123" s="996"/>
      <c r="DY123" s="996"/>
      <c r="DZ123" s="997"/>
    </row>
    <row r="124" spans="1:130" s="212" customFormat="1" ht="26.25" customHeight="1" thickBot="1" x14ac:dyDescent="0.2">
      <c r="A124" s="1090"/>
      <c r="B124" s="982"/>
      <c r="C124" s="955" t="s">
        <v>467</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176</v>
      </c>
      <c r="AB124" s="992"/>
      <c r="AC124" s="992"/>
      <c r="AD124" s="992"/>
      <c r="AE124" s="993"/>
      <c r="AF124" s="994" t="s">
        <v>468</v>
      </c>
      <c r="AG124" s="992"/>
      <c r="AH124" s="992"/>
      <c r="AI124" s="992"/>
      <c r="AJ124" s="993"/>
      <c r="AK124" s="994" t="s">
        <v>468</v>
      </c>
      <c r="AL124" s="992"/>
      <c r="AM124" s="992"/>
      <c r="AN124" s="992"/>
      <c r="AO124" s="993"/>
      <c r="AP124" s="995" t="s">
        <v>476</v>
      </c>
      <c r="AQ124" s="996"/>
      <c r="AR124" s="996"/>
      <c r="AS124" s="996"/>
      <c r="AT124" s="997"/>
      <c r="AU124" s="1092" t="s">
        <v>488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29.1</v>
      </c>
      <c r="BR124" s="1060"/>
      <c r="BS124" s="1060"/>
      <c r="BT124" s="1060"/>
      <c r="BU124" s="1060"/>
      <c r="BV124" s="1060">
        <v>30</v>
      </c>
      <c r="BW124" s="1060"/>
      <c r="BX124" s="1060"/>
      <c r="BY124" s="1060"/>
      <c r="BZ124" s="1060"/>
      <c r="CA124" s="1060">
        <v>46.1</v>
      </c>
      <c r="CB124" s="1060"/>
      <c r="CC124" s="1060"/>
      <c r="CD124" s="1060"/>
      <c r="CE124" s="1060"/>
      <c r="CF124" s="1061"/>
      <c r="CG124" s="1062"/>
      <c r="CH124" s="1062"/>
      <c r="CI124" s="1062"/>
      <c r="CJ124" s="1063"/>
      <c r="CK124" s="1045"/>
      <c r="CL124" s="1045"/>
      <c r="CM124" s="1045"/>
      <c r="CN124" s="1045"/>
      <c r="CO124" s="1046"/>
      <c r="CP124" s="1052" t="s">
        <v>489</v>
      </c>
      <c r="CQ124" s="1053"/>
      <c r="CR124" s="1053"/>
      <c r="CS124" s="1053"/>
      <c r="CT124" s="1053"/>
      <c r="CU124" s="1053"/>
      <c r="CV124" s="1053"/>
      <c r="CW124" s="1053"/>
      <c r="CX124" s="1053"/>
      <c r="CY124" s="1053"/>
      <c r="CZ124" s="1053"/>
      <c r="DA124" s="1053"/>
      <c r="DB124" s="1053"/>
      <c r="DC124" s="1053"/>
      <c r="DD124" s="1053"/>
      <c r="DE124" s="1053"/>
      <c r="DF124" s="1054"/>
      <c r="DG124" s="1037" t="s">
        <v>441</v>
      </c>
      <c r="DH124" s="1019"/>
      <c r="DI124" s="1019"/>
      <c r="DJ124" s="1019"/>
      <c r="DK124" s="1020"/>
      <c r="DL124" s="1018" t="s">
        <v>176</v>
      </c>
      <c r="DM124" s="1019"/>
      <c r="DN124" s="1019"/>
      <c r="DO124" s="1019"/>
      <c r="DP124" s="1020"/>
      <c r="DQ124" s="1018" t="s">
        <v>176</v>
      </c>
      <c r="DR124" s="1019"/>
      <c r="DS124" s="1019"/>
      <c r="DT124" s="1019"/>
      <c r="DU124" s="1020"/>
      <c r="DV124" s="1021" t="s">
        <v>176</v>
      </c>
      <c r="DW124" s="1022"/>
      <c r="DX124" s="1022"/>
      <c r="DY124" s="1022"/>
      <c r="DZ124" s="1023"/>
    </row>
    <row r="125" spans="1:130" s="212" customFormat="1" ht="26.25" customHeight="1" x14ac:dyDescent="0.15">
      <c r="A125" s="1090"/>
      <c r="B125" s="982"/>
      <c r="C125" s="955" t="s">
        <v>472</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469</v>
      </c>
      <c r="AB125" s="992"/>
      <c r="AC125" s="992"/>
      <c r="AD125" s="992"/>
      <c r="AE125" s="993"/>
      <c r="AF125" s="994" t="s">
        <v>469</v>
      </c>
      <c r="AG125" s="992"/>
      <c r="AH125" s="992"/>
      <c r="AI125" s="992"/>
      <c r="AJ125" s="993"/>
      <c r="AK125" s="994" t="s">
        <v>466</v>
      </c>
      <c r="AL125" s="992"/>
      <c r="AM125" s="992"/>
      <c r="AN125" s="992"/>
      <c r="AO125" s="993"/>
      <c r="AP125" s="995" t="s">
        <v>476</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490</v>
      </c>
      <c r="CL125" s="1040"/>
      <c r="CM125" s="1040"/>
      <c r="CN125" s="1040"/>
      <c r="CO125" s="1041"/>
      <c r="CP125" s="962" t="s">
        <v>491</v>
      </c>
      <c r="CQ125" s="930"/>
      <c r="CR125" s="930"/>
      <c r="CS125" s="930"/>
      <c r="CT125" s="930"/>
      <c r="CU125" s="930"/>
      <c r="CV125" s="930"/>
      <c r="CW125" s="930"/>
      <c r="CX125" s="930"/>
      <c r="CY125" s="930"/>
      <c r="CZ125" s="930"/>
      <c r="DA125" s="930"/>
      <c r="DB125" s="930"/>
      <c r="DC125" s="930"/>
      <c r="DD125" s="930"/>
      <c r="DE125" s="930"/>
      <c r="DF125" s="931"/>
      <c r="DG125" s="963" t="s">
        <v>441</v>
      </c>
      <c r="DH125" s="964"/>
      <c r="DI125" s="964"/>
      <c r="DJ125" s="964"/>
      <c r="DK125" s="964"/>
      <c r="DL125" s="964" t="s">
        <v>176</v>
      </c>
      <c r="DM125" s="964"/>
      <c r="DN125" s="964"/>
      <c r="DO125" s="964"/>
      <c r="DP125" s="964"/>
      <c r="DQ125" s="964" t="s">
        <v>468</v>
      </c>
      <c r="DR125" s="964"/>
      <c r="DS125" s="964"/>
      <c r="DT125" s="964"/>
      <c r="DU125" s="964"/>
      <c r="DV125" s="965" t="s">
        <v>492</v>
      </c>
      <c r="DW125" s="965"/>
      <c r="DX125" s="965"/>
      <c r="DY125" s="965"/>
      <c r="DZ125" s="966"/>
    </row>
    <row r="126" spans="1:130" s="212" customFormat="1" ht="26.25" customHeight="1" thickBot="1" x14ac:dyDescent="0.2">
      <c r="A126" s="1090"/>
      <c r="B126" s="982"/>
      <c r="C126" s="955" t="s">
        <v>475</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466</v>
      </c>
      <c r="AB126" s="992"/>
      <c r="AC126" s="992"/>
      <c r="AD126" s="992"/>
      <c r="AE126" s="993"/>
      <c r="AF126" s="994" t="s">
        <v>492</v>
      </c>
      <c r="AG126" s="992"/>
      <c r="AH126" s="992"/>
      <c r="AI126" s="992"/>
      <c r="AJ126" s="993"/>
      <c r="AK126" s="994" t="s">
        <v>441</v>
      </c>
      <c r="AL126" s="992"/>
      <c r="AM126" s="992"/>
      <c r="AN126" s="992"/>
      <c r="AO126" s="993"/>
      <c r="AP126" s="995" t="s">
        <v>468</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493</v>
      </c>
      <c r="CQ126" s="956"/>
      <c r="CR126" s="956"/>
      <c r="CS126" s="956"/>
      <c r="CT126" s="956"/>
      <c r="CU126" s="956"/>
      <c r="CV126" s="956"/>
      <c r="CW126" s="956"/>
      <c r="CX126" s="956"/>
      <c r="CY126" s="956"/>
      <c r="CZ126" s="956"/>
      <c r="DA126" s="956"/>
      <c r="DB126" s="956"/>
      <c r="DC126" s="956"/>
      <c r="DD126" s="956"/>
      <c r="DE126" s="956"/>
      <c r="DF126" s="957"/>
      <c r="DG126" s="958" t="s">
        <v>476</v>
      </c>
      <c r="DH126" s="959"/>
      <c r="DI126" s="959"/>
      <c r="DJ126" s="959"/>
      <c r="DK126" s="959"/>
      <c r="DL126" s="959" t="s">
        <v>468</v>
      </c>
      <c r="DM126" s="959"/>
      <c r="DN126" s="959"/>
      <c r="DO126" s="959"/>
      <c r="DP126" s="959"/>
      <c r="DQ126" s="959" t="s">
        <v>176</v>
      </c>
      <c r="DR126" s="959"/>
      <c r="DS126" s="959"/>
      <c r="DT126" s="959"/>
      <c r="DU126" s="959"/>
      <c r="DV126" s="960" t="s">
        <v>466</v>
      </c>
      <c r="DW126" s="960"/>
      <c r="DX126" s="960"/>
      <c r="DY126" s="960"/>
      <c r="DZ126" s="961"/>
    </row>
    <row r="127" spans="1:130" s="212" customFormat="1" ht="26.25" customHeight="1" x14ac:dyDescent="0.15">
      <c r="A127" s="1091"/>
      <c r="B127" s="984"/>
      <c r="C127" s="1006" t="s">
        <v>494</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466</v>
      </c>
      <c r="AB127" s="992"/>
      <c r="AC127" s="992"/>
      <c r="AD127" s="992"/>
      <c r="AE127" s="993"/>
      <c r="AF127" s="994" t="s">
        <v>466</v>
      </c>
      <c r="AG127" s="992"/>
      <c r="AH127" s="992"/>
      <c r="AI127" s="992"/>
      <c r="AJ127" s="993"/>
      <c r="AK127" s="994" t="s">
        <v>466</v>
      </c>
      <c r="AL127" s="992"/>
      <c r="AM127" s="992"/>
      <c r="AN127" s="992"/>
      <c r="AO127" s="993"/>
      <c r="AP127" s="995" t="s">
        <v>176</v>
      </c>
      <c r="AQ127" s="996"/>
      <c r="AR127" s="996"/>
      <c r="AS127" s="996"/>
      <c r="AT127" s="997"/>
      <c r="AU127" s="214"/>
      <c r="AV127" s="214"/>
      <c r="AW127" s="214"/>
      <c r="AX127" s="1064" t="s">
        <v>495</v>
      </c>
      <c r="AY127" s="1065"/>
      <c r="AZ127" s="1065"/>
      <c r="BA127" s="1065"/>
      <c r="BB127" s="1065"/>
      <c r="BC127" s="1065"/>
      <c r="BD127" s="1065"/>
      <c r="BE127" s="1066"/>
      <c r="BF127" s="1067" t="s">
        <v>496</v>
      </c>
      <c r="BG127" s="1065"/>
      <c r="BH127" s="1065"/>
      <c r="BI127" s="1065"/>
      <c r="BJ127" s="1065"/>
      <c r="BK127" s="1065"/>
      <c r="BL127" s="1066"/>
      <c r="BM127" s="1067" t="s">
        <v>497</v>
      </c>
      <c r="BN127" s="1065"/>
      <c r="BO127" s="1065"/>
      <c r="BP127" s="1065"/>
      <c r="BQ127" s="1065"/>
      <c r="BR127" s="1065"/>
      <c r="BS127" s="1066"/>
      <c r="BT127" s="1067" t="s">
        <v>498</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499</v>
      </c>
      <c r="CQ127" s="956"/>
      <c r="CR127" s="956"/>
      <c r="CS127" s="956"/>
      <c r="CT127" s="956"/>
      <c r="CU127" s="956"/>
      <c r="CV127" s="956"/>
      <c r="CW127" s="956"/>
      <c r="CX127" s="956"/>
      <c r="CY127" s="956"/>
      <c r="CZ127" s="956"/>
      <c r="DA127" s="956"/>
      <c r="DB127" s="956"/>
      <c r="DC127" s="956"/>
      <c r="DD127" s="956"/>
      <c r="DE127" s="956"/>
      <c r="DF127" s="957"/>
      <c r="DG127" s="958" t="s">
        <v>466</v>
      </c>
      <c r="DH127" s="959"/>
      <c r="DI127" s="959"/>
      <c r="DJ127" s="959"/>
      <c r="DK127" s="959"/>
      <c r="DL127" s="959" t="s">
        <v>469</v>
      </c>
      <c r="DM127" s="959"/>
      <c r="DN127" s="959"/>
      <c r="DO127" s="959"/>
      <c r="DP127" s="959"/>
      <c r="DQ127" s="959" t="s">
        <v>176</v>
      </c>
      <c r="DR127" s="959"/>
      <c r="DS127" s="959"/>
      <c r="DT127" s="959"/>
      <c r="DU127" s="959"/>
      <c r="DV127" s="960" t="s">
        <v>176</v>
      </c>
      <c r="DW127" s="960"/>
      <c r="DX127" s="960"/>
      <c r="DY127" s="960"/>
      <c r="DZ127" s="961"/>
    </row>
    <row r="128" spans="1:130" s="212" customFormat="1" ht="26.25" customHeight="1" thickBot="1" x14ac:dyDescent="0.2">
      <c r="A128" s="1074" t="s">
        <v>500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501</v>
      </c>
      <c r="X128" s="1076"/>
      <c r="Y128" s="1076"/>
      <c r="Z128" s="1077"/>
      <c r="AA128" s="1078" t="s">
        <v>476</v>
      </c>
      <c r="AB128" s="1079"/>
      <c r="AC128" s="1079"/>
      <c r="AD128" s="1079"/>
      <c r="AE128" s="1080"/>
      <c r="AF128" s="1081" t="s">
        <v>441</v>
      </c>
      <c r="AG128" s="1079"/>
      <c r="AH128" s="1079"/>
      <c r="AI128" s="1079"/>
      <c r="AJ128" s="1080"/>
      <c r="AK128" s="1081" t="s">
        <v>176</v>
      </c>
      <c r="AL128" s="1079"/>
      <c r="AM128" s="1079"/>
      <c r="AN128" s="1079"/>
      <c r="AO128" s="1080"/>
      <c r="AP128" s="1082"/>
      <c r="AQ128" s="1083"/>
      <c r="AR128" s="1083"/>
      <c r="AS128" s="1083"/>
      <c r="AT128" s="1084"/>
      <c r="AU128" s="214"/>
      <c r="AV128" s="214"/>
      <c r="AW128" s="214"/>
      <c r="AX128" s="929" t="s">
        <v>502</v>
      </c>
      <c r="AY128" s="930"/>
      <c r="AZ128" s="930"/>
      <c r="BA128" s="930"/>
      <c r="BB128" s="930"/>
      <c r="BC128" s="930"/>
      <c r="BD128" s="930"/>
      <c r="BE128" s="931"/>
      <c r="BF128" s="1085" t="s">
        <v>176</v>
      </c>
      <c r="BG128" s="1086"/>
      <c r="BH128" s="1086"/>
      <c r="BI128" s="1086"/>
      <c r="BJ128" s="1086"/>
      <c r="BK128" s="1086"/>
      <c r="BL128" s="1087"/>
      <c r="BM128" s="1085">
        <v>14.72</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503</v>
      </c>
      <c r="CQ128" s="759"/>
      <c r="CR128" s="759"/>
      <c r="CS128" s="759"/>
      <c r="CT128" s="759"/>
      <c r="CU128" s="759"/>
      <c r="CV128" s="759"/>
      <c r="CW128" s="759"/>
      <c r="CX128" s="759"/>
      <c r="CY128" s="759"/>
      <c r="CZ128" s="759"/>
      <c r="DA128" s="759"/>
      <c r="DB128" s="759"/>
      <c r="DC128" s="759"/>
      <c r="DD128" s="759"/>
      <c r="DE128" s="759"/>
      <c r="DF128" s="1069"/>
      <c r="DG128" s="1070" t="s">
        <v>441</v>
      </c>
      <c r="DH128" s="1071"/>
      <c r="DI128" s="1071"/>
      <c r="DJ128" s="1071"/>
      <c r="DK128" s="1071"/>
      <c r="DL128" s="1071" t="s">
        <v>468</v>
      </c>
      <c r="DM128" s="1071"/>
      <c r="DN128" s="1071"/>
      <c r="DO128" s="1071"/>
      <c r="DP128" s="1071"/>
      <c r="DQ128" s="1071" t="s">
        <v>466</v>
      </c>
      <c r="DR128" s="1071"/>
      <c r="DS128" s="1071"/>
      <c r="DT128" s="1071"/>
      <c r="DU128" s="1071"/>
      <c r="DV128" s="1072" t="s">
        <v>469</v>
      </c>
      <c r="DW128" s="1072"/>
      <c r="DX128" s="1072"/>
      <c r="DY128" s="1072"/>
      <c r="DZ128" s="1073"/>
    </row>
    <row r="129" spans="1:131" s="212"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504</v>
      </c>
      <c r="X129" s="1104"/>
      <c r="Y129" s="1104"/>
      <c r="Z129" s="1105"/>
      <c r="AA129" s="991">
        <v>4873545</v>
      </c>
      <c r="AB129" s="992"/>
      <c r="AC129" s="992"/>
      <c r="AD129" s="992"/>
      <c r="AE129" s="993"/>
      <c r="AF129" s="994">
        <v>5130814</v>
      </c>
      <c r="AG129" s="992"/>
      <c r="AH129" s="992"/>
      <c r="AI129" s="992"/>
      <c r="AJ129" s="993"/>
      <c r="AK129" s="994">
        <v>5461253</v>
      </c>
      <c r="AL129" s="992"/>
      <c r="AM129" s="992"/>
      <c r="AN129" s="992"/>
      <c r="AO129" s="993"/>
      <c r="AP129" s="1106"/>
      <c r="AQ129" s="1107"/>
      <c r="AR129" s="1107"/>
      <c r="AS129" s="1107"/>
      <c r="AT129" s="1108"/>
      <c r="AU129" s="215"/>
      <c r="AV129" s="215"/>
      <c r="AW129" s="215"/>
      <c r="AX129" s="1098" t="s">
        <v>505</v>
      </c>
      <c r="AY129" s="956"/>
      <c r="AZ129" s="956"/>
      <c r="BA129" s="956"/>
      <c r="BB129" s="956"/>
      <c r="BC129" s="956"/>
      <c r="BD129" s="956"/>
      <c r="BE129" s="957"/>
      <c r="BF129" s="1099" t="s">
        <v>441</v>
      </c>
      <c r="BG129" s="1100"/>
      <c r="BH129" s="1100"/>
      <c r="BI129" s="1100"/>
      <c r="BJ129" s="1100"/>
      <c r="BK129" s="1100"/>
      <c r="BL129" s="1101"/>
      <c r="BM129" s="1099">
        <v>19.72</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506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507</v>
      </c>
      <c r="X130" s="1104"/>
      <c r="Y130" s="1104"/>
      <c r="Z130" s="1105"/>
      <c r="AA130" s="991">
        <v>452625</v>
      </c>
      <c r="AB130" s="992"/>
      <c r="AC130" s="992"/>
      <c r="AD130" s="992"/>
      <c r="AE130" s="993"/>
      <c r="AF130" s="994">
        <v>461256</v>
      </c>
      <c r="AG130" s="992"/>
      <c r="AH130" s="992"/>
      <c r="AI130" s="992"/>
      <c r="AJ130" s="993"/>
      <c r="AK130" s="994">
        <v>466172</v>
      </c>
      <c r="AL130" s="992"/>
      <c r="AM130" s="992"/>
      <c r="AN130" s="992"/>
      <c r="AO130" s="993"/>
      <c r="AP130" s="1106"/>
      <c r="AQ130" s="1107"/>
      <c r="AR130" s="1107"/>
      <c r="AS130" s="1107"/>
      <c r="AT130" s="1108"/>
      <c r="AU130" s="215"/>
      <c r="AV130" s="215"/>
      <c r="AW130" s="215"/>
      <c r="AX130" s="1098" t="s">
        <v>508</v>
      </c>
      <c r="AY130" s="956"/>
      <c r="AZ130" s="956"/>
      <c r="BA130" s="956"/>
      <c r="BB130" s="956"/>
      <c r="BC130" s="956"/>
      <c r="BD130" s="956"/>
      <c r="BE130" s="957"/>
      <c r="BF130" s="1134">
        <v>5.4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509</v>
      </c>
      <c r="X131" s="1141"/>
      <c r="Y131" s="1141"/>
      <c r="Z131" s="1142"/>
      <c r="AA131" s="1037">
        <v>4420920</v>
      </c>
      <c r="AB131" s="1019"/>
      <c r="AC131" s="1019"/>
      <c r="AD131" s="1019"/>
      <c r="AE131" s="1020"/>
      <c r="AF131" s="1018">
        <v>4669558</v>
      </c>
      <c r="AG131" s="1019"/>
      <c r="AH131" s="1019"/>
      <c r="AI131" s="1019"/>
      <c r="AJ131" s="1020"/>
      <c r="AK131" s="1018">
        <v>4995081</v>
      </c>
      <c r="AL131" s="1019"/>
      <c r="AM131" s="1019"/>
      <c r="AN131" s="1019"/>
      <c r="AO131" s="1020"/>
      <c r="AP131" s="1143"/>
      <c r="AQ131" s="1144"/>
      <c r="AR131" s="1144"/>
      <c r="AS131" s="1144"/>
      <c r="AT131" s="1145"/>
      <c r="AU131" s="215"/>
      <c r="AV131" s="215"/>
      <c r="AW131" s="215"/>
      <c r="AX131" s="1116" t="s">
        <v>510</v>
      </c>
      <c r="AY131" s="759"/>
      <c r="AZ131" s="759"/>
      <c r="BA131" s="759"/>
      <c r="BB131" s="759"/>
      <c r="BC131" s="759"/>
      <c r="BD131" s="759"/>
      <c r="BE131" s="1069"/>
      <c r="BF131" s="1117">
        <v>46.1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511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512</v>
      </c>
      <c r="W132" s="1127"/>
      <c r="X132" s="1127"/>
      <c r="Y132" s="1127"/>
      <c r="Z132" s="1128"/>
      <c r="AA132" s="1129">
        <v>5.3767315399999998</v>
      </c>
      <c r="AB132" s="1130"/>
      <c r="AC132" s="1130"/>
      <c r="AD132" s="1130"/>
      <c r="AE132" s="1131"/>
      <c r="AF132" s="1132">
        <v>5.8372120020000002</v>
      </c>
      <c r="AG132" s="1130"/>
      <c r="AH132" s="1130"/>
      <c r="AI132" s="1130"/>
      <c r="AJ132" s="1131"/>
      <c r="AK132" s="1132">
        <v>5.1238208150000002</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513</v>
      </c>
      <c r="W133" s="1110"/>
      <c r="X133" s="1110"/>
      <c r="Y133" s="1110"/>
      <c r="Z133" s="1111"/>
      <c r="AA133" s="1112">
        <v>4.7</v>
      </c>
      <c r="AB133" s="1113"/>
      <c r="AC133" s="1113"/>
      <c r="AD133" s="1113"/>
      <c r="AE133" s="1114"/>
      <c r="AF133" s="1112">
        <v>5.2</v>
      </c>
      <c r="AG133" s="1113"/>
      <c r="AH133" s="1113"/>
      <c r="AI133" s="1113"/>
      <c r="AJ133" s="1114"/>
      <c r="AK133" s="1112">
        <v>5.4</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zhHMbCm2Sn9zHY/1/WWPFdAnGIO0vuPFVpfj/ofyp1I/WsxfUXKvdi918gdDYGabs3OUznB8Myk2pFoQ6brxdQ==" saltValue="KPnjVrbe+jnPD2fC4ID0w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514</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aA2KMZCzj/+nNjtPvQZlBM1RP664os14zB24sbOq06GAHJ4M7lTUHiF6B1zsBVg6ZGKnNW0MwJNXZX1xDHGR0A==" saltValue="cWcxU2BUTi7I0WAwJTXP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O4pFE7ilb5Wcgo4g2GrfjSoslt+3E8tcMfznc0czOOXJobkoh1Wv/EycRw0RR+KrlkqNfkikh1i4ygd7mY/+A==" saltValue="q06wRqBrsqYj4wVg1YWQ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516</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517</v>
      </c>
      <c r="AP7" s="254"/>
      <c r="AQ7" s="255" t="s">
        <v>518</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519</v>
      </c>
      <c r="AQ8" s="261" t="s">
        <v>520</v>
      </c>
      <c r="AR8" s="262" t="s">
        <v>521</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522</v>
      </c>
      <c r="AL9" s="1150"/>
      <c r="AM9" s="1150"/>
      <c r="AN9" s="1151"/>
      <c r="AO9" s="263">
        <v>1589385</v>
      </c>
      <c r="AP9" s="263">
        <v>95401</v>
      </c>
      <c r="AQ9" s="264">
        <v>112299</v>
      </c>
      <c r="AR9" s="265">
        <v>-15</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523</v>
      </c>
      <c r="AL10" s="1150"/>
      <c r="AM10" s="1150"/>
      <c r="AN10" s="1151"/>
      <c r="AO10" s="266">
        <v>365393</v>
      </c>
      <c r="AP10" s="266">
        <v>21932</v>
      </c>
      <c r="AQ10" s="267">
        <v>14397</v>
      </c>
      <c r="AR10" s="268">
        <v>52.3</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524</v>
      </c>
      <c r="AL11" s="1150"/>
      <c r="AM11" s="1150"/>
      <c r="AN11" s="1151"/>
      <c r="AO11" s="266">
        <v>3268</v>
      </c>
      <c r="AP11" s="266">
        <v>196</v>
      </c>
      <c r="AQ11" s="267">
        <v>3270</v>
      </c>
      <c r="AR11" s="268">
        <v>-94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525</v>
      </c>
      <c r="AL12" s="1150"/>
      <c r="AM12" s="1150"/>
      <c r="AN12" s="1151"/>
      <c r="AO12" s="266" t="s">
        <v>526</v>
      </c>
      <c r="AP12" s="266" t="s">
        <v>526</v>
      </c>
      <c r="AQ12" s="267" t="s">
        <v>526</v>
      </c>
      <c r="AR12" s="268" t="s">
        <v>526</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527</v>
      </c>
      <c r="AL13" s="1150"/>
      <c r="AM13" s="1150"/>
      <c r="AN13" s="1151"/>
      <c r="AO13" s="266">
        <v>74904</v>
      </c>
      <c r="AP13" s="266">
        <v>4496</v>
      </c>
      <c r="AQ13" s="267">
        <v>5340</v>
      </c>
      <c r="AR13" s="268">
        <v>-15.8</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528</v>
      </c>
      <c r="AL14" s="1150"/>
      <c r="AM14" s="1150"/>
      <c r="AN14" s="1151"/>
      <c r="AO14" s="266">
        <v>26243</v>
      </c>
      <c r="AP14" s="266">
        <v>1575</v>
      </c>
      <c r="AQ14" s="267">
        <v>1646</v>
      </c>
      <c r="AR14" s="268">
        <v>-4.3</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529</v>
      </c>
      <c r="AL15" s="1153"/>
      <c r="AM15" s="1153"/>
      <c r="AN15" s="1154"/>
      <c r="AO15" s="266">
        <v>-97617</v>
      </c>
      <c r="AP15" s="266">
        <v>-5859</v>
      </c>
      <c r="AQ15" s="267">
        <v>-8096</v>
      </c>
      <c r="AR15" s="268">
        <v>-27.6</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189</v>
      </c>
      <c r="AL16" s="1153"/>
      <c r="AM16" s="1153"/>
      <c r="AN16" s="1154"/>
      <c r="AO16" s="266">
        <v>1961576</v>
      </c>
      <c r="AP16" s="266">
        <v>117742</v>
      </c>
      <c r="AQ16" s="267">
        <v>128856</v>
      </c>
      <c r="AR16" s="268">
        <v>-8.6</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530</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531</v>
      </c>
      <c r="AP20" s="275" t="s">
        <v>532</v>
      </c>
      <c r="AQ20" s="276" t="s">
        <v>533</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534</v>
      </c>
      <c r="AL21" s="1156"/>
      <c r="AM21" s="1156"/>
      <c r="AN21" s="1157"/>
      <c r="AO21" s="279">
        <v>10.98</v>
      </c>
      <c r="AP21" s="280">
        <v>11.72</v>
      </c>
      <c r="AQ21" s="281">
        <v>-0.74</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535</v>
      </c>
      <c r="AL22" s="1156"/>
      <c r="AM22" s="1156"/>
      <c r="AN22" s="1157"/>
      <c r="AO22" s="284">
        <v>96</v>
      </c>
      <c r="AP22" s="285">
        <v>95.1</v>
      </c>
      <c r="AQ22" s="286">
        <v>0.9</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536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537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538</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517</v>
      </c>
      <c r="AP30" s="254"/>
      <c r="AQ30" s="255" t="s">
        <v>518</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519</v>
      </c>
      <c r="AQ31" s="261" t="s">
        <v>520</v>
      </c>
      <c r="AR31" s="262" t="s">
        <v>521</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539</v>
      </c>
      <c r="AL32" s="1164"/>
      <c r="AM32" s="1164"/>
      <c r="AN32" s="1165"/>
      <c r="AO32" s="294">
        <v>629738</v>
      </c>
      <c r="AP32" s="294">
        <v>37799</v>
      </c>
      <c r="AQ32" s="295">
        <v>78499</v>
      </c>
      <c r="AR32" s="296">
        <v>-51.8</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540</v>
      </c>
      <c r="AL33" s="1164"/>
      <c r="AM33" s="1164"/>
      <c r="AN33" s="1165"/>
      <c r="AO33" s="294" t="s">
        <v>526</v>
      </c>
      <c r="AP33" s="294" t="s">
        <v>526</v>
      </c>
      <c r="AQ33" s="295" t="s">
        <v>526</v>
      </c>
      <c r="AR33" s="296" t="s">
        <v>526</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541</v>
      </c>
      <c r="AL34" s="1164"/>
      <c r="AM34" s="1164"/>
      <c r="AN34" s="1165"/>
      <c r="AO34" s="294" t="s">
        <v>526</v>
      </c>
      <c r="AP34" s="294" t="s">
        <v>526</v>
      </c>
      <c r="AQ34" s="295" t="s">
        <v>526</v>
      </c>
      <c r="AR34" s="296" t="s">
        <v>526</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542</v>
      </c>
      <c r="AL35" s="1164"/>
      <c r="AM35" s="1164"/>
      <c r="AN35" s="1165"/>
      <c r="AO35" s="294">
        <v>63418</v>
      </c>
      <c r="AP35" s="294">
        <v>3807</v>
      </c>
      <c r="AQ35" s="295">
        <v>20020</v>
      </c>
      <c r="AR35" s="296">
        <v>-81</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543</v>
      </c>
      <c r="AL36" s="1164"/>
      <c r="AM36" s="1164"/>
      <c r="AN36" s="1165"/>
      <c r="AO36" s="294">
        <v>27733</v>
      </c>
      <c r="AP36" s="294">
        <v>1665</v>
      </c>
      <c r="AQ36" s="295">
        <v>2278</v>
      </c>
      <c r="AR36" s="296">
        <v>-26.9</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544</v>
      </c>
      <c r="AL37" s="1164"/>
      <c r="AM37" s="1164"/>
      <c r="AN37" s="1165"/>
      <c r="AO37" s="294">
        <v>1222</v>
      </c>
      <c r="AP37" s="294">
        <v>73</v>
      </c>
      <c r="AQ37" s="295">
        <v>744</v>
      </c>
      <c r="AR37" s="296">
        <v>-90.2</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545</v>
      </c>
      <c r="AL38" s="1167"/>
      <c r="AM38" s="1167"/>
      <c r="AN38" s="1168"/>
      <c r="AO38" s="297" t="s">
        <v>526</v>
      </c>
      <c r="AP38" s="297" t="s">
        <v>526</v>
      </c>
      <c r="AQ38" s="298">
        <v>2</v>
      </c>
      <c r="AR38" s="286" t="s">
        <v>526</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546</v>
      </c>
      <c r="AL39" s="1167"/>
      <c r="AM39" s="1167"/>
      <c r="AN39" s="1168"/>
      <c r="AO39" s="294" t="s">
        <v>526</v>
      </c>
      <c r="AP39" s="294" t="s">
        <v>526</v>
      </c>
      <c r="AQ39" s="295">
        <v>-2296</v>
      </c>
      <c r="AR39" s="296" t="s">
        <v>526</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547</v>
      </c>
      <c r="AL40" s="1164"/>
      <c r="AM40" s="1164"/>
      <c r="AN40" s="1165"/>
      <c r="AO40" s="294">
        <v>-466172</v>
      </c>
      <c r="AP40" s="294">
        <v>-27982</v>
      </c>
      <c r="AQ40" s="295">
        <v>-69950</v>
      </c>
      <c r="AR40" s="296">
        <v>-60</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300</v>
      </c>
      <c r="AL41" s="1170"/>
      <c r="AM41" s="1170"/>
      <c r="AN41" s="1171"/>
      <c r="AO41" s="294">
        <v>255939</v>
      </c>
      <c r="AP41" s="294">
        <v>15362</v>
      </c>
      <c r="AQ41" s="295">
        <v>29297</v>
      </c>
      <c r="AR41" s="296">
        <v>-47.6</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548</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550</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517</v>
      </c>
      <c r="AN49" s="1160" t="s">
        <v>551</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552</v>
      </c>
      <c r="AO50" s="311" t="s">
        <v>553</v>
      </c>
      <c r="AP50" s="312" t="s">
        <v>554</v>
      </c>
      <c r="AQ50" s="313" t="s">
        <v>555</v>
      </c>
      <c r="AR50" s="314" t="s">
        <v>556</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557</v>
      </c>
      <c r="AL51" s="307"/>
      <c r="AM51" s="315">
        <v>955619</v>
      </c>
      <c r="AN51" s="316">
        <v>52111</v>
      </c>
      <c r="AO51" s="317">
        <v>3.7</v>
      </c>
      <c r="AP51" s="318">
        <v>106005</v>
      </c>
      <c r="AQ51" s="319">
        <v>9.1999999999999993</v>
      </c>
      <c r="AR51" s="320">
        <v>-5.5</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558</v>
      </c>
      <c r="AM52" s="323">
        <v>316136</v>
      </c>
      <c r="AN52" s="324">
        <v>17239</v>
      </c>
      <c r="AO52" s="325">
        <v>-50.6</v>
      </c>
      <c r="AP52" s="326">
        <v>58359</v>
      </c>
      <c r="AQ52" s="327">
        <v>16.5</v>
      </c>
      <c r="AR52" s="328">
        <v>-67.099999999999994</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559</v>
      </c>
      <c r="AL53" s="307"/>
      <c r="AM53" s="315">
        <v>816642</v>
      </c>
      <c r="AN53" s="316">
        <v>45054</v>
      </c>
      <c r="AO53" s="317">
        <v>-13.5</v>
      </c>
      <c r="AP53" s="318">
        <v>98507</v>
      </c>
      <c r="AQ53" s="319">
        <v>-7.1</v>
      </c>
      <c r="AR53" s="320">
        <v>-6.4</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558</v>
      </c>
      <c r="AM54" s="323">
        <v>384810</v>
      </c>
      <c r="AN54" s="324">
        <v>21230</v>
      </c>
      <c r="AO54" s="325">
        <v>23.2</v>
      </c>
      <c r="AP54" s="326">
        <v>47567</v>
      </c>
      <c r="AQ54" s="327">
        <v>-18.5</v>
      </c>
      <c r="AR54" s="328">
        <v>41.7</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560</v>
      </c>
      <c r="AL55" s="307"/>
      <c r="AM55" s="315">
        <v>786496</v>
      </c>
      <c r="AN55" s="316">
        <v>44452</v>
      </c>
      <c r="AO55" s="317">
        <v>-1.3</v>
      </c>
      <c r="AP55" s="318">
        <v>113347</v>
      </c>
      <c r="AQ55" s="319">
        <v>15.1</v>
      </c>
      <c r="AR55" s="320">
        <v>-16.399999999999999</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558</v>
      </c>
      <c r="AM56" s="323">
        <v>317548</v>
      </c>
      <c r="AN56" s="324">
        <v>17948</v>
      </c>
      <c r="AO56" s="325">
        <v>-15.5</v>
      </c>
      <c r="AP56" s="326">
        <v>58728</v>
      </c>
      <c r="AQ56" s="327">
        <v>23.5</v>
      </c>
      <c r="AR56" s="328">
        <v>-39</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561</v>
      </c>
      <c r="AL57" s="307"/>
      <c r="AM57" s="315">
        <v>1289085</v>
      </c>
      <c r="AN57" s="316">
        <v>75271</v>
      </c>
      <c r="AO57" s="317">
        <v>69.3</v>
      </c>
      <c r="AP57" s="318">
        <v>125418</v>
      </c>
      <c r="AQ57" s="319">
        <v>10.6</v>
      </c>
      <c r="AR57" s="320">
        <v>58.7</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558</v>
      </c>
      <c r="AM58" s="323">
        <v>638629</v>
      </c>
      <c r="AN58" s="324">
        <v>37290</v>
      </c>
      <c r="AO58" s="325">
        <v>107.8</v>
      </c>
      <c r="AP58" s="326">
        <v>60445</v>
      </c>
      <c r="AQ58" s="327">
        <v>2.9</v>
      </c>
      <c r="AR58" s="328">
        <v>104.9</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562</v>
      </c>
      <c r="AL59" s="307"/>
      <c r="AM59" s="315">
        <v>1321131</v>
      </c>
      <c r="AN59" s="316">
        <v>79300</v>
      </c>
      <c r="AO59" s="317">
        <v>5.4</v>
      </c>
      <c r="AP59" s="318">
        <v>108384</v>
      </c>
      <c r="AQ59" s="319">
        <v>-13.6</v>
      </c>
      <c r="AR59" s="320">
        <v>19</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558</v>
      </c>
      <c r="AM60" s="323">
        <v>274783</v>
      </c>
      <c r="AN60" s="324">
        <v>16494</v>
      </c>
      <c r="AO60" s="325">
        <v>-55.8</v>
      </c>
      <c r="AP60" s="326">
        <v>51153</v>
      </c>
      <c r="AQ60" s="327">
        <v>-15.4</v>
      </c>
      <c r="AR60" s="328">
        <v>-40.4</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563</v>
      </c>
      <c r="AL61" s="329"/>
      <c r="AM61" s="330">
        <v>1033795</v>
      </c>
      <c r="AN61" s="331">
        <v>59238</v>
      </c>
      <c r="AO61" s="332">
        <v>12.7</v>
      </c>
      <c r="AP61" s="333">
        <v>110332</v>
      </c>
      <c r="AQ61" s="334">
        <v>2.8</v>
      </c>
      <c r="AR61" s="320">
        <v>9.9</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558</v>
      </c>
      <c r="AM62" s="323">
        <v>386381</v>
      </c>
      <c r="AN62" s="324">
        <v>22040</v>
      </c>
      <c r="AO62" s="325">
        <v>1.8</v>
      </c>
      <c r="AP62" s="326">
        <v>55250</v>
      </c>
      <c r="AQ62" s="327">
        <v>1.8</v>
      </c>
      <c r="AR62" s="328">
        <v>0</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dCF/DvHpkk86r2/nqfrqTMdHozqhC0c4P1pWcOYIWkyhomDN9Vaz8KU0+KK2UOe6ZlqOlBg3px2AL46ACtm1fg==" saltValue="eXk1uAG5uuf+cYDliCl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565</v>
      </c>
    </row>
    <row r="121" spans="125:125" ht="13.5" hidden="1" customHeight="1" x14ac:dyDescent="0.15">
      <c r="DU121" s="241"/>
    </row>
  </sheetData>
  <sheetProtection algorithmName="SHA-512" hashValue="d4ya5ckhkr+Mbyrq/fL3oTgpC5tT22v0QXE/TKkh1SKODJcoT5FMYnHUuZxP/v3Uwd3y3FUUxPqAeDqUNjbkWg==" saltValue="x/uuh9KqhX9VcOf/bbyz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566</v>
      </c>
    </row>
  </sheetData>
  <sheetProtection algorithmName="SHA-512" hashValue="4y+Dmxhy8cYJAix4JaKubP2VMbVxeONryH7QCjxjE/PpKYNkWnilpaPbAE4r7VznmZzdN3QmFtnr5aYySwMEoA==" saltValue="otvrDW2frjDjpq6ZCX8h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2" t="s">
        <v>3</v>
      </c>
      <c r="D47" s="1172"/>
      <c r="E47" s="1173"/>
      <c r="F47" s="11">
        <v>33.36</v>
      </c>
      <c r="G47" s="12">
        <v>27.05</v>
      </c>
      <c r="H47" s="12">
        <v>19.29</v>
      </c>
      <c r="I47" s="12">
        <v>19.059999999999999</v>
      </c>
      <c r="J47" s="13">
        <v>18.77</v>
      </c>
    </row>
    <row r="48" spans="2:10" ht="57.75" customHeight="1" x14ac:dyDescent="0.15">
      <c r="B48" s="14"/>
      <c r="C48" s="1174" t="s">
        <v>4</v>
      </c>
      <c r="D48" s="1174"/>
      <c r="E48" s="1175"/>
      <c r="F48" s="15">
        <v>5.4</v>
      </c>
      <c r="G48" s="16">
        <v>4.93</v>
      </c>
      <c r="H48" s="16">
        <v>6.47</v>
      </c>
      <c r="I48" s="16">
        <v>5.25</v>
      </c>
      <c r="J48" s="17">
        <v>5.66</v>
      </c>
    </row>
    <row r="49" spans="2:10" ht="57.75" customHeight="1" thickBot="1" x14ac:dyDescent="0.2">
      <c r="B49" s="18"/>
      <c r="C49" s="1176" t="s">
        <v>5</v>
      </c>
      <c r="D49" s="1176"/>
      <c r="E49" s="1177"/>
      <c r="F49" s="19" t="s">
        <v>572</v>
      </c>
      <c r="G49" s="20" t="s">
        <v>573</v>
      </c>
      <c r="H49" s="20" t="s">
        <v>574</v>
      </c>
      <c r="I49" s="20" t="s">
        <v>575</v>
      </c>
      <c r="J49" s="21">
        <v>1.59</v>
      </c>
    </row>
    <row r="50" spans="2:10" x14ac:dyDescent="0.15"/>
  </sheetData>
  <sheetProtection algorithmName="SHA-512" hashValue="1kFVKlpKk0iZcmBlrCuHyhlOE6Tgmq1oZBcwqfxR5ry8bzPwO9lJvejKHpQlwy8puXC0lanw6jUz4pgr27Jpug==" saltValue="YwETtcSpY9qZiZ+XYWs4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2023-03-25T10:05:37Z</cp:lastPrinted>
  <dcterms:created xsi:type="dcterms:W3CDTF">2023-02-20T05:48:03Z</dcterms:created>
  <dcterms:modified xsi:type="dcterms:W3CDTF">2023-10-06T05:45:38Z</dcterms:modified>
  <cp:category/>
</cp:coreProperties>
</file>