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45 飛島村\"/>
    </mc:Choice>
  </mc:AlternateContent>
  <xr:revisionPtr revIDLastSave="0" documentId="13_ncr:1_{C382E3CA-CD27-4B94-ACB6-0166561309AC}"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<sst xmlns="http://schemas.openxmlformats.org/spreadsheetml/2006/main" count="1197" uniqueCount="598">
  <si>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</si>
  <si>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</si>
  <si>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</si>
  <si>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</si>
  <si>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</si>
  <si>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</si>
  <si>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</si>
  <si>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</si>
  <si>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</si>
  <si>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</si>
  <si>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</si>
  <si>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</si>
  <si>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</si>
  <si>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</si>
  <si>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</si>
  <si>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</si>
  <si>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</si>
  <si>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</si>
  <si>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</si>
  <si>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</si>
  <si>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</si>
  <si>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</si>
  <si>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</si>
  <si>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</si>
  <si>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</si>
  <si>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</si>
  <si>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</si>
  <si>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</si>
  <si>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</si>
  <si>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</si>
  <si>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</si>
  <si>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</si>
  <si>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</si>
  <si>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</si>
  <si>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</si>
  <si>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</si>
  <si>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</si>
  <si>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</si>
  <si>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</si>
  <si>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</si>
  <si>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</si>
  <si>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</si>
  <si>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</si>
  <si>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</si>
  <si>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</si>
  <si>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</si>
  <si>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</si>
  <si>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</si>
  <si>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</si>
  <si>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</si>
  <si>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</si>
  <si>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</si>
  <si>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</si>
  <si>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</si>
  <si>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</si>
  <si>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</si>
  <si>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</si>
  <si>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</si>
  <si>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</si>
  <si>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</si>
  <si>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</si>
  <si>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</si>
  <si>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</si>
  <si>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</si>
  <si>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</si>
  <si>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</si>
  <si>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</si>
  <si>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</si>
  <si>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</si>
  <si>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</si>
  <si>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</si>
  <si>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</si>
  <si>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</si>
  <si>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</si>
  <si>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</si>
  <si>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</si>
  <si>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</si>
  <si>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</si>
  <si>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</si>
  <si>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</si>
  <si>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</si>
  <si>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</si>
  <si>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</si>
  <si>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</si>
  <si>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</si>
  <si>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</si>
  <si>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</si>
  <si>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</si>
  <si>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</si>
  <si>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</si>
  <si>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</si>
  <si>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</si>
  <si>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</si>
  <si>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</si>
  <si>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</si>
  <si>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</si>
  <si>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</si>
  <si>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</si>
  <si>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</si>
  <si>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</si>
  <si>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</si>
  <si>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</si>
  <si>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</si>
  <si>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</si>
  <si>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</si>
  <si>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</si>
  <si>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</si>
  <si>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</si>
  <si>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</si>
  <si>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</si>
  <si>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</si>
  <si>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</si>
  <si>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</si>
  <si>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</si>
  <si>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</si>
  <si>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</si>
  <si>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</si>
  <si>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</si>
  <si>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</si>
  <si>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</si>
  <si>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</si>
  <si>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</si>
  <si>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</si>
  <si>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</si>
  <si>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</si>
  <si>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</si>
  <si>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</si>
  <si>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</si>
  <si>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</si>
  <si>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</si>
  <si>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</si>
  <si>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</si>
  <si>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</si>
  <si>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</si>
  <si>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</si>
  <si>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</si>
  <si>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</si>
  <si>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</si>
  <si>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</si>
  <si>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</si>
  <si>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</si>
  <si>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</si>
  <si>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</si>
  <si>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</si>
  <si>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</si>
  <si>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</si>
  <si>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</si>
  <si>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</si>
  <si>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</si>
  <si>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</si>
  <si>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</si>
  <si>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</si>
  <si>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</si>
  <si>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</si>
  <si>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</si>
  <si>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</si>
  <si>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</si>
  <si>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</si>
  <si>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</si>
  <si>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</si>
  <si>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</si>
  <si>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</si>
  <si>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</si>
  <si>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</si>
  <si>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</si>
  <si>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</si>
  <si>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</si>
  <si>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</si>
  <si>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</si>
  <si>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</si>
  <si>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</si>
  <si>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</si>
  <si>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</si>
  <si>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</si>
  <si>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</si>
  <si>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</si>
  <si>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</si>
  <si>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</si>
  <si>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</si>
  <si>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</si>
  <si>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</si>
  <si>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</si>
  <si>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</si>
  <si>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</si>
  <si>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</si>
  <si>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</si>
  <si>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</si>
  <si>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</si>
  <si>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</si>
  <si>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</si>
  <si>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</si>
  <si>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</si>
  <si>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</si>
  <si>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</si>
  <si>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</si>
  <si>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</si>
  <si>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</si>
  <si>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</si>
  <si>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</si>
  <si>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</si>
  <si>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</si>
  <si>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</si>
  <si>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</si>
  <si>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</si>
  <si>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</si>
  <si>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</si>
  <si>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</si>
  <si>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</si>
  <si>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</si>
  <si>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</si>
  <si>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</si>
  <si>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</si>
  <si>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</si>
  <si>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</si>
  <si>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</si>
  <si>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</si>
  <si>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</si>
  <si>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</si>
  <si>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</si>
  <si>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</si>
  <si>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</si>
  <si>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</si>
  <si>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</si>
  <si>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</si>
  <si>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</si>
  <si>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</si>
  <si>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</si>
  <si>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</si>
  <si>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</si>
  <si>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</si>
  <si>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</si>
  <si>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</si>
  <si>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</si>
  <si>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</si>
  <si>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</si>
  <si>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</si>
  <si>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</si>
  <si>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</si>
  <si>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</si>
  <si>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</si>
  <si>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</si>
  <si>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</si>
  <si>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</si>
  <si>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</si>
  <si>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</si>
  <si>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</si>
  <si>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</si>
  <si>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</si>
  <si>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</si>
  <si>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</si>
  <si>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</si>
  <si>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</si>
  <si>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</si>
  <si>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</si>
  <si>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</si>
  <si>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</si>
  <si>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</si>
  <si>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</si>
  <si>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</si>
  <si>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</si>
  <si>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</si>
  <si>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</si>
  <si>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</si>
  <si>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</si>
  <si>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</si>
  <si>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</si>
  <si>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</si>
  <si>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</si>
  <si>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</si>
  <si>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</si>
  <si>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</si>
  <si>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</si>
  <si>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</si>
  <si>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</si>
  <si>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</si>
  <si>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</si>
  <si>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</si>
  <si>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</si>
  <si>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</si>
  <si>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</si>
  <si>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</si>
  <si>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</si>
  <si>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</si>
  <si>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</si>
  <si>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</si>
  <si>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</si>
  <si>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</si>
  <si>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</si>
  <si>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</si>
  <si>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</si>
  <si>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</si>
  <si>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</si>
  <si>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</si>
  <si>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</si>
  <si>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</si>
  <si>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</si>
  <si>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</si>
  <si>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</si>
  <si>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</si>
  <si>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</si>
  <si>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</si>
  <si>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</si>
  <si>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</si>
  <si>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</si>
  <si>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</si>
  <si>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</si>
  <si>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</si>
  <si>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</si>
  <si>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</si>
  <si>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</si>
  <si>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</si>
  <si>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</si>
  <si>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</si>
  <si>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</si>
  <si>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</si>
  <si>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</si>
  <si>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</si>
  <si>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</si>
  <si>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</si>
  <si>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</si>
  <si>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</si>
  <si>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</si>
  <si>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</si>
  <si>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</si>
  <si>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</si>
  <si>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</si>
  <si>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</si>
  <si>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</si>
  <si>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</si>
  <si>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</si>
  <si>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</si>
  <si>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</si>
  <si>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</si>
  <si>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</si>
  <si>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</si>
  <si>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</si>
  <si>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</si>
  <si>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</si>
  <si>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</si>
  <si>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</si>
  <si>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</si>
  <si>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</si>
  <si>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</si>
  <si>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</si>
  <si>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</si>
  <si>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</si>
  <si>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</si>
  <si>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</si>
  <si>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</si>
  <si>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</si>
  <si>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</si>
  <si>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</si>
  <si>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</si>
  <si>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</si>
  <si>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</si>
  <si>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</si>
  <si>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</si>
  <si>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</si>
  <si>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</si>
  <si>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</si>
  <si>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</si>
  <si>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</si>
  <si>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</si>
  <si>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</si>
  <si>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</si>
  <si>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</si>
  <si>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</si>
  <si>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</si>
  <si>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</si>
  <si>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</si>
  <si>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</si>
  <si>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</si>
  <si>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</si>
  <si>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</si>
  <si>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</si>
  <si>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</si>
  <si>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</si>
  <si>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</si>
  <si>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</si>
  <si>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</si>
  <si>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</si>
  <si>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</si>
  <si>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</si>
  <si>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</si>
  <si>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</si>
  <si>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</si>
  <si>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</si>
  <si>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</si>
  <si>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</si>
  <si>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</si>
  <si>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</si>
  <si>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</si>
  <si>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</si>
  <si>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</si>
  <si>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</si>
  <si>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</si>
  <si>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</si>
  <si>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</si>
  <si>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</si>
  <si>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</si>
  <si>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</si>
  <si>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</si>
  <si>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</si>
  <si>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</si>
  <si>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</si>
  <si>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</si>
  <si>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</si>
  <si>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</si>
  <si>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</si>
  <si>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</si>
  <si>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</si>
  <si>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</si>
  <si>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</si>
  <si>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</si>
  <si>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</si>
  <si>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</si>
  <si>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</si>
  <si>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</si>
  <si>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</si>
  <si>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</si>
  <si>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</si>
  <si>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</si>
  <si>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</si>
  <si>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</si>
  <si>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</si>
  <si>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</si>
  <si>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</si>
  <si>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</si>
  <si>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</si>
  <si>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</si>
  <si>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</si>
  <si>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</si>
  <si>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</si>
  <si>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</si>
  <si>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</si>
  <si>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</si>
  <si>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</si>
  <si>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</si>
  <si>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</si>
  <si>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</si>
  <si>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</si>
  <si>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</si>
  <si>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</si>
  <si>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</si>
  <si>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</si>
  <si>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</si>
  <si>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</si>
  <si>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</si>
  <si>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</si>
  <si>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</si>
  <si>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</si>
  <si>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</si>
  <si>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</si>
  <si>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</si>
  <si>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</si>
  <si>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</si>
  <si>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</si>
  <si>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</si>
  <si>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</si>
  <si>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</si>
  <si>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</si>
  <si>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</si>
  <si>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</si>
  <si>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</si>
  <si>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</si>
  <si>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</si>
  <si>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</si>
  <si>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</si>
  <si>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</si>
  <si>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</si>
  <si>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</si>
  <si>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</si>
  <si>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</si>
  <si>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</si>
  <si>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</si>
  <si>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</si>
  <si>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</si>
  <si>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</si>
  <si>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</si>
  <si>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</si>
  <si>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</si>
  <si>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</si>
  <si>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</si>
  <si>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</si>
  <si>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</si>
  <si>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</si>
  <si>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</si>
  <si>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</si>
  <si>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</si>
  <si>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</si>
  <si>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</si>
  <si>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</si>
  <si>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</si>
  <si>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</si>
  <si>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</si>
  <si>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</si>
  <si>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</si>
  <si>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</si>
  <si>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</si>
  <si>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</si>
  <si>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</si>
  <si>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</si>
  <si>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</si>
  <si>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</si>
  <si>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</si>
  <si>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</si>
  <si>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</si>
  <si>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</si>
  <si>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</si>
  <si>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</si>
  <si>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</si>
  <si>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</si>
  <si>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</si>
  <si>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</si>
  <si>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</si>
  <si>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</si>
  <si>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</si>
  <si>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</si>
  <si>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</si>
  <si>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</si>
  <si>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</si>
  <si>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</si>
  <si>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</si>
  <si>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</si>
  <si>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</si>
  <si>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</si>
  <si>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</si>
  <si>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</si>
  <si>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</si>
  <si>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</si>
  <si>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</si>
  <si>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</si>
  <si>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</si>
  <si>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</si>
  <si>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</si>
  <si>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</si>
  <si>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</si>
  <si>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</si>
  <si>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</si>
  <si>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</si>
  <si>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</si>
  <si>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</si>
  <si>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</si>
  <si>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</si>
  <si>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</si>
  <si>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</si>
  <si>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</si>
  <si>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</si>
  <si>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</si>
  <si>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</si>
  <si>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</si>
  <si>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</si>
  <si>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0.47</t>
  </si>
  <si>
    <t>一般会計</t>
  </si>
  <si>
    <t>国民健康保険特別会計</t>
  </si>
  <si>
    <t>介護保険特別会計（保険事業勘定）</t>
  </si>
  <si>
    <t>農業集落排水処理施設事業特別会計</t>
  </si>
  <si>
    <t>介護保険特別会計（サービス事業勘定）</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</si>
  <si>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</si>
  <si>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</si>
  <si>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</si>
  <si>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</si>
  <si>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</si>
  <si>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</si>
  <si>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</si>
  <si>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</si>
  <si>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</si>
  <si>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</si>
  <si>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</si>
  <si>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</si>
  <si>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</si>
  <si>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</si>
  <si>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</si>
  <si>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法適用企業</t>
    <rPh sb="0" eb="1">
      <t>ホウ</t>
    </rPh>
    <rPh sb="1" eb="3">
      <t>テキヨウ</t>
    </rPh>
    <rPh sb="3" eb="5">
      <t>キギョウ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</si>
  <si>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</si>
  <si>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</si>
  <si>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</si>
  <si>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</si>
  <si>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</si>
  <si>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</si>
  <si>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</si>
  <si>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</si>
  <si>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</si>
  <si>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</si>
  <si>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</si>
  <si>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</si>
  <si>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</si>
  <si>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</si>
  <si>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</si>
  <si>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</si>
  <si>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</si>
  <si>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</si>
  <si>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</si>
  <si>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</si>
  <si>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</si>
  <si>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</si>
  <si>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将来負担額が充当可能財源を大きく下回っているため、過去から数値がない。今後も将来負担比率は数値なし、有形固定資産減価償却率は微増で推移していく見込みである。世代間の負担の公平性と施設の老朽化への投資のバランスに配慮した財政運営に努めていくことを考えている。</t>
    <phoneticPr fontId="5"/>
  </si>
  <si>
    <t>　実質公債費比率は、地方債の元利償還金等の減少により年々減少している。本村は、近年、起債の発行を抑制してきたことにより、類似団体と比べて低い数値となっている。また、平成29年度からは、地方債の元利償還金等が普通地方交付税に係る基準財政需要額算入を下回り、数値がマイナスとなっている。今後は、すこやかセンター整備事業のため、平成29年度に発行した地方債の元金の償還が令和３年度から始まったため、数値は少し増加していく見込みである。
　これからも、世代間負担の公平性に配慮しつつ、歳出の平準化も視野に入れて計画的な財政運営に努めていきたいと考えている。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</si>
</sst>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1" fillId="0" borderId="0">
      <alignment vertical="center"/>
    </xf>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0" fontId="20" fillId="0" borderId="0" xfId="8" applyFont="1">
      <alignment vertical="center"/>
    </xf>
    <xf numFmtId="49" fontId="30" fillId="0" borderId="0" xfId="21" applyNumberFormat="1" applyFont="1">
      <alignment vertical="center"/>
    </xf>
    <xf numFmtId="49" fontId="20" fillId="0" borderId="0" xfId="21" applyNumberFormat="1" applyFont="1">
      <alignment vertical="center"/>
    </xf>
    <xf numFmtId="0" fontId="20" fillId="0" borderId="0" xfId="21" applyFont="1">
      <alignment vertical="center"/>
    </xf>
    <xf numFmtId="0" fontId="31" fillId="0" borderId="0" xfId="21" applyFont="1">
      <alignment vertical="center"/>
    </xf>
    <xf numFmtId="0" fontId="3" fillId="0" borderId="54" xfId="21" applyFont="1" applyBorder="1" applyAlignment="1">
      <alignment horizontal="center" vertical="center"/>
    </xf>
    <xf numFmtId="0" fontId="3" fillId="0" borderId="54" xfId="21" applyFont="1" applyBorder="1">
      <alignment vertical="center"/>
    </xf>
    <xf numFmtId="0" fontId="20" fillId="0" borderId="12" xfId="21" applyFont="1" applyBorder="1">
      <alignment vertical="center"/>
    </xf>
    <xf numFmtId="0" fontId="20" fillId="0" borderId="54" xfId="21" applyFont="1" applyBorder="1">
      <alignment vertical="center"/>
    </xf>
    <xf numFmtId="0" fontId="20" fillId="0" borderId="41" xfId="21" applyFont="1" applyBorder="1" applyAlignment="1">
      <alignment horizontal="center" vertical="center"/>
    </xf>
    <xf numFmtId="0" fontId="20" fillId="0" borderId="12" xfId="21" applyFont="1" applyBorder="1" applyAlignment="1">
      <alignment horizontal="center" vertical="center"/>
    </xf>
    <xf numFmtId="0" fontId="20" fillId="0" borderId="64" xfId="21" applyFont="1" applyBorder="1" applyAlignment="1">
      <alignment horizontal="center" vertical="center"/>
    </xf>
    <xf numFmtId="0" fontId="20" fillId="0" borderId="0" xfId="21" applyFont="1" applyAlignment="1">
      <alignment horizontal="center" vertical="center" wrapText="1"/>
    </xf>
    <xf numFmtId="0" fontId="20" fillId="0" borderId="54" xfId="21" applyFont="1" applyBorder="1" applyAlignment="1">
      <alignment horizontal="center" vertical="center" wrapText="1"/>
    </xf>
    <xf numFmtId="0" fontId="24" fillId="0" borderId="0" xfId="21" applyFont="1">
      <alignment vertical="center"/>
    </xf>
    <xf numFmtId="0" fontId="20" fillId="0" borderId="0" xfId="21" applyFont="1" applyAlignment="1">
      <alignmen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1" applyNumberFormat="1" applyFont="1" applyBorder="1" applyAlignment="1">
      <alignment horizontal="center" vertical="center"/>
    </xf>
    <xf numFmtId="49" fontId="23" fillId="0" borderId="2" xfId="21" applyNumberFormat="1" applyFont="1" applyBorder="1" applyAlignment="1">
      <alignment horizontal="center" vertical="center"/>
    </xf>
    <xf numFmtId="49" fontId="23" fillId="0" borderId="3" xfId="21" applyNumberFormat="1" applyFont="1" applyBorder="1" applyAlignment="1">
      <alignment horizontal="center" vertical="center"/>
    </xf>
    <xf numFmtId="0" fontId="20" fillId="0" borderId="39" xfId="21" applyFont="1" applyBorder="1" applyAlignment="1">
      <alignment horizontal="center" vertical="center"/>
    </xf>
    <xf numFmtId="0" fontId="20" fillId="0" borderId="31" xfId="21" applyFont="1" applyBorder="1" applyAlignment="1">
      <alignment horizontal="center" vertical="center"/>
    </xf>
    <xf numFmtId="0" fontId="20" fillId="0" borderId="42" xfId="21" applyFont="1" applyBorder="1" applyAlignment="1">
      <alignment horizontal="center" vertical="center"/>
    </xf>
    <xf numFmtId="0" fontId="20" fillId="0" borderId="34" xfId="21" applyFont="1" applyBorder="1" applyAlignment="1">
      <alignment horizontal="center" vertical="center"/>
    </xf>
    <xf numFmtId="0" fontId="20" fillId="0" borderId="41" xfId="21" applyFont="1" applyBorder="1">
      <alignment vertical="center"/>
    </xf>
    <xf numFmtId="0" fontId="20" fillId="0" borderId="12" xfId="21" applyFont="1" applyBorder="1">
      <alignment vertical="center"/>
    </xf>
    <xf numFmtId="0" fontId="20" fillId="0" borderId="48" xfId="21" applyFont="1" applyBorder="1">
      <alignment vertical="center"/>
    </xf>
    <xf numFmtId="178" fontId="20" fillId="0" borderId="41" xfId="21" applyNumberFormat="1" applyFont="1" applyBorder="1" applyAlignment="1">
      <alignment horizontal="right" vertical="center" shrinkToFit="1"/>
    </xf>
    <xf numFmtId="178" fontId="20" fillId="0" borderId="12" xfId="21" applyNumberFormat="1" applyFont="1" applyBorder="1" applyAlignment="1">
      <alignment horizontal="right" vertical="center" shrinkToFit="1"/>
    </xf>
    <xf numFmtId="178" fontId="20" fillId="0" borderId="82" xfId="21" applyNumberFormat="1" applyFont="1" applyBorder="1" applyAlignment="1">
      <alignment horizontal="right" vertical="center" shrinkToFit="1"/>
    </xf>
    <xf numFmtId="181" fontId="20" fillId="0" borderId="83" xfId="21" applyNumberFormat="1" applyFont="1" applyBorder="1" applyAlignment="1">
      <alignment horizontal="right" vertical="center" shrinkToFit="1"/>
    </xf>
    <xf numFmtId="178" fontId="20" fillId="0" borderId="83" xfId="21" applyNumberFormat="1" applyFont="1" applyBorder="1" applyAlignment="1">
      <alignment horizontal="right" vertical="center" shrinkToFit="1"/>
    </xf>
    <xf numFmtId="181" fontId="20" fillId="0" borderId="84" xfId="21" applyNumberFormat="1" applyFont="1" applyBorder="1" applyAlignment="1">
      <alignment horizontal="right" vertical="center" shrinkToFit="1"/>
    </xf>
    <xf numFmtId="181" fontId="20" fillId="0" borderId="12" xfId="21" applyNumberFormat="1" applyFont="1" applyBorder="1" applyAlignment="1">
      <alignment horizontal="right" vertical="center" shrinkToFit="1"/>
    </xf>
    <xf numFmtId="181" fontId="20" fillId="0" borderId="48" xfId="21" applyNumberFormat="1" applyFont="1" applyBorder="1" applyAlignment="1">
      <alignment horizontal="right" vertical="center" shrinkToFit="1"/>
    </xf>
    <xf numFmtId="0" fontId="20" fillId="0" borderId="64" xfId="21" applyFont="1" applyBorder="1">
      <alignment vertical="center"/>
    </xf>
    <xf numFmtId="0" fontId="20" fillId="0" borderId="0" xfId="21" applyFont="1">
      <alignment vertical="center"/>
    </xf>
    <xf numFmtId="0" fontId="20" fillId="0" borderId="38" xfId="21" applyFont="1" applyBorder="1">
      <alignment vertical="center"/>
    </xf>
    <xf numFmtId="178" fontId="20" fillId="0" borderId="64" xfId="21" applyNumberFormat="1" applyFont="1" applyBorder="1" applyAlignment="1">
      <alignment horizontal="right" vertical="center" shrinkToFit="1"/>
    </xf>
    <xf numFmtId="178" fontId="20" fillId="0" borderId="0" xfId="21" applyNumberFormat="1" applyFont="1" applyAlignment="1">
      <alignment horizontal="right" vertical="center" shrinkToFit="1"/>
    </xf>
    <xf numFmtId="178" fontId="20" fillId="0" borderId="85" xfId="21" applyNumberFormat="1" applyFont="1" applyBorder="1" applyAlignment="1">
      <alignment horizontal="right" vertical="center" shrinkToFit="1"/>
    </xf>
    <xf numFmtId="181" fontId="20" fillId="0" borderId="86" xfId="21" applyNumberFormat="1" applyFont="1" applyBorder="1" applyAlignment="1">
      <alignment horizontal="right" vertical="center" shrinkToFit="1"/>
    </xf>
    <xf numFmtId="178" fontId="20" fillId="0" borderId="86" xfId="21" applyNumberFormat="1" applyFont="1" applyBorder="1" applyAlignment="1">
      <alignment horizontal="right" vertical="center" shrinkToFit="1"/>
    </xf>
    <xf numFmtId="181" fontId="20" fillId="0" borderId="88" xfId="21" applyNumberFormat="1" applyFont="1" applyBorder="1" applyAlignment="1">
      <alignment horizontal="right" vertical="center" shrinkToFit="1"/>
    </xf>
    <xf numFmtId="181" fontId="20" fillId="0" borderId="0" xfId="21" applyNumberFormat="1" applyFont="1" applyAlignment="1">
      <alignment horizontal="right" vertical="center" shrinkToFit="1"/>
    </xf>
    <xf numFmtId="181" fontId="20" fillId="0" borderId="38" xfId="21" applyNumberFormat="1" applyFont="1" applyBorder="1" applyAlignment="1">
      <alignment horizontal="right" vertical="center" shrinkToFit="1"/>
    </xf>
    <xf numFmtId="178" fontId="20" fillId="0" borderId="87" xfId="21" applyNumberFormat="1" applyFont="1" applyBorder="1" applyAlignment="1">
      <alignment horizontal="right" vertical="center" shrinkToFit="1"/>
    </xf>
    <xf numFmtId="178" fontId="20" fillId="0" borderId="88" xfId="21" applyNumberFormat="1" applyFont="1" applyBorder="1" applyAlignment="1">
      <alignment horizontal="right" vertical="center" shrinkToFit="1"/>
    </xf>
    <xf numFmtId="178" fontId="20" fillId="0" borderId="38" xfId="21" applyNumberFormat="1" applyFont="1" applyBorder="1" applyAlignment="1">
      <alignment horizontal="right" vertical="center" shrinkToFit="1"/>
    </xf>
    <xf numFmtId="181" fontId="20" fillId="0" borderId="82" xfId="21" applyNumberFormat="1" applyFont="1" applyBorder="1" applyAlignment="1">
      <alignment horizontal="right" vertical="center" shrinkToFit="1"/>
    </xf>
    <xf numFmtId="181" fontId="20" fillId="0" borderId="85" xfId="21" applyNumberFormat="1" applyFont="1" applyBorder="1" applyAlignment="1">
      <alignment horizontal="right" vertical="center" shrinkToFit="1"/>
    </xf>
    <xf numFmtId="0" fontId="16" fillId="0" borderId="0" xfId="22" applyAlignment="1">
      <alignment vertical="center"/>
    </xf>
    <xf numFmtId="0" fontId="16" fillId="0" borderId="38" xfId="22" applyBorder="1" applyAlignment="1">
      <alignment vertical="center"/>
    </xf>
    <xf numFmtId="178" fontId="20" fillId="0" borderId="88" xfId="21" applyNumberFormat="1" applyFont="1" applyBorder="1" applyAlignment="1">
      <alignment horizontal="right" vertical="center"/>
    </xf>
    <xf numFmtId="178" fontId="20" fillId="0" borderId="0" xfId="21" applyNumberFormat="1" applyFont="1" applyAlignment="1">
      <alignment horizontal="right" vertical="center"/>
    </xf>
    <xf numFmtId="178" fontId="20" fillId="0" borderId="38" xfId="21" applyNumberFormat="1" applyFont="1" applyBorder="1" applyAlignment="1">
      <alignment horizontal="right" vertical="center"/>
    </xf>
    <xf numFmtId="0" fontId="20" fillId="0" borderId="37" xfId="21" applyFont="1" applyBorder="1">
      <alignment vertical="center"/>
    </xf>
    <xf numFmtId="0" fontId="20" fillId="0" borderId="54" xfId="21" applyFont="1" applyBorder="1">
      <alignment vertical="center"/>
    </xf>
    <xf numFmtId="0" fontId="20" fillId="0" borderId="40" xfId="21" applyFont="1" applyBorder="1">
      <alignment vertical="center"/>
    </xf>
    <xf numFmtId="178" fontId="20" fillId="0" borderId="64" xfId="21" applyNumberFormat="1" applyFont="1" applyBorder="1" applyAlignment="1">
      <alignment horizontal="right" vertical="center"/>
    </xf>
    <xf numFmtId="178" fontId="20" fillId="0" borderId="85" xfId="21" applyNumberFormat="1" applyFont="1" applyBorder="1" applyAlignment="1">
      <alignment horizontal="right" vertical="center"/>
    </xf>
    <xf numFmtId="181" fontId="20" fillId="0" borderId="86" xfId="21" applyNumberFormat="1" applyFont="1" applyBorder="1" applyAlignment="1">
      <alignment horizontal="right" vertical="center"/>
    </xf>
    <xf numFmtId="0" fontId="26" fillId="0" borderId="39" xfId="21" applyFont="1" applyBorder="1" applyAlignment="1">
      <alignment horizontal="center" vertical="center"/>
    </xf>
    <xf numFmtId="0" fontId="26" fillId="0" borderId="31" xfId="21" applyFont="1" applyBorder="1" applyAlignment="1">
      <alignment horizontal="center" vertical="center"/>
    </xf>
    <xf numFmtId="0" fontId="26" fillId="0" borderId="42" xfId="21" applyFont="1" applyBorder="1" applyAlignment="1">
      <alignment horizontal="center" vertical="center"/>
    </xf>
    <xf numFmtId="0" fontId="1" fillId="0" borderId="0" xfId="21" applyAlignment="1">
      <alignment horizontal="right" vertical="center" shrinkToFit="1"/>
    </xf>
    <xf numFmtId="0" fontId="1" fillId="0" borderId="85" xfId="21" applyBorder="1" applyAlignment="1">
      <alignment horizontal="right" vertical="center" shrinkToFit="1"/>
    </xf>
    <xf numFmtId="181" fontId="1" fillId="0" borderId="0" xfId="21" applyNumberFormat="1" applyAlignment="1">
      <alignment horizontal="right" vertical="center" shrinkToFit="1"/>
    </xf>
    <xf numFmtId="181" fontId="1" fillId="0" borderId="38" xfId="21" applyNumberFormat="1" applyBorder="1" applyAlignment="1">
      <alignment horizontal="right" vertical="center" shrinkToFit="1"/>
    </xf>
    <xf numFmtId="0" fontId="26" fillId="0" borderId="64" xfId="21" applyFont="1" applyBorder="1">
      <alignment vertical="center"/>
    </xf>
    <xf numFmtId="0" fontId="26" fillId="0" borderId="0" xfId="21" applyFont="1">
      <alignment vertical="center"/>
    </xf>
    <xf numFmtId="0" fontId="26" fillId="0" borderId="38" xfId="21" applyFont="1" applyBorder="1">
      <alignment vertical="center"/>
    </xf>
    <xf numFmtId="178" fontId="20" fillId="0" borderId="84" xfId="21" applyNumberFormat="1" applyFont="1" applyBorder="1" applyAlignment="1">
      <alignment horizontal="right" vertical="center" shrinkToFit="1"/>
    </xf>
    <xf numFmtId="181" fontId="1" fillId="0" borderId="85" xfId="21" applyNumberFormat="1" applyBorder="1" applyAlignment="1">
      <alignment horizontal="right" vertical="center" shrinkToFit="1"/>
    </xf>
    <xf numFmtId="0" fontId="1" fillId="0" borderId="31" xfId="21" applyBorder="1" applyAlignment="1">
      <alignment horizontal="center" vertical="center"/>
    </xf>
    <xf numFmtId="0" fontId="1" fillId="0" borderId="42" xfId="21" applyBorder="1" applyAlignment="1">
      <alignment horizontal="center" vertical="center"/>
    </xf>
    <xf numFmtId="0" fontId="20" fillId="0" borderId="41" xfId="21" applyFont="1" applyBorder="1" applyAlignment="1">
      <alignment horizontal="center" vertical="center" textRotation="255"/>
    </xf>
    <xf numFmtId="0" fontId="20" fillId="0" borderId="48" xfId="21" applyFont="1" applyBorder="1" applyAlignment="1">
      <alignment horizontal="center" vertical="center" textRotation="255"/>
    </xf>
    <xf numFmtId="0" fontId="20" fillId="0" borderId="64" xfId="21" applyFont="1" applyBorder="1" applyAlignment="1">
      <alignment horizontal="center" vertical="center" textRotation="255"/>
    </xf>
    <xf numFmtId="0" fontId="20" fillId="0" borderId="38" xfId="21" applyFont="1" applyBorder="1" applyAlignment="1">
      <alignment horizontal="center" vertical="center" textRotation="255"/>
    </xf>
    <xf numFmtId="0" fontId="20" fillId="0" borderId="37" xfId="21" applyFont="1" applyBorder="1" applyAlignment="1">
      <alignment horizontal="center" vertical="center" textRotation="255"/>
    </xf>
    <xf numFmtId="0" fontId="20" fillId="0" borderId="40" xfId="21" applyFont="1" applyBorder="1" applyAlignment="1">
      <alignment horizontal="center" vertical="center" textRotation="255"/>
    </xf>
    <xf numFmtId="0" fontId="1" fillId="0" borderId="12" xfId="21" applyBorder="1" applyAlignment="1">
      <alignment horizontal="right" vertical="center" shrinkToFit="1"/>
    </xf>
    <xf numFmtId="0" fontId="1" fillId="0" borderId="48" xfId="21" applyBorder="1" applyAlignment="1">
      <alignment horizontal="right" vertical="center" shrinkToFit="1"/>
    </xf>
    <xf numFmtId="0" fontId="1" fillId="0" borderId="38" xfId="21" applyBorder="1" applyAlignment="1">
      <alignment horizontal="right" vertical="center" shrinkToFit="1"/>
    </xf>
    <xf numFmtId="181" fontId="20" fillId="0" borderId="41" xfId="21" applyNumberFormat="1" applyFont="1" applyBorder="1" applyAlignment="1">
      <alignment horizontal="right" vertical="center" shrinkToFit="1"/>
    </xf>
    <xf numFmtId="0" fontId="20" fillId="0" borderId="41" xfId="21" applyFont="1" applyBorder="1" applyAlignment="1">
      <alignment horizontal="center" vertical="center" wrapText="1"/>
    </xf>
    <xf numFmtId="0" fontId="20" fillId="0" borderId="12" xfId="21" applyFont="1" applyBorder="1" applyAlignment="1">
      <alignment horizontal="center" vertical="center" wrapText="1"/>
    </xf>
    <xf numFmtId="0" fontId="20" fillId="0" borderId="64" xfId="21" applyFont="1" applyBorder="1" applyAlignment="1">
      <alignment horizontal="center" vertical="center" wrapText="1"/>
    </xf>
    <xf numFmtId="0" fontId="20" fillId="0" borderId="0" xfId="21" applyFont="1" applyAlignment="1">
      <alignment horizontal="center" vertical="center" wrapText="1"/>
    </xf>
    <xf numFmtId="0" fontId="20" fillId="0" borderId="37" xfId="21" applyFont="1" applyBorder="1" applyAlignment="1">
      <alignment horizontal="center" vertical="center" wrapText="1"/>
    </xf>
    <xf numFmtId="0" fontId="20" fillId="0" borderId="54" xfId="21" applyFont="1" applyBorder="1" applyAlignment="1">
      <alignment horizontal="center" vertical="center" wrapText="1"/>
    </xf>
    <xf numFmtId="0" fontId="20" fillId="0" borderId="12" xfId="21" applyFont="1" applyBorder="1" applyAlignment="1">
      <alignment vertical="center" textRotation="255"/>
    </xf>
    <xf numFmtId="0" fontId="20" fillId="0" borderId="0" xfId="21" applyFont="1" applyAlignment="1">
      <alignment vertical="center" textRotation="255"/>
    </xf>
    <xf numFmtId="0" fontId="20" fillId="0" borderId="54" xfId="21" applyFont="1" applyBorder="1" applyAlignment="1">
      <alignment vertical="center" textRotation="255"/>
    </xf>
    <xf numFmtId="181" fontId="20" fillId="0" borderId="64" xfId="21" applyNumberFormat="1" applyFont="1" applyBorder="1" applyAlignment="1">
      <alignment horizontal="right" vertical="center" shrinkToFit="1"/>
    </xf>
    <xf numFmtId="181" fontId="20" fillId="0" borderId="37" xfId="21" applyNumberFormat="1" applyFont="1" applyBorder="1" applyAlignment="1">
      <alignment horizontal="right" vertical="center" shrinkToFit="1"/>
    </xf>
    <xf numFmtId="0" fontId="1" fillId="0" borderId="54" xfId="21" applyBorder="1" applyAlignment="1">
      <alignment horizontal="right" vertical="center" shrinkToFit="1"/>
    </xf>
    <xf numFmtId="181" fontId="20" fillId="0" borderId="54" xfId="21" applyNumberFormat="1" applyFont="1" applyBorder="1" applyAlignment="1">
      <alignment horizontal="right" vertical="center" shrinkToFit="1"/>
    </xf>
    <xf numFmtId="0" fontId="1" fillId="0" borderId="40" xfId="21" applyBorder="1" applyAlignment="1">
      <alignment horizontal="right" vertical="center" shrinkToFit="1"/>
    </xf>
    <xf numFmtId="0" fontId="20" fillId="0" borderId="41" xfId="21" applyFont="1" applyBorder="1" applyAlignment="1">
      <alignment horizontal="left" vertical="center"/>
    </xf>
    <xf numFmtId="0" fontId="20" fillId="0" borderId="12" xfId="21" applyFont="1" applyBorder="1" applyAlignment="1">
      <alignment horizontal="left" vertical="center"/>
    </xf>
    <xf numFmtId="0" fontId="20" fillId="0" borderId="48" xfId="21" applyFont="1" applyBorder="1" applyAlignment="1">
      <alignment horizontal="left" vertical="center"/>
    </xf>
    <xf numFmtId="178" fontId="20" fillId="0" borderId="48" xfId="21" applyNumberFormat="1" applyFont="1" applyBorder="1" applyAlignment="1">
      <alignment horizontal="right" vertical="center" shrinkToFit="1"/>
    </xf>
    <xf numFmtId="0" fontId="20" fillId="0" borderId="64" xfId="21" applyFont="1" applyBorder="1" applyAlignment="1">
      <alignment horizontal="left" vertical="center"/>
    </xf>
    <xf numFmtId="0" fontId="20" fillId="0" borderId="0" xfId="21" applyFont="1" applyAlignment="1">
      <alignment horizontal="left" vertical="center"/>
    </xf>
    <xf numFmtId="0" fontId="20" fillId="0" borderId="38" xfId="21" applyFont="1" applyBorder="1" applyAlignment="1">
      <alignment horizontal="left" vertical="center"/>
    </xf>
    <xf numFmtId="0" fontId="20" fillId="5" borderId="88" xfId="21" applyFont="1" applyFill="1" applyBorder="1" applyAlignment="1">
      <alignment horizontal="right" vertical="center" shrinkToFit="1"/>
    </xf>
    <xf numFmtId="0" fontId="20" fillId="5" borderId="0" xfId="21" applyFont="1" applyFill="1" applyAlignment="1">
      <alignment horizontal="right" vertical="center" shrinkToFit="1"/>
    </xf>
    <xf numFmtId="0" fontId="20" fillId="5" borderId="38" xfId="21" applyFont="1" applyFill="1" applyBorder="1" applyAlignment="1">
      <alignment horizontal="right" vertical="center" shrinkToFit="1"/>
    </xf>
    <xf numFmtId="0" fontId="20" fillId="0" borderId="37" xfId="21" applyFont="1" applyBorder="1" applyAlignment="1">
      <alignment horizontal="left" vertical="center"/>
    </xf>
    <xf numFmtId="0" fontId="20" fillId="0" borderId="54" xfId="21" applyFont="1" applyBorder="1" applyAlignment="1">
      <alignment horizontal="left" vertical="center"/>
    </xf>
    <xf numFmtId="0" fontId="20" fillId="0" borderId="40" xfId="21" applyFont="1" applyBorder="1" applyAlignment="1">
      <alignment horizontal="left" vertical="center"/>
    </xf>
    <xf numFmtId="178" fontId="20" fillId="5" borderId="88" xfId="21" applyNumberFormat="1" applyFont="1" applyFill="1" applyBorder="1" applyAlignment="1">
      <alignment horizontal="right" vertical="center" shrinkToFit="1"/>
    </xf>
    <xf numFmtId="178" fontId="20" fillId="5" borderId="0" xfId="21" applyNumberFormat="1" applyFont="1" applyFill="1" applyAlignment="1">
      <alignment horizontal="right" vertical="center" shrinkToFit="1"/>
    </xf>
    <xf numFmtId="178" fontId="20" fillId="5" borderId="85" xfId="21" applyNumberFormat="1" applyFont="1" applyFill="1" applyBorder="1" applyAlignment="1">
      <alignment horizontal="right" vertical="center" shrinkToFit="1"/>
    </xf>
    <xf numFmtId="178" fontId="20" fillId="0" borderId="37" xfId="21" applyNumberFormat="1" applyFont="1" applyBorder="1" applyAlignment="1">
      <alignment horizontal="right" vertical="center" shrinkToFit="1"/>
    </xf>
    <xf numFmtId="178" fontId="20" fillId="0" borderId="54" xfId="21" applyNumberFormat="1" applyFont="1" applyBorder="1" applyAlignment="1">
      <alignment horizontal="right" vertical="center" shrinkToFit="1"/>
    </xf>
    <xf numFmtId="178" fontId="20" fillId="0" borderId="89" xfId="21" applyNumberFormat="1" applyFont="1" applyBorder="1" applyAlignment="1">
      <alignment horizontal="right" vertical="center" shrinkToFit="1"/>
    </xf>
    <xf numFmtId="181" fontId="20" fillId="0" borderId="90" xfId="21" applyNumberFormat="1" applyFont="1" applyBorder="1" applyAlignment="1">
      <alignment horizontal="right" vertical="center" shrinkToFit="1"/>
    </xf>
    <xf numFmtId="178" fontId="20" fillId="0" borderId="90" xfId="21" applyNumberFormat="1" applyFont="1" applyBorder="1" applyAlignment="1">
      <alignment horizontal="right" vertical="center" shrinkToFit="1"/>
    </xf>
    <xf numFmtId="181" fontId="20" fillId="0" borderId="91" xfId="21" applyNumberFormat="1" applyFont="1" applyBorder="1" applyAlignment="1">
      <alignment horizontal="right" vertical="center" shrinkToFit="1"/>
    </xf>
    <xf numFmtId="181" fontId="20" fillId="0" borderId="40" xfId="21" applyNumberFormat="1" applyFont="1" applyBorder="1" applyAlignment="1">
      <alignment horizontal="right" vertical="center" shrinkToFit="1"/>
    </xf>
    <xf numFmtId="178" fontId="20" fillId="0" borderId="40" xfId="21" applyNumberFormat="1" applyFont="1" applyBorder="1" applyAlignment="1">
      <alignment horizontal="right" vertical="center" shrinkToFit="1"/>
    </xf>
    <xf numFmtId="0" fontId="1" fillId="0" borderId="89" xfId="21" applyBorder="1" applyAlignment="1">
      <alignment horizontal="right" vertical="center" shrinkToFit="1"/>
    </xf>
    <xf numFmtId="181" fontId="1" fillId="0" borderId="54" xfId="21" applyNumberFormat="1" applyBorder="1" applyAlignment="1">
      <alignment horizontal="right" vertical="center" shrinkToFit="1"/>
    </xf>
    <xf numFmtId="181" fontId="1" fillId="0" borderId="89" xfId="21" applyNumberFormat="1" applyBorder="1" applyAlignment="1">
      <alignment horizontal="right" vertical="center" shrinkToFit="1"/>
    </xf>
    <xf numFmtId="178" fontId="20" fillId="0" borderId="91" xfId="21" applyNumberFormat="1" applyFont="1" applyBorder="1" applyAlignment="1">
      <alignment horizontal="right" vertical="center" shrinkToFit="1"/>
    </xf>
    <xf numFmtId="178" fontId="20" fillId="5" borderId="91" xfId="21" applyNumberFormat="1" applyFont="1" applyFill="1" applyBorder="1" applyAlignment="1">
      <alignment horizontal="right" vertical="center" shrinkToFit="1"/>
    </xf>
    <xf numFmtId="178" fontId="20" fillId="5" borderId="54" xfId="21" applyNumberFormat="1" applyFont="1" applyFill="1" applyBorder="1" applyAlignment="1">
      <alignment horizontal="right" vertical="center" shrinkToFit="1"/>
    </xf>
    <xf numFmtId="178" fontId="20" fillId="5" borderId="89" xfId="21" applyNumberFormat="1" applyFont="1" applyFill="1" applyBorder="1" applyAlignment="1">
      <alignment horizontal="right" vertical="center" shrinkToFit="1"/>
    </xf>
    <xf numFmtId="0" fontId="20" fillId="5" borderId="91" xfId="21" applyFont="1" applyFill="1" applyBorder="1" applyAlignment="1">
      <alignment horizontal="right" vertical="center" shrinkToFit="1"/>
    </xf>
    <xf numFmtId="0" fontId="20" fillId="5" borderId="54" xfId="21" applyFont="1" applyFill="1" applyBorder="1" applyAlignment="1">
      <alignment horizontal="right" vertical="center" shrinkToFit="1"/>
    </xf>
    <xf numFmtId="0" fontId="20" fillId="5" borderId="40" xfId="21" applyFont="1" applyFill="1" applyBorder="1" applyAlignment="1">
      <alignment horizontal="right" vertical="center" shrinkToFit="1"/>
    </xf>
    <xf numFmtId="0" fontId="24" fillId="0" borderId="0" xfId="2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2" xr:uid="{99F08C84-871C-434F-A8BB-C8C4CEFD019A}"/>
    <cellStyle name="標準 2 3" xfId="10" xr:uid="{00000000-0005-0000-0000-000003000000}"/>
    <cellStyle name="標準 3" xfId="11" xr:uid="{00000000-0005-0000-0000-000004000000}"/>
    <cellStyle name="標準 3 2" xfId="21" xr:uid="{49BDFF25-7DC0-45B2-9D67-40031AD491A4}"/>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335C04-62B1-4C8C-9B98-834B9B0D6DB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2047-489C-9FA9-8DACB1453A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507994</c:v>
                </c:pt>
                <c:pt idx="1">
                  <c:v>378466</c:v>
                </c:pt>
                <c:pt idx="2">
                  <c:v>286533</c:v>
                </c:pt>
                <c:pt idx="3">
                  <c:v>265102</c:v>
                </c:pt>
                <c:pt idx="4">
                  <c:v>297023</c:v>
                </c:pt>
              </c:numCache>
            </c:numRef>
          </c:val>
          <c:smooth val="0"/>
          <c:extLst>
            <c:ext xmlns:c16="http://schemas.microsoft.com/office/drawing/2014/chart" uri="{C3380CC4-5D6E-409C-BE32-E72D297353CC}">
              <c16:uniqueId val="{00000001-2047-489C-9FA9-8DACB1453A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6.85</c:v>
                </c:pt>
                <c:pt idx="1">
                  <c:v>6.8</c:v>
                </c:pt>
                <c:pt idx="2">
                  <c:v>8.5399999999999991</c:v>
                </c:pt>
                <c:pt idx="3">
                  <c:v>8.49</c:v>
                </c:pt>
                <c:pt idx="4">
                  <c:v>8.34</c:v>
                </c:pt>
              </c:numCache>
            </c:numRef>
          </c:val>
          <c:extLst>
            <c:ext xmlns:c16="http://schemas.microsoft.com/office/drawing/2014/chart" uri="{C3380CC4-5D6E-409C-BE32-E72D297353CC}">
              <c16:uniqueId val="{00000000-41B2-4ACF-9EC1-FC4CD2AA25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19.63</c:v>
                </c:pt>
                <c:pt idx="1">
                  <c:v>20.45</c:v>
                </c:pt>
                <c:pt idx="2">
                  <c:v>20</c:v>
                </c:pt>
                <c:pt idx="3">
                  <c:v>19.559999999999999</c:v>
                </c:pt>
                <c:pt idx="4">
                  <c:v>20.3</c:v>
                </c:pt>
              </c:numCache>
            </c:numRef>
          </c:val>
          <c:extLst>
            <c:ext xmlns:c16="http://schemas.microsoft.com/office/drawing/2014/chart" uri="{C3380CC4-5D6E-409C-BE32-E72D297353CC}">
              <c16:uniqueId val="{00000001-41B2-4ACF-9EC1-FC4CD2AA25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0.35</c:v>
                </c:pt>
                <c:pt idx="2">
                  <c:v>1.9</c:v>
                </c:pt>
                <c:pt idx="3">
                  <c:v>0.14000000000000001</c:v>
                </c:pt>
                <c:pt idx="4">
                  <c:v>-0.47</c:v>
                </c:pt>
              </c:numCache>
            </c:numRef>
          </c:val>
          <c:smooth val="0"/>
          <c:extLst>
            <c:ext xmlns:c16="http://schemas.microsoft.com/office/drawing/2014/chart" uri="{C3380CC4-5D6E-409C-BE32-E72D297353CC}">
              <c16:uniqueId val="{00000002-41B2-4ACF-9EC1-FC4CD2AA25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0.2</c:v>
                </c:pt>
                <c:pt idx="4">
                  <c:v>0</c:v>
                </c:pt>
                <c:pt idx="5">
                  <c:v>0</c:v>
                </c:pt>
                <c:pt idx="6">
                  <c:v>0</c:v>
                </c:pt>
                <c:pt idx="7">
                  <c:v>0</c:v>
                </c:pt>
                <c:pt idx="8">
                  <c:v>0</c:v>
                </c:pt>
                <c:pt idx="9">
                  <c:v>0</c:v>
                </c:pt>
              </c:numCache>
            </c:numRef>
          </c:val>
          <c:extLst>
            <c:ext xmlns:c16="http://schemas.microsoft.com/office/drawing/2014/chart" uri="{C3380CC4-5D6E-409C-BE32-E72D297353CC}">
              <c16:uniqueId val="{00000000-120D-40A1-8B1F-1074EEC047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0D-40A1-8B1F-1074EEC047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0D-40A1-8B1F-1074EEC0472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0D-40A1-8B1F-1074EEC0472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0D-40A1-8B1F-1074EEC04725}"/>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20D-40A1-8B1F-1074EEC04725}"/>
            </c:ext>
          </c:extLst>
        </c:ser>
        <c:ser>
          <c:idx val="6"/>
          <c:order val="6"/>
          <c:tx>
            <c:strRef>
              <c:f>データシート!$A$33</c:f>
              <c:strCache>
                <c:ptCount val="1"/>
                <c:pt idx="0">
                  <c:v>農業集落排水処理施設事業特別会計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3.01</c:v>
                </c:pt>
                <c:pt idx="2">
                  <c:v>#N/A</c:v>
                </c:pt>
                <c:pt idx="3">
                  <c:v>3.11</c:v>
                </c:pt>
                <c:pt idx="4">
                  <c:v>#N/A</c:v>
                </c:pt>
                <c:pt idx="5">
                  <c:v>3</c:v>
                </c:pt>
                <c:pt idx="6">
                  <c:v>#N/A</c:v>
                </c:pt>
                <c:pt idx="7">
                  <c:v>2.89</c:v>
                </c:pt>
                <c:pt idx="8">
                  <c:v>#N/A</c:v>
                </c:pt>
                <c:pt idx="9">
                  <c:v>0.06</c:v>
                </c:pt>
              </c:numCache>
            </c:numRef>
          </c:val>
          <c:extLst>
            <c:ext xmlns:c16="http://schemas.microsoft.com/office/drawing/2014/chart" uri="{C3380CC4-5D6E-409C-BE32-E72D297353CC}">
              <c16:uniqueId val="{00000006-120D-40A1-8B1F-1074EEC0472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0.38</c:v>
                </c:pt>
                <c:pt idx="2">
                  <c:v>#N/A</c:v>
                </c:pt>
                <c:pt idx="3">
                  <c:v>0.34</c:v>
                </c:pt>
                <c:pt idx="4">
                  <c:v>#N/A</c:v>
                </c:pt>
                <c:pt idx="5">
                  <c:v>0.28000000000000003</c:v>
                </c:pt>
                <c:pt idx="6">
                  <c:v>#N/A</c:v>
                </c:pt>
                <c:pt idx="7">
                  <c:v>0.51</c:v>
                </c:pt>
                <c:pt idx="8">
                  <c:v>#N/A</c:v>
                </c:pt>
                <c:pt idx="9">
                  <c:v>0.23</c:v>
                </c:pt>
              </c:numCache>
            </c:numRef>
          </c:val>
          <c:extLst>
            <c:ext xmlns:c16="http://schemas.microsoft.com/office/drawing/2014/chart" uri="{C3380CC4-5D6E-409C-BE32-E72D297353CC}">
              <c16:uniqueId val="{00000007-120D-40A1-8B1F-1074EEC0472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0.87</c:v>
                </c:pt>
                <c:pt idx="2">
                  <c:v>#N/A</c:v>
                </c:pt>
                <c:pt idx="3">
                  <c:v>0.47</c:v>
                </c:pt>
                <c:pt idx="4">
                  <c:v>#N/A</c:v>
                </c:pt>
                <c:pt idx="5">
                  <c:v>0.19</c:v>
                </c:pt>
                <c:pt idx="6">
                  <c:v>#N/A</c:v>
                </c:pt>
                <c:pt idx="7">
                  <c:v>0.35</c:v>
                </c:pt>
                <c:pt idx="8">
                  <c:v>#N/A</c:v>
                </c:pt>
                <c:pt idx="9">
                  <c:v>0.25</c:v>
                </c:pt>
              </c:numCache>
            </c:numRef>
          </c:val>
          <c:extLst>
            <c:ext xmlns:c16="http://schemas.microsoft.com/office/drawing/2014/chart" uri="{C3380CC4-5D6E-409C-BE32-E72D297353CC}">
              <c16:uniqueId val="{00000008-120D-40A1-8B1F-1074EEC047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6.84</c:v>
                </c:pt>
                <c:pt idx="2">
                  <c:v>#N/A</c:v>
                </c:pt>
                <c:pt idx="3">
                  <c:v>6.79</c:v>
                </c:pt>
                <c:pt idx="4">
                  <c:v>#N/A</c:v>
                </c:pt>
                <c:pt idx="5">
                  <c:v>8.5399999999999991</c:v>
                </c:pt>
                <c:pt idx="6">
                  <c:v>#N/A</c:v>
                </c:pt>
                <c:pt idx="7">
                  <c:v>8.49</c:v>
                </c:pt>
                <c:pt idx="8">
                  <c:v>#N/A</c:v>
                </c:pt>
                <c:pt idx="9">
                  <c:v>8.34</c:v>
                </c:pt>
              </c:numCache>
            </c:numRef>
          </c:val>
          <c:extLst>
            <c:ext xmlns:c16="http://schemas.microsoft.com/office/drawing/2014/chart" uri="{C3380CC4-5D6E-409C-BE32-E72D297353CC}">
              <c16:uniqueId val="{00000009-120D-40A1-8B1F-1074EEC047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132</c:v>
                </c:pt>
                <c:pt idx="5">
                  <c:v>125</c:v>
                </c:pt>
                <c:pt idx="8">
                  <c:v>115</c:v>
                </c:pt>
                <c:pt idx="11">
                  <c:v>110</c:v>
                </c:pt>
                <c:pt idx="14">
                  <c:v>103</c:v>
                </c:pt>
              </c:numCache>
            </c:numRef>
          </c:val>
          <c:extLst>
            <c:ext xmlns:c16="http://schemas.microsoft.com/office/drawing/2014/chart" uri="{C3380CC4-5D6E-409C-BE32-E72D297353CC}">
              <c16:uniqueId val="{00000000-3214-471E-9C01-4D661D4CBF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4-471E-9C01-4D661D4CBF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3214-471E-9C01-4D661D4CBF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2</c:v>
                </c:pt>
                <c:pt idx="9">
                  <c:v>3</c:v>
                </c:pt>
                <c:pt idx="12">
                  <c:v>4</c:v>
                </c:pt>
              </c:numCache>
            </c:numRef>
          </c:val>
          <c:extLst>
            <c:ext xmlns:c16="http://schemas.microsoft.com/office/drawing/2014/chart" uri="{C3380CC4-5D6E-409C-BE32-E72D297353CC}">
              <c16:uniqueId val="{00000003-3214-471E-9C01-4D661D4CBF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c:v>
                </c:pt>
                <c:pt idx="3">
                  <c:v>35</c:v>
                </c:pt>
                <c:pt idx="6">
                  <c:v>26</c:v>
                </c:pt>
                <c:pt idx="9">
                  <c:v>25</c:v>
                </c:pt>
                <c:pt idx="12">
                  <c:v>27</c:v>
                </c:pt>
              </c:numCache>
            </c:numRef>
          </c:val>
          <c:extLst>
            <c:ext xmlns:c16="http://schemas.microsoft.com/office/drawing/2014/chart" uri="{C3380CC4-5D6E-409C-BE32-E72D297353CC}">
              <c16:uniqueId val="{00000004-3214-471E-9C01-4D661D4CBF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4-471E-9C01-4D661D4CBF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4-471E-9C01-4D661D4CBF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c:v>
                </c:pt>
                <c:pt idx="3">
                  <c:v>13</c:v>
                </c:pt>
                <c:pt idx="6">
                  <c:v>13</c:v>
                </c:pt>
                <c:pt idx="9">
                  <c:v>13</c:v>
                </c:pt>
                <c:pt idx="12">
                  <c:v>20</c:v>
                </c:pt>
              </c:numCache>
            </c:numRef>
          </c:val>
          <c:extLst>
            <c:ext xmlns:c16="http://schemas.microsoft.com/office/drawing/2014/chart" uri="{C3380CC4-5D6E-409C-BE32-E72D297353CC}">
              <c16:uniqueId val="{00000007-3214-471E-9C01-4D661D4CBF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c:v>
                </c:pt>
                <c:pt idx="2">
                  <c:v>#N/A</c:v>
                </c:pt>
                <c:pt idx="3">
                  <c:v>#N/A</c:v>
                </c:pt>
                <c:pt idx="4">
                  <c:v>-56</c:v>
                </c:pt>
                <c:pt idx="5">
                  <c:v>#N/A</c:v>
                </c:pt>
                <c:pt idx="6">
                  <c:v>#N/A</c:v>
                </c:pt>
                <c:pt idx="7">
                  <c:v>-53</c:v>
                </c:pt>
                <c:pt idx="8">
                  <c:v>#N/A</c:v>
                </c:pt>
                <c:pt idx="9">
                  <c:v>#N/A</c:v>
                </c:pt>
                <c:pt idx="10">
                  <c:v>-48</c:v>
                </c:pt>
                <c:pt idx="11">
                  <c:v>#N/A</c:v>
                </c:pt>
                <c:pt idx="12">
                  <c:v>#N/A</c:v>
                </c:pt>
                <c:pt idx="13">
                  <c:v>-31</c:v>
                </c:pt>
                <c:pt idx="14">
                  <c:v>#N/A</c:v>
                </c:pt>
              </c:numCache>
            </c:numRef>
          </c:val>
          <c:smooth val="0"/>
          <c:extLst>
            <c:ext xmlns:c16="http://schemas.microsoft.com/office/drawing/2014/chart" uri="{C3380CC4-5D6E-409C-BE32-E72D297353CC}">
              <c16:uniqueId val="{00000008-3214-471E-9C01-4D661D4CBF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871</c:v>
                </c:pt>
                <c:pt idx="5">
                  <c:v>768</c:v>
                </c:pt>
                <c:pt idx="8">
                  <c:v>669</c:v>
                </c:pt>
                <c:pt idx="11">
                  <c:v>574</c:v>
                </c:pt>
                <c:pt idx="14">
                  <c:v>483</c:v>
                </c:pt>
              </c:numCache>
            </c:numRef>
          </c:val>
          <c:extLst>
            <c:ext xmlns:c16="http://schemas.microsoft.com/office/drawing/2014/chart" uri="{C3380CC4-5D6E-409C-BE32-E72D297353CC}">
              <c16:uniqueId val="{00000000-4BB9-4EE9-8257-847AFB4B24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B9-4EE9-8257-847AFB4B24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8476</c:v>
                </c:pt>
                <c:pt idx="5">
                  <c:v>8072</c:v>
                </c:pt>
                <c:pt idx="8">
                  <c:v>7644</c:v>
                </c:pt>
                <c:pt idx="11">
                  <c:v>8271</c:v>
                </c:pt>
                <c:pt idx="14">
                  <c:v>7876</c:v>
                </c:pt>
              </c:numCache>
            </c:numRef>
          </c:val>
          <c:extLst>
            <c:ext xmlns:c16="http://schemas.microsoft.com/office/drawing/2014/chart" uri="{C3380CC4-5D6E-409C-BE32-E72D297353CC}">
              <c16:uniqueId val="{00000002-4BB9-4EE9-8257-847AFB4B24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9-4EE9-8257-847AFB4B24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9-4EE9-8257-847AFB4B24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B9-4EE9-8257-847AFB4B24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241</c:v>
                </c:pt>
                <c:pt idx="3">
                  <c:v>184</c:v>
                </c:pt>
                <c:pt idx="6">
                  <c:v>128</c:v>
                </c:pt>
                <c:pt idx="9">
                  <c:v>382</c:v>
                </c:pt>
                <c:pt idx="12">
                  <c:v>143</c:v>
                </c:pt>
              </c:numCache>
            </c:numRef>
          </c:val>
          <c:extLst>
            <c:ext xmlns:c16="http://schemas.microsoft.com/office/drawing/2014/chart" uri="{C3380CC4-5D6E-409C-BE32-E72D297353CC}">
              <c16:uniqueId val="{00000006-4BB9-4EE9-8257-847AFB4B24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24</c:v>
                </c:pt>
                <c:pt idx="6">
                  <c:v>456</c:v>
                </c:pt>
                <c:pt idx="9">
                  <c:v>64</c:v>
                </c:pt>
                <c:pt idx="12">
                  <c:v>77</c:v>
                </c:pt>
              </c:numCache>
            </c:numRef>
          </c:val>
          <c:extLst>
            <c:ext xmlns:c16="http://schemas.microsoft.com/office/drawing/2014/chart" uri="{C3380CC4-5D6E-409C-BE32-E72D297353CC}">
              <c16:uniqueId val="{00000007-4BB9-4EE9-8257-847AFB4B24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186</c:v>
                </c:pt>
                <c:pt idx="3">
                  <c:v>158</c:v>
                </c:pt>
                <c:pt idx="6">
                  <c:v>129</c:v>
                </c:pt>
                <c:pt idx="9">
                  <c:v>99</c:v>
                </c:pt>
                <c:pt idx="12">
                  <c:v>67</c:v>
                </c:pt>
              </c:numCache>
            </c:numRef>
          </c:val>
          <c:extLst>
            <c:ext xmlns:c16="http://schemas.microsoft.com/office/drawing/2014/chart" uri="{C3380CC4-5D6E-409C-BE32-E72D297353CC}">
              <c16:uniqueId val="{00000008-4BB9-4EE9-8257-847AFB4B24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98</c:v>
                </c:pt>
                <c:pt idx="3">
                  <c:v>83</c:v>
                </c:pt>
                <c:pt idx="6">
                  <c:v>68</c:v>
                </c:pt>
                <c:pt idx="9">
                  <c:v>53</c:v>
                </c:pt>
                <c:pt idx="12">
                  <c:v>38</c:v>
                </c:pt>
              </c:numCache>
            </c:numRef>
          </c:val>
          <c:extLst>
            <c:ext xmlns:c16="http://schemas.microsoft.com/office/drawing/2014/chart" uri="{C3380CC4-5D6E-409C-BE32-E72D297353CC}">
              <c16:uniqueId val="{00000009-4BB9-4EE9-8257-847AFB4B24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c:v>
                </c:pt>
                <c:pt idx="3">
                  <c:v>161</c:v>
                </c:pt>
                <c:pt idx="6">
                  <c:v>150</c:v>
                </c:pt>
                <c:pt idx="9">
                  <c:v>137</c:v>
                </c:pt>
                <c:pt idx="12">
                  <c:v>118</c:v>
                </c:pt>
              </c:numCache>
            </c:numRef>
          </c:val>
          <c:extLst>
            <c:ext xmlns:c16="http://schemas.microsoft.com/office/drawing/2014/chart" uri="{C3380CC4-5D6E-409C-BE32-E72D297353CC}">
              <c16:uniqueId val="{0000000A-4BB9-4EE9-8257-847AFB4B24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B9-4EE9-8257-847AFB4B24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0A8A-43B9-B461-E1D6B3A2E3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0A8A-43B9-B461-E1D6B3A2E3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6333</c:v>
                </c:pt>
                <c:pt idx="1">
                  <c:v>6959</c:v>
                </c:pt>
                <c:pt idx="2">
                  <c:v>6578</c:v>
                </c:pt>
              </c:numCache>
            </c:numRef>
          </c:val>
          <c:extLst>
            <c:ext xmlns:c16="http://schemas.microsoft.com/office/drawing/2014/chart" uri="{C3380CC4-5D6E-409C-BE32-E72D297353CC}">
              <c16:uniqueId val="{00000002-0A8A-43B9-B461-E1D6B3A2E3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{29630CF5-3D6C-48F8-B477-887CB1086DA9}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867-4C84-A289-89929B8588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{99E0C760-D128-4201-A3B0-046689D4CD6F}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67-4C84-A289-89929B8588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{CEEFFA4E-025D-4D23-A619-70EDD8F0973D}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67-4C84-A289-89929B8588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{CE70DCF0-4402-4D35-985B-214A3937B97D}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67-4C84-A289-89929B8588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{33A88A61-765D-4346-ADF1-8ED97514B0BC}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67-4C84-A289-89929B85885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{C022ABC4-4B1C-4D60-A0BA-63E0C95B4C9D}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867-4C84-A289-89929B85885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{B5248FA4-918E-46CA-8035-1D3981536019}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867-4C84-A289-89929B85885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{618DAD0F-CD0D-4073-ACA4-0A2B13C7CF00}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867-4C84-A289-89929B85885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{50D8F50A-25F1-4C78-A646-3A0F84D4A231}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867-4C84-A289-89929B8588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53.2</c:v>
                </c:pt>
                <c:pt idx="16">
                  <c:v>53.6</c:v>
                </c:pt>
                <c:pt idx="24">
                  <c:v>54.6</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867-4C84-A289-89929B8588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{8BB1AC81-7C86-4F15-A97D-A67BB01E0A17}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867-4C84-A289-89929B8588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{89794A56-2590-4316-BE2B-1EA130838225}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67-4C84-A289-89929B8588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{C48FAA50-435E-46A8-A8ED-60A6A42DD73F}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67-4C84-A289-89929B8588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{9E7EEB30-BA35-4C66-8357-32A89672F75C}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67-4C84-A289-89929B8588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{A5A4396E-B365-4088-AD28-4FE7E2F64EE0}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67-4C84-A289-89929B858857}"/>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{B2219D22-9503-44DD-997E-3D114705D4D7}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867-4C84-A289-89929B858857}"/>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{8B9486FE-13CC-45C1-9916-BB1EA4D6A0D5}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867-4C84-A289-89929B858857}"/>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{3F3332A4-43DD-42D2-92DE-828FA2C1563B}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867-4C84-A289-89929B85885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{5C63B3D7-6D8A-4E16-ADB5-A6EBC2C9CB0E}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867-4C84-A289-89929B8588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67-4C84-A289-89929B85885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{48B20647-5140-46FA-B49D-AEA2DC7748EB}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065-4F1A-B106-B33D2CBE8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{8DD7DD5E-44F0-42EE-8C37-AE473CD1D099}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5-4F1A-B106-B33D2CBE8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{7C52EED8-5EC0-44A4-9680-EC5225AA77A2}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5-4F1A-B106-B33D2CBE8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{EA2AA2A8-AEF3-485F-8B15-6D1DC27F17E5}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5-4F1A-B106-B33D2CBE8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{C9B6D66D-906F-45AD-BFAC-C780E5BBE255}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5-4F1A-B106-B33D2CBE8EF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{25B52D1C-C3BE-442D-9688-FEC00FBA5E6B}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065-4F1A-B106-B33D2CBE8EF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{3188B2CD-0C62-4E60-B161-BF78056EAC25}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065-4F1A-B106-B33D2CBE8EF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{53530872-2E0A-4A56-868B-0C8D83D65BD9}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065-4F1A-B106-B33D2CBE8EF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{30157DC1-DBC5-4397-A566-0943410CC653}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065-4F1A-B106-B33D2CBE8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-1.3</c:v>
                </c:pt>
                <c:pt idx="16">
                  <c:v>-1.3</c:v>
                </c:pt>
                <c:pt idx="24">
                  <c:v>-1.2</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065-4F1A-B106-B33D2CBE8E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{FFDF194F-88CF-4139-8765-28BE95AB239D}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065-4F1A-B106-B33D2CBE8E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{70860F40-7741-468E-86D2-CC072E801ACD}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5-4F1A-B106-B33D2CBE8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{4DD81C36-BF4B-4D50-AAAE-AA47D39DC7EC}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5-4F1A-B106-B33D2CBE8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{965AB783-8208-462B-BFAB-EE66407BD9F6}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5-4F1A-B106-B33D2CBE8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{A830761B-1266-43E9-8197-964ED9050196}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5-4F1A-B106-B33D2CBE8EF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{F8BB19B1-72A9-4C1B-A9BB-7CE68701B0F9}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065-4F1A-B106-B33D2CBE8EFF}"/>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{AB353024-4E4D-4E6F-8B77-6BA4EC758628}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065-4F1A-B106-B33D2CBE8EFF}"/>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{8784FCFD-0E0E-45C2-B2EF-535C24363A18}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065-4F1A-B106-B33D2CBE8EF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{107CD11A-93A6-432A-B27E-0D3FF8B5E2F8}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065-4F1A-B106-B33D2CBE8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065-4F1A-B106-B33D2CBE8EFF}"/>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343DC8E-E5F2-4E84-8855-B1E4B403EF3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BB9DFB2-E84D-44B2-BAB8-93C2D107D7E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元利償還金は、過去から地方債の発行を抑制してきたことから毎年度減少している。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そのため、過去から算入公債費等が元利償還金等を上回り、実質公債費比率の分子がマイナスとなっている。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令和３年度は、すこやかセンター整備事業のため、平成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年度に発行した地方債の元金の償還が始まったことにより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元利償還金が増加した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満期一括償還地方債を利用していない。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将来負担額に対して、充当可能財源等が大きく上回っているため、将来負担比率の分子は負数となっている。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今後も新発債の抑制を基調としつつ、適正な財政運営に努めていく。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年度の基金残高は、普通会計で約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第一保育所大規模改修工事等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に充てるため、特定目的基金である地域整備基金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・公共施設総合管理計画及び個別施設計画に基づく公共施設の大規模改修工事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の実施に伴い、当面は減少する見込みである。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・地域整備基金は、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第一保育所大規模改修工事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に充てるため、約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公共施設総合管理計画及び個別施設計画に基づく公共施設の大規模改修工事の実施</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に伴い、当面は減少する見込みである。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それ以外の基金は、横ばいで推移していく見込みである。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億円となっており、前年度から増減はない。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・財源不足補てんのための取り崩しはあったものの、令和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年度決算余剰金の一部を積み立て、積立の目標額である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億円を維持した。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・災害又は景気の動向による法人関係税等の変動への対応に備えるため、標準財政規模の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億円の維持を目標としていく。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・地方債の発行を抑制しているため、取崩の予定はなく、当面は基金利子の増額分のみ増加していく見込みである。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B799AEE-6A8E-45C9-8373-6E1557458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62FAF00-D31F-41C3-A039-93E6D5A1C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EB54457-E549-45D4-A1E4-FC0260180EA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AFA437C-107D-4ACA-A8CC-FD9BD396C631}"/>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9971F6E-115A-4DB5-8A0E-80E8AF9E57B4}"/>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23EE292-DFE4-4A99-9E3D-9E5ACE52275A}"/>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46A10D3-FA54-4035-B1B7-BF9E6592CCB6}"/>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180A3FF-0DAF-4B93-A155-F10FD5BB6D0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3C55A65-50FB-4D42-9F58-ECD70C3C3168}"/>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6193D0A-FEE9-4533-8095-FD86991546F2}"/>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75B760B-B949-48FE-87C6-B086F1F101A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64F5B0E-6344-4821-9897-76850532951D}"/>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71BF2FE-63E3-41B2-9CD2-68E17C76EE5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7CF6CBA-E5A5-4EA0-922B-F4DF3D6B62D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6471B53-91FF-4E3D-AA64-646CDFDC1EB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05A34B9-6134-4EC4-8B0D-1220C692136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7F0C1DA-709C-419E-A690-D3B4280BD26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5042A06-5D86-4EA7-9082-5A860530440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D80EEF0-1CBD-4457-AA51-9DB0164D669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B0E8B77-868A-451C-B374-6E1EF6D01F2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AF8F6CB-4EC0-4F5A-AC33-48B66C07850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7158F1F-67E5-4BA0-9C9E-B92C1836DCE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57ABB68-71E9-404F-BC9E-CAF33552B6E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D799FC7-63B3-4D3E-B575-547D3CE53FF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2D2BBB7-EA91-409C-A10D-1C8C358A724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A9D1B4E-E148-4CF3-9603-CDB4822724F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2D9F927-60F9-4291-B7D3-ED2FA6C3B3E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7DA252F-FF79-4A07-8623-4A1C068D36B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22C7083-8AF1-4D18-BF5B-C5746A618BB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32D4731-A781-46B4-8D40-325BFBC63C6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61EA9EF-2DA3-4D05-85C3-270746C1BE4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0EE64AD-8A49-4968-ABB5-3BE28B491EC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637D4F8-C4D4-4C1D-91CA-111477E7764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17F5799-7439-4F39-9CEF-976ABBC68CB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99B9D75-1DFE-4200-94DD-5C2DC4F3144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7499F16-5AE7-459B-876C-DD61195BD7C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E3027E1-1CA4-4655-B6A0-A0597E92073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5A61A1F-662D-44C7-A115-677B5C25F54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22F5C6D-52BD-4CAD-84C7-B6F0A1C4AC9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E1AFABE-5AB8-4C66-82E1-470F1F32753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7E0D496-92E9-47CA-9EED-A11CD11BE20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84D7F15-8487-464B-88AE-70EC1D26DEA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0462865-BFBE-49FC-8ABB-014F1AE8142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88D2422-A9F6-4B08-9292-D3AD9340C3E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CEF7FC9-ADB7-4CAD-ABF1-86FD18035A1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502B091-1515-4223-94E0-FD14791DB5C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3506670-9E9B-4C90-A686-47EF30BBD89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8B871C9-3B4C-4D86-AC32-F61A0426615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81054D0-9B37-4198-A1B0-BD6F61C9332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8725F85-9D18-495C-BEB9-9BE1821498B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8323132-1F10-4F7B-8903-07F8988EB0D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16A33F4-C4BF-418C-87EE-D2D0057C4E1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F2C8F38-9BA6-43AF-975D-771F533C505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D86AA14-0DD3-4BBB-8975-F2ED58619BE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4F4B134-BD7C-42C8-BDB4-BFA37279A04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2FE95DD-FAE3-49F9-8F73-FAB21D67A2E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3613672-9206-4063-84D4-76BD5D6495E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有形固定資産減価償却率は、施設の老朽化に伴い、年々微増している。今後は、令和２年度策定の公共施設に係る個別施設計画により、計画的に大規模改修等を実施していくことを予定している。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当該償却率は、全国平均及び愛知県平均と比べて低い数値にあるものの、今後、多額の維持改修費が見込まれるため、歳出の抑制に努めるとともに、世代間の公平性に配慮しつつ、必要な財源の確保及び歳出の平準化を図り、対応していくことを考え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B46E1E5-B2F2-4726-A802-5BA4A8519B4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2EFEE69-2BCA-4222-ABCA-4F8F3F12092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83D0259-DC20-4552-AF6B-ED3A5CDAC142}"/>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27028CD-F073-46B7-ABA0-E45D575E9F2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5D9B0D9-C590-4117-B4DE-D4C05E3C0A9F}"/>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199ABEE8-2DA3-47AA-A5E9-2041ADBE1DD1}"/>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6E89081-A804-449A-B2F9-BA0E022E322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AF98BB1-364E-4D2E-A405-52BEC398D462}"/>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25F3EDD-A40C-4635-9DE9-346484BC300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60ADC8D-A34C-418C-B1D7-066AB53F78A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A6D031FB-E2C0-4E8B-BF9B-B0E08B89ACB1}"/>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B9C8E00-5E73-4504-91AD-4B1A64FC50CB}"/>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42E0F55-846A-4F18-9E67-F318B795AFD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496B266-B1FA-4A5C-B3D2-F3BD2336D71E}"/>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C778A39-E57D-4371-9A51-3AD7E5C74675}"/>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46AC638-9C07-4FB5-8C56-860E84C0179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C67D771-0BB3-413F-A6B7-000BFEF9E826}"/>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BACBB87-C7D6-4F73-B086-D0875DCFB9E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D71DE4C2-3134-4201-A2ED-3BC83BFB4CAB}"/>
            </a:ext>
          </a:extLst>
        </xdr:cNvPr>
        <xdr:cNvCxnSpPr/>
      </xdr:nvCxnSpPr>
      <xdr:spPr>
        <a:xfrm flipV="1">
          <a:off x="4760595" y="4468314"/>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E7719BD6-E4BE-4781-8475-1847B7578EDC}"/>
            </a:ext>
          </a:extLst>
        </xdr:cNvPr>
        <xdr:cNvSpPr txBox="1"/>
      </xdr:nvSpPr>
      <xdr:spPr>
        <a:xfrm>
          <a:off x="4813300" y="594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9ED0902B-14ED-40F2-9370-76540246B3FC}"/>
            </a:ext>
          </a:extLst>
        </xdr:cNvPr>
        <xdr:cNvCxnSpPr/>
      </xdr:nvCxnSpPr>
      <xdr:spPr>
        <a:xfrm>
          <a:off x="4673600" y="594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4EDF3E33-1E2B-4178-BB69-B202F866FDBE}"/>
            </a:ext>
          </a:extLst>
        </xdr:cNvPr>
        <xdr:cNvSpPr txBox="1"/>
      </xdr:nvSpPr>
      <xdr:spPr>
        <a:xfrm>
          <a:off x="4813300" y="42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05F1BDBB-7DAA-4AC7-93D3-DD29111E4719}"/>
            </a:ext>
          </a:extLst>
        </xdr:cNvPr>
        <xdr:cNvCxnSpPr/>
      </xdr:nvCxnSpPr>
      <xdr:spPr>
        <a:xfrm>
          <a:off x="4673600" y="446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4CECAEDA-7F14-47C1-9B68-126CA1FAC336}"/>
            </a:ext>
          </a:extLst>
        </xdr:cNvPr>
        <xdr:cNvSpPr txBox="1"/>
      </xdr:nvSpPr>
      <xdr:spPr>
        <a:xfrm>
          <a:off x="4813300" y="4537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0EAB0C89-7AA1-416B-AB33-F4C18689DB40}"/>
            </a:ext>
          </a:extLst>
        </xdr:cNvPr>
        <xdr:cNvSpPr/>
      </xdr:nvSpPr>
      <xdr:spPr>
        <a:xfrm>
          <a:off x="4711700" y="468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6179CD03-A2DC-4B40-BBFC-55107C0547AD}"/>
            </a:ext>
          </a:extLst>
        </xdr:cNvPr>
        <xdr:cNvSpPr/>
      </xdr:nvSpPr>
      <xdr:spPr>
        <a:xfrm>
          <a:off x="4000500" y="51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CA85C72A-FE7A-4F4D-AA34-5C593F2F8B4D}"/>
            </a:ext>
          </a:extLst>
        </xdr:cNvPr>
        <xdr:cNvSpPr/>
      </xdr:nvSpPr>
      <xdr:spPr>
        <a:xfrm>
          <a:off x="32385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E3260547-C6E5-4AB5-B3AC-842E2D2B54A1}"/>
            </a:ext>
          </a:extLst>
        </xdr:cNvPr>
        <xdr:cNvSpPr/>
      </xdr:nvSpPr>
      <xdr:spPr>
        <a:xfrm>
          <a:off x="2476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8FC97852-B55B-417E-8815-7A7DC7F5FCB1}"/>
            </a:ext>
          </a:extLst>
        </xdr:cNvPr>
        <xdr:cNvSpPr/>
      </xdr:nvSpPr>
      <xdr:spPr>
        <a:xfrm>
          <a:off x="1714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9090B53-C7E6-4F59-9FE2-DB6B5346CA6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4A2E33C-3465-4060-B82B-E77562E8EA1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0D6138E-A9D5-4813-AF7E-EEFD4B4EE84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2449012-C9A6-4E94-8AC1-B3761394AFB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08621AE-912D-41D7-8B62-7E92CE68B08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104231</xdr:rowOff>
    </xdr:from>
    <xdr:to>
      <xdr:col>23</xdr:col>
      <xdr:colOff>136525</xdr:colOff>
      <xdr:row>29</xdr:row>
      <xdr:rowOff>34381</xdr:rowOff>
    </xdr:to>
    <xdr:sp macro="" textlink="">
      <xdr:nvSpPr>
        <xdr:cNvPr id="93" name="楕円 92">
          <a:extLst>
            <a:ext uri="{FF2B5EF4-FFF2-40B4-BE49-F238E27FC236}">
              <a16:creationId xmlns:a16="http://schemas.microsoft.com/office/drawing/2014/main" id="{F0031D62-28FF-4879-98FC-DCA19FDE000E}"/>
            </a:ext>
          </a:extLst>
        </xdr:cNvPr>
        <xdr:cNvSpPr/>
      </xdr:nvSpPr>
      <xdr:spPr>
        <a:xfrm>
          <a:off x="4711700" y="49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82658</xdr:rowOff>
    </xdr:from>
    <xdr:ext cx="405111" cy="259045"/>
    <xdr:sp macro="" textlink="">
      <xdr:nvSpPr>
        <xdr:cNvPr id="94" name="有形固定資産減価償却率該当値テキスト">
          <a:extLst>
            <a:ext uri="{FF2B5EF4-FFF2-40B4-BE49-F238E27FC236}">
              <a16:creationId xmlns:a16="http://schemas.microsoft.com/office/drawing/2014/main" id="{3B21ED97-60EE-46A2-B949-49D836E00CDC}"/>
            </a:ext>
          </a:extLst>
        </xdr:cNvPr>
        <xdr:cNvSpPr txBox="1"/>
      </xdr:nvSpPr>
      <xdr:spPr>
        <a:xfrm>
          <a:off x="4813300" y="4883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95" name="楕円 94">
          <a:extLst>
            <a:ext uri="{FF2B5EF4-FFF2-40B4-BE49-F238E27FC236}">
              <a16:creationId xmlns:a16="http://schemas.microsoft.com/office/drawing/2014/main" id="{5A17D21F-C389-4DF3-B8F9-0635D6D622F2}"/>
            </a:ext>
          </a:extLst>
        </xdr:cNvPr>
        <xdr:cNvSpPr/>
      </xdr:nvSpPr>
      <xdr:spPr>
        <a:xfrm>
          <a:off x="4000500" y="48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139609</xdr:rowOff>
    </xdr:from>
    <xdr:to>
      <xdr:col>23</xdr:col>
      <xdr:colOff>85725</xdr:colOff>
      <xdr:row>28</xdr:row>
      <xdr:rowOff>155031</xdr:rowOff>
    </xdr:to>
    <xdr:cxnSp macro="">
      <xdr:nvCxnSpPr>
        <xdr:cNvPr id="96" name="直線コネクタ 95">
          <a:extLst>
            <a:ext uri="{FF2B5EF4-FFF2-40B4-BE49-F238E27FC236}">
              <a16:creationId xmlns:a16="http://schemas.microsoft.com/office/drawing/2014/main" id="{66C25820-E6CD-43FE-A125-CA3B9CE083E3}"/>
            </a:ext>
          </a:extLst>
        </xdr:cNvPr>
        <xdr:cNvCxnSpPr/>
      </xdr:nvCxnSpPr>
      <xdr:spPr>
        <a:xfrm>
          <a:off x="4051300" y="4940209"/>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57967</xdr:rowOff>
    </xdr:from>
    <xdr:to>
      <xdr:col>15</xdr:col>
      <xdr:colOff>187325</xdr:colOff>
      <xdr:row>28</xdr:row>
      <xdr:rowOff>159567</xdr:rowOff>
    </xdr:to>
    <xdr:sp macro="" textlink="">
      <xdr:nvSpPr>
        <xdr:cNvPr id="97" name="楕円 96">
          <a:extLst>
            <a:ext uri="{FF2B5EF4-FFF2-40B4-BE49-F238E27FC236}">
              <a16:creationId xmlns:a16="http://schemas.microsoft.com/office/drawing/2014/main" id="{3C03E2A3-9B7D-4E2F-B951-FA285A0B365E}"/>
            </a:ext>
          </a:extLst>
        </xdr:cNvPr>
        <xdr:cNvSpPr/>
      </xdr:nvSpPr>
      <xdr:spPr>
        <a:xfrm>
          <a:off x="3238500" y="48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108767</xdr:rowOff>
    </xdr:from>
    <xdr:to>
      <xdr:col>19</xdr:col>
      <xdr:colOff>136525</xdr:colOff>
      <xdr:row>28</xdr:row>
      <xdr:rowOff>139609</xdr:rowOff>
    </xdr:to>
    <xdr:cxnSp macro="">
      <xdr:nvCxnSpPr>
        <xdr:cNvPr id="98" name="直線コネクタ 97">
          <a:extLst>
            <a:ext uri="{FF2B5EF4-FFF2-40B4-BE49-F238E27FC236}">
              <a16:creationId xmlns:a16="http://schemas.microsoft.com/office/drawing/2014/main" id="{AB894B90-6918-408E-8A58-09F1D666D7ED}"/>
            </a:ext>
          </a:extLst>
        </xdr:cNvPr>
        <xdr:cNvCxnSpPr/>
      </xdr:nvCxnSpPr>
      <xdr:spPr>
        <a:xfrm>
          <a:off x="3289300" y="4909367"/>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45629</xdr:rowOff>
    </xdr:from>
    <xdr:to>
      <xdr:col>11</xdr:col>
      <xdr:colOff>187325</xdr:colOff>
      <xdr:row>28</xdr:row>
      <xdr:rowOff>147229</xdr:rowOff>
    </xdr:to>
    <xdr:sp macro="" textlink="">
      <xdr:nvSpPr>
        <xdr:cNvPr id="99" name="楕円 98">
          <a:extLst>
            <a:ext uri="{FF2B5EF4-FFF2-40B4-BE49-F238E27FC236}">
              <a16:creationId xmlns:a16="http://schemas.microsoft.com/office/drawing/2014/main" id="{DB66CBD2-9AF5-47CA-AA14-443A8312FE3B}"/>
            </a:ext>
          </a:extLst>
        </xdr:cNvPr>
        <xdr:cNvSpPr/>
      </xdr:nvSpPr>
      <xdr:spPr>
        <a:xfrm>
          <a:off x="2476500" y="48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96429</xdr:rowOff>
    </xdr:from>
    <xdr:to>
      <xdr:col>15</xdr:col>
      <xdr:colOff>136525</xdr:colOff>
      <xdr:row>28</xdr:row>
      <xdr:rowOff>108767</xdr:rowOff>
    </xdr:to>
    <xdr:cxnSp macro="">
      <xdr:nvCxnSpPr>
        <xdr:cNvPr id="100" name="直線コネクタ 99">
          <a:extLst>
            <a:ext uri="{FF2B5EF4-FFF2-40B4-BE49-F238E27FC236}">
              <a16:creationId xmlns:a16="http://schemas.microsoft.com/office/drawing/2014/main" id="{58972A87-F9B8-40B7-BB88-D5F3588ADF88}"/>
            </a:ext>
          </a:extLst>
        </xdr:cNvPr>
        <xdr:cNvCxnSpPr/>
      </xdr:nvCxnSpPr>
      <xdr:spPr>
        <a:xfrm>
          <a:off x="2527300" y="4897029"/>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30208</xdr:rowOff>
    </xdr:from>
    <xdr:to>
      <xdr:col>7</xdr:col>
      <xdr:colOff>187325</xdr:colOff>
      <xdr:row>28</xdr:row>
      <xdr:rowOff>131808</xdr:rowOff>
    </xdr:to>
    <xdr:sp macro="" textlink="">
      <xdr:nvSpPr>
        <xdr:cNvPr id="101" name="楕円 100">
          <a:extLst>
            <a:ext uri="{FF2B5EF4-FFF2-40B4-BE49-F238E27FC236}">
              <a16:creationId xmlns:a16="http://schemas.microsoft.com/office/drawing/2014/main" id="{7B5438D5-E4DC-453D-859B-8F96B5836B1A}"/>
            </a:ext>
          </a:extLst>
        </xdr:cNvPr>
        <xdr:cNvSpPr/>
      </xdr:nvSpPr>
      <xdr:spPr>
        <a:xfrm>
          <a:off x="1714500" y="48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81008</xdr:rowOff>
    </xdr:from>
    <xdr:to>
      <xdr:col>11</xdr:col>
      <xdr:colOff>136525</xdr:colOff>
      <xdr:row>28</xdr:row>
      <xdr:rowOff>96429</xdr:rowOff>
    </xdr:to>
    <xdr:cxnSp macro="">
      <xdr:nvCxnSpPr>
        <xdr:cNvPr id="102" name="直線コネクタ 101">
          <a:extLst>
            <a:ext uri="{FF2B5EF4-FFF2-40B4-BE49-F238E27FC236}">
              <a16:creationId xmlns:a16="http://schemas.microsoft.com/office/drawing/2014/main" id="{3E9BF7EA-7604-49EB-8909-A5D48DDF722A}"/>
            </a:ext>
          </a:extLst>
        </xdr:cNvPr>
        <xdr:cNvCxnSpPr/>
      </xdr:nvCxnSpPr>
      <xdr:spPr>
        <a:xfrm>
          <a:off x="1765300" y="4881608"/>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B312E60E-BD39-4FBD-AF71-7777DFDBDACB}"/>
            </a:ext>
          </a:extLst>
        </xdr:cNvPr>
        <xdr:cNvSpPr txBox="1"/>
      </xdr:nvSpPr>
      <xdr:spPr>
        <a:xfrm>
          <a:off x="38360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BEF9E4CF-5707-4DC7-A74A-BE783D1C186C}"/>
            </a:ext>
          </a:extLst>
        </xdr:cNvPr>
        <xdr:cNvSpPr txBox="1"/>
      </xdr:nvSpPr>
      <xdr:spPr>
        <a:xfrm>
          <a:off x="3086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790FCE44-62BE-4C3D-B66D-E5C4A4A7E2C1}"/>
            </a:ext>
          </a:extLst>
        </xdr:cNvPr>
        <xdr:cNvSpPr txBox="1"/>
      </xdr:nvSpPr>
      <xdr:spPr>
        <a:xfrm>
          <a:off x="2324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335682AA-D6D8-41FA-B050-AAD841FE3803}"/>
            </a:ext>
          </a:extLst>
        </xdr:cNvPr>
        <xdr:cNvSpPr txBox="1"/>
      </xdr:nvSpPr>
      <xdr:spPr>
        <a:xfrm>
          <a:off x="1562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107" name="n_1mainValue有形固定資産減価償却率">
          <a:extLst>
            <a:ext uri="{FF2B5EF4-FFF2-40B4-BE49-F238E27FC236}">
              <a16:creationId xmlns:a16="http://schemas.microsoft.com/office/drawing/2014/main" id="{761E52AC-9C15-4DBB-83D9-755D534059B4}"/>
            </a:ext>
          </a:extLst>
        </xdr:cNvPr>
        <xdr:cNvSpPr txBox="1"/>
      </xdr:nvSpPr>
      <xdr:spPr>
        <a:xfrm>
          <a:off x="3836044" y="466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4644</xdr:rowOff>
    </xdr:from>
    <xdr:ext cx="405111" cy="259045"/>
    <xdr:sp macro="" textlink="">
      <xdr:nvSpPr>
        <xdr:cNvPr id="108" name="n_2mainValue有形固定資産減価償却率">
          <a:extLst>
            <a:ext uri="{FF2B5EF4-FFF2-40B4-BE49-F238E27FC236}">
              <a16:creationId xmlns:a16="http://schemas.microsoft.com/office/drawing/2014/main" id="{9B88B67E-61BB-4724-A4BA-5D39A1A8B401}"/>
            </a:ext>
          </a:extLst>
        </xdr:cNvPr>
        <xdr:cNvSpPr txBox="1"/>
      </xdr:nvSpPr>
      <xdr:spPr>
        <a:xfrm>
          <a:off x="3086744" y="463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163756</xdr:rowOff>
    </xdr:from>
    <xdr:ext cx="405111" cy="259045"/>
    <xdr:sp macro="" textlink="">
      <xdr:nvSpPr>
        <xdr:cNvPr id="109" name="n_3mainValue有形固定資産減価償却率">
          <a:extLst>
            <a:ext uri="{FF2B5EF4-FFF2-40B4-BE49-F238E27FC236}">
              <a16:creationId xmlns:a16="http://schemas.microsoft.com/office/drawing/2014/main" id="{F52AF70C-A4F3-431B-96B6-1EE5703B57DC}"/>
            </a:ext>
          </a:extLst>
        </xdr:cNvPr>
        <xdr:cNvSpPr txBox="1"/>
      </xdr:nvSpPr>
      <xdr:spPr>
        <a:xfrm>
          <a:off x="2324744" y="462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148335</xdr:rowOff>
    </xdr:from>
    <xdr:ext cx="405111" cy="259045"/>
    <xdr:sp macro="" textlink="">
      <xdr:nvSpPr>
        <xdr:cNvPr id="110" name="n_4mainValue有形固定資産減価償却率">
          <a:extLst>
            <a:ext uri="{FF2B5EF4-FFF2-40B4-BE49-F238E27FC236}">
              <a16:creationId xmlns:a16="http://schemas.microsoft.com/office/drawing/2014/main" id="{A59437DA-0149-43FB-AC5F-7471072F5A8F}"/>
            </a:ext>
          </a:extLst>
        </xdr:cNvPr>
        <xdr:cNvSpPr txBox="1"/>
      </xdr:nvSpPr>
      <xdr:spPr>
        <a:xfrm>
          <a:off x="1562744" y="460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B06399B-3E05-4A95-9A13-BFDAFBB45B2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5311C99-8197-43A2-96DA-020EB6084A0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1640B6E7-9750-4DFB-896D-6425391406C7}"/>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41482D9-EC9A-40FC-B3AE-1CC6B5F8389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5FB672B-982D-4E51-BAB6-B84B245F9F5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222E183-23E5-4F73-9036-53587E9DFDD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BA98D47-2FB7-4982-A134-0EF51E938E2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6BDB825-EA8A-4CB1-AED8-7B91BA8805E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B8EFE0B-CFAE-47A9-91DD-9E562E0CC2C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E1020B7-3F11-4031-BB1E-A7DB3DED651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F325C475-0D8F-4977-B63D-F1E34D03BDA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6E94D804-7D49-4CCA-A124-9812AE454C4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35ABD0F1-C13B-4D15-9978-D6583241C1F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近年、起債の発行を抑制してきたことにより、債務償還比率の分子である将来負担額が充当可能財源を大きく下回っているため、当該比率は過去から</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％で推移している。しかし、充当可能財源である充当可能基金額は、地域整備基金の繰り入れに伴い減少傾向にある。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334FBDF-0594-4C16-8CE9-767D6343CD6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D0265F7-6373-4A8E-B43A-E05D9A458EB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BC5FC1DB-DEF6-4EBC-B70B-6FCE7DE21C50}"/>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D760FAC0-278E-4401-B864-8D78475D9B2B}"/>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79BF9075-2308-4633-A724-54CBAB46CCEB}"/>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4A13E669-1BA7-463B-B76F-1BDB91A525F2}"/>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CFB18D06-9088-43EA-B123-1EE28E921744}"/>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4EF5A30A-B9AC-48AF-84BE-921AA47C2522}"/>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6FBB6418-DC97-44D2-BAEC-2B4EE917535C}"/>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58FF2EA0-C9CB-42F9-9E33-2070DD19C90D}"/>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9D2A3B34-825A-45BE-B78F-31699E2BCDE7}"/>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889FE1B-8842-4CEE-B421-B66799468FB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BEC45BF-F3E5-4183-99B0-F6B287413AE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AFFFA0AB-227F-4435-824F-7C1380677504}"/>
            </a:ext>
          </a:extLst>
        </xdr:cNvPr>
        <xdr:cNvCxnSpPr/>
      </xdr:nvCxnSpPr>
      <xdr:spPr>
        <a:xfrm flipV="1">
          <a:off x="14793595" y="4613275"/>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FBC0F112-112D-4BAA-BBEF-E31588AD73DA}"/>
            </a:ext>
          </a:extLst>
        </xdr:cNvPr>
        <xdr:cNvSpPr txBox="1"/>
      </xdr:nvSpPr>
      <xdr:spPr>
        <a:xfrm>
          <a:off x="14846300" y="578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EE58DB17-0FFF-4B29-B968-134105955B57}"/>
            </a:ext>
          </a:extLst>
        </xdr:cNvPr>
        <xdr:cNvCxnSpPr/>
      </xdr:nvCxnSpPr>
      <xdr:spPr>
        <a:xfrm>
          <a:off x="14706600" y="578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50E7C1E1-3040-44D7-87D9-179F2E5C6E62}"/>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801AB33E-25D4-475F-9AB5-474E57B26EA7}"/>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FD679C90-69B2-4E07-9833-565E78380FAD}"/>
            </a:ext>
          </a:extLst>
        </xdr:cNvPr>
        <xdr:cNvSpPr txBox="1"/>
      </xdr:nvSpPr>
      <xdr:spPr>
        <a:xfrm>
          <a:off x="14846300" y="4786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2111ABC3-602B-42BD-AD4C-09720DCC257D}"/>
            </a:ext>
          </a:extLst>
        </xdr:cNvPr>
        <xdr:cNvSpPr/>
      </xdr:nvSpPr>
      <xdr:spPr>
        <a:xfrm>
          <a:off x="14744700" y="480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024E0AB0-E68F-4EA4-96B0-66D9CF11A738}"/>
            </a:ext>
          </a:extLst>
        </xdr:cNvPr>
        <xdr:cNvSpPr/>
      </xdr:nvSpPr>
      <xdr:spPr>
        <a:xfrm>
          <a:off x="14033500" y="503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273B36DE-ADE4-4E21-9965-F9D2E0D99ED9}"/>
            </a:ext>
          </a:extLst>
        </xdr:cNvPr>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08176C48-F201-4119-A7BC-E4D89D9DDCEB}"/>
            </a:ext>
          </a:extLst>
        </xdr:cNvPr>
        <xdr:cNvSpPr/>
      </xdr:nvSpPr>
      <xdr:spPr>
        <a:xfrm>
          <a:off x="12509500" y="506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4F16F4D2-14F1-4B1A-BB85-A22FC6534B9B}"/>
            </a:ext>
          </a:extLst>
        </xdr:cNvPr>
        <xdr:cNvSpPr/>
      </xdr:nvSpPr>
      <xdr:spPr>
        <a:xfrm>
          <a:off x="11747500" y="51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0CF3030-D64E-4D51-921E-02632186674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EB04AB5-48D0-4CCC-AFA6-7D3C6A716CE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87586F3-4D0F-424D-B673-CB81AFE64BA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C9BD131-59B1-44F6-BDD7-B8E4A83A58E2}"/>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7D0F421-FD77-4B1E-8878-CC5FF9A2811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9707</xdr:rowOff>
    </xdr:from>
    <xdr:ext cx="469744" cy="259045"/>
    <xdr:sp macro="" textlink="">
      <xdr:nvSpPr>
        <xdr:cNvPr id="153" name="n_1aveValue債務償還比率">
          <a:extLst>
            <a:ext uri="{FF2B5EF4-FFF2-40B4-BE49-F238E27FC236}">
              <a16:creationId xmlns:a16="http://schemas.microsoft.com/office/drawing/2014/main" id="{E3040DE3-72BB-4AAE-93A8-F6109D7F84AA}"/>
            </a:ext>
          </a:extLst>
        </xdr:cNvPr>
        <xdr:cNvSpPr txBox="1"/>
      </xdr:nvSpPr>
      <xdr:spPr>
        <a:xfrm>
          <a:off x="13836727" y="48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4" name="n_2aveValue債務償還比率">
          <a:extLst>
            <a:ext uri="{FF2B5EF4-FFF2-40B4-BE49-F238E27FC236}">
              <a16:creationId xmlns:a16="http://schemas.microsoft.com/office/drawing/2014/main" id="{E4A4B7D1-3AEF-45CC-9F80-5CEB3CF26261}"/>
            </a:ext>
          </a:extLst>
        </xdr:cNvPr>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55" name="n_3aveValue債務償還比率">
          <a:extLst>
            <a:ext uri="{FF2B5EF4-FFF2-40B4-BE49-F238E27FC236}">
              <a16:creationId xmlns:a16="http://schemas.microsoft.com/office/drawing/2014/main" id="{2CC81B3C-8D59-4E71-85C1-EDAABE656ACF}"/>
            </a:ext>
          </a:extLst>
        </xdr:cNvPr>
        <xdr:cNvSpPr txBox="1"/>
      </xdr:nvSpPr>
      <xdr:spPr>
        <a:xfrm>
          <a:off x="12325427" y="48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56" name="n_4aveValue債務償還比率">
          <a:extLst>
            <a:ext uri="{FF2B5EF4-FFF2-40B4-BE49-F238E27FC236}">
              <a16:creationId xmlns:a16="http://schemas.microsoft.com/office/drawing/2014/main" id="{887D76AE-99B2-4324-BC06-7FA07A92F742}"/>
            </a:ext>
          </a:extLst>
        </xdr:cNvPr>
        <xdr:cNvSpPr txBox="1"/>
      </xdr:nvSpPr>
      <xdr:spPr>
        <a:xfrm>
          <a:off x="11563427" y="48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596BD6BD-9748-45CC-930C-D81A1109D2C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B7E405D6-797C-4BA6-954A-75D4766C025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01CAF03-920C-4B1B-A745-F738D4D5E98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55237F8-61E3-45F5-ACD7-FD27DC506DB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4487D459-7BB8-490B-BDA2-1927E4FB07E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9921A637-7A67-4CD3-B01C-E779D684596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636CAD-5569-4700-A93F-1A763B42EB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58164B-6740-4603-BAE8-8E19A814A7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1B587F-2B74-4438-A4C0-982A4F8F79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6ADC70-6D72-4FAB-BF39-8493C36018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DA62EF-B1B8-4DA6-A666-42C448E004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F9897F-9E88-4755-B502-ACC026F93A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82DCDE-3697-4DDA-8455-EAE42E9C39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736C82-C143-41C8-8754-727B0B530A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45FD83-F8A4-47B5-96D8-70F1742D8B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642F28-C982-4B1D-A6A6-436AD17C61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5331C7-F268-4C95-BD61-36CC70ACD2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EE1FF6-3B5D-49CC-BBD2-45BA05927C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F7818A-48DF-498F-8E0E-563C63EFB9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7C66C8-9CF1-4F06-A2D1-63F4D567FD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1B8A98-21D2-447E-853F-8C881AAB25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3A0D9B-1F64-4672-B8DC-0EBA864B7FF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9AC69E-2157-4B98-B828-DF90F57682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192428-0421-44AE-97E3-6674782B0E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E602E9-214D-4AB5-8B4E-1C16520BE2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AA4867-81E1-43B7-A2BE-B17ED218F1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7BE05D-A8C8-4E52-884F-4726C587F2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B03986-0CCF-4262-A95C-801A2F3C11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E7890D-2C08-4F84-A4E6-39B815C0DB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D08A01-7D64-4462-97A9-C8A8B6BE4A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FADA7F-A3D7-4D4D-8EE9-8016B49EEF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5A4437-C6D9-4109-9347-989EC8B654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D5892C-9DCD-4FE5-8338-49C2EC93E6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FA32FD-3F83-461D-876F-EC11211110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AEE0B0-E2B4-4028-9914-F0C13CE13C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3ED361-8CD9-44F0-A210-B7AFC6A796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0D8A17-DF40-41FC-973D-75ECF8324C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A88FB5-E704-4612-8237-0E2975EE48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3B1BEC-C0B6-438B-8EA9-4AA0EE8DE0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14F12D-6592-4AB0-9E10-9CA6292794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ABA776-CA9D-4A57-9929-BE3065F716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3429DED-EA08-4D9B-9D33-F76EEACC4E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AA8623-7DA9-42E9-A62A-C3573AF46F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8A3967-AFA5-48BD-93FD-9D3C644DB3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4C8086-E1C0-4D81-A42B-185E0E8CE3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A01C93-D74C-40BA-8DD0-F70CDF06B7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5B9A58-CE34-4E86-8765-F944AF0ACE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11A7D6-AFB5-401C-9763-6D5817FC197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FCB4AD2-1F61-4057-BD40-33F7FECDACF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B4CF422-AD03-4891-B987-2DBB0C06CB6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68F4957-C68F-4CC1-A9BE-5DB8F10B593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2651277-5715-435E-AAD4-7C273BCA540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8FED1C6-334C-4A3B-9365-A0577686D85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98486E0-8340-4AF6-BF1F-ABFFF82C280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F81A3BC-800F-4E5D-81B8-A8F92A79635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8AE0BDB-7A48-480C-A576-E5056797FDC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76A8A15-AD3C-436A-B520-A0FAEDFDC51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0E37772-BAF7-4234-B6CD-33F0C023E69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DBB49D5-5746-4CD8-860D-C2A2531774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A663AD71-BDF9-4071-BD2C-9BB3A8967DA1}"/>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792D29EB-13F3-4E27-998C-5A413DCB94F4}"/>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FAB65582-A79E-4B85-A2B8-0B3071DEA7DE}"/>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D75918A7-970D-429D-85E1-54F2041A5634}"/>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E6665D67-9317-4075-A880-4C14C6DFC50A}"/>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6A48407C-D5A5-455D-BCFB-66525E99E677}"/>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BEEC121C-1916-4F46-A5DC-43F4585CEFAA}"/>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9538816C-B53C-43D4-8FDC-F6CB7A9C3844}"/>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699F57DE-CEF3-4FAF-9D09-D5520F00DC71}"/>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E196BA0E-D168-47AA-A07D-9E99DE03434E}"/>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F67D87F7-25E5-4EF0-8AAF-336BB0D5B44A}"/>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AF1D664-2FE3-4F53-970C-CA506265FF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156F772-5C59-4D6F-B108-473CEA7641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0CB263F-0F18-400F-ADC0-ADDF61B644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E3423C-1980-45DE-9616-7A1286C803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7E14DD-5E52-4099-9794-9022CF24E1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71" name="楕円 70">
          <a:extLst>
            <a:ext uri="{FF2B5EF4-FFF2-40B4-BE49-F238E27FC236}">
              <a16:creationId xmlns:a16="http://schemas.microsoft.com/office/drawing/2014/main" id="{1B0B2C53-17CC-45B0-A2BA-4872A75E357F}"/>
            </a:ext>
          </a:extLst>
        </xdr:cNvPr>
        <xdr:cNvSpPr/>
      </xdr:nvSpPr>
      <xdr:spPr>
        <a:xfrm>
          <a:off x="4584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126001</xdr:rowOff>
    </xdr:from>
    <xdr:ext cx="405111" cy="259045"/>
    <xdr:sp macro="" textlink="">
      <xdr:nvSpPr>
        <xdr:cNvPr id="72" name="【道路】&#10;有形固定資産減価償却率該当値テキスト">
          <a:extLst>
            <a:ext uri="{FF2B5EF4-FFF2-40B4-BE49-F238E27FC236}">
              <a16:creationId xmlns:a16="http://schemas.microsoft.com/office/drawing/2014/main" id="{5AA1870D-B3FE-4BFA-B713-E0920D942079}"/>
            </a:ext>
          </a:extLst>
        </xdr:cNvPr>
        <xdr:cNvSpPr txBox="1"/>
      </xdr:nvSpPr>
      <xdr:spPr>
        <a:xfrm>
          <a:off x="46736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3" name="楕円 72">
          <a:extLst>
            <a:ext uri="{FF2B5EF4-FFF2-40B4-BE49-F238E27FC236}">
              <a16:creationId xmlns:a16="http://schemas.microsoft.com/office/drawing/2014/main" id="{2338F88F-061B-4639-B388-90A1A03F225D}"/>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153924</xdr:rowOff>
    </xdr:to>
    <xdr:cxnSp macro="">
      <xdr:nvCxnSpPr>
        <xdr:cNvPr id="74" name="直線コネクタ 73">
          <a:extLst>
            <a:ext uri="{FF2B5EF4-FFF2-40B4-BE49-F238E27FC236}">
              <a16:creationId xmlns:a16="http://schemas.microsoft.com/office/drawing/2014/main" id="{2528BD11-5FB6-4120-B059-76992E6863C5}"/>
            </a:ext>
          </a:extLst>
        </xdr:cNvPr>
        <xdr:cNvCxnSpPr/>
      </xdr:nvCxnSpPr>
      <xdr:spPr>
        <a:xfrm>
          <a:off x="3797300" y="63055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5" name="楕円 74">
          <a:extLst>
            <a:ext uri="{FF2B5EF4-FFF2-40B4-BE49-F238E27FC236}">
              <a16:creationId xmlns:a16="http://schemas.microsoft.com/office/drawing/2014/main" id="{68C513A5-EB70-49BF-BF47-C2131AD85D64}"/>
            </a:ext>
          </a:extLst>
        </xdr:cNvPr>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108204</xdr:rowOff>
    </xdr:from>
    <xdr:to>
      <xdr:col>19</xdr:col>
      <xdr:colOff>177800</xdr:colOff>
      <xdr:row>36</xdr:row>
      <xdr:rowOff>133350</xdr:rowOff>
    </xdr:to>
    <xdr:cxnSp macro="">
      <xdr:nvCxnSpPr>
        <xdr:cNvPr id="76" name="直線コネクタ 75">
          <a:extLst>
            <a:ext uri="{FF2B5EF4-FFF2-40B4-BE49-F238E27FC236}">
              <a16:creationId xmlns:a16="http://schemas.microsoft.com/office/drawing/2014/main" id="{A3E1FF2E-1068-4242-90C5-67DC80BB2EBA}"/>
            </a:ext>
          </a:extLst>
        </xdr:cNvPr>
        <xdr:cNvCxnSpPr/>
      </xdr:nvCxnSpPr>
      <xdr:spPr>
        <a:xfrm>
          <a:off x="2908300" y="62804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27686</xdr:rowOff>
    </xdr:from>
    <xdr:to>
      <xdr:col>10</xdr:col>
      <xdr:colOff>165100</xdr:colOff>
      <xdr:row>36</xdr:row>
      <xdr:rowOff>129286</xdr:rowOff>
    </xdr:to>
    <xdr:sp macro="" textlink="">
      <xdr:nvSpPr>
        <xdr:cNvPr id="77" name="楕円 76">
          <a:extLst>
            <a:ext uri="{FF2B5EF4-FFF2-40B4-BE49-F238E27FC236}">
              <a16:creationId xmlns:a16="http://schemas.microsoft.com/office/drawing/2014/main" id="{B73DCC52-4BE0-4EFD-A7BB-A76A102C5CFB}"/>
            </a:ext>
          </a:extLst>
        </xdr:cNvPr>
        <xdr:cNvSpPr/>
      </xdr:nvSpPr>
      <xdr:spPr>
        <a:xfrm>
          <a:off x="1968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78486</xdr:rowOff>
    </xdr:from>
    <xdr:to>
      <xdr:col>15</xdr:col>
      <xdr:colOff>50800</xdr:colOff>
      <xdr:row>36</xdr:row>
      <xdr:rowOff>108204</xdr:rowOff>
    </xdr:to>
    <xdr:cxnSp macro="">
      <xdr:nvCxnSpPr>
        <xdr:cNvPr id="78" name="直線コネクタ 77">
          <a:extLst>
            <a:ext uri="{FF2B5EF4-FFF2-40B4-BE49-F238E27FC236}">
              <a16:creationId xmlns:a16="http://schemas.microsoft.com/office/drawing/2014/main" id="{F30CEB55-8FC9-4A0F-94FB-F098FA0E1745}"/>
            </a:ext>
          </a:extLst>
        </xdr:cNvPr>
        <xdr:cNvCxnSpPr/>
      </xdr:nvCxnSpPr>
      <xdr:spPr>
        <a:xfrm>
          <a:off x="2019300" y="62506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160274</xdr:rowOff>
    </xdr:from>
    <xdr:to>
      <xdr:col>6</xdr:col>
      <xdr:colOff>38100</xdr:colOff>
      <xdr:row>36</xdr:row>
      <xdr:rowOff>90424</xdr:rowOff>
    </xdr:to>
    <xdr:sp macro="" textlink="">
      <xdr:nvSpPr>
        <xdr:cNvPr id="79" name="楕円 78">
          <a:extLst>
            <a:ext uri="{FF2B5EF4-FFF2-40B4-BE49-F238E27FC236}">
              <a16:creationId xmlns:a16="http://schemas.microsoft.com/office/drawing/2014/main" id="{CEE47AD5-9C34-46D2-B8A8-08E4BD0D9EF3}"/>
            </a:ext>
          </a:extLst>
        </xdr:cNvPr>
        <xdr:cNvSpPr/>
      </xdr:nvSpPr>
      <xdr:spPr>
        <a:xfrm>
          <a:off x="1079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39624</xdr:rowOff>
    </xdr:from>
    <xdr:to>
      <xdr:col>10</xdr:col>
      <xdr:colOff>114300</xdr:colOff>
      <xdr:row>36</xdr:row>
      <xdr:rowOff>78486</xdr:rowOff>
    </xdr:to>
    <xdr:cxnSp macro="">
      <xdr:nvCxnSpPr>
        <xdr:cNvPr id="80" name="直線コネクタ 79">
          <a:extLst>
            <a:ext uri="{FF2B5EF4-FFF2-40B4-BE49-F238E27FC236}">
              <a16:creationId xmlns:a16="http://schemas.microsoft.com/office/drawing/2014/main" id="{5D84EA08-5F8B-44E9-A335-63BABCB080D2}"/>
            </a:ext>
          </a:extLst>
        </xdr:cNvPr>
        <xdr:cNvCxnSpPr/>
      </xdr:nvCxnSpPr>
      <xdr:spPr>
        <a:xfrm>
          <a:off x="1130300" y="62118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DEED2469-4A79-462D-ABE9-2C099486F9AA}"/>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7C304933-6629-44C6-8FE0-D52565C1F365}"/>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2CBC0FD1-3ED3-4170-AE37-FA8404B57BD4}"/>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626447C5-56DB-4C36-AE4B-ED4406199B32}"/>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5" name="n_1mainValue【道路】&#10;有形固定資産減価償却率">
          <a:extLst>
            <a:ext uri="{FF2B5EF4-FFF2-40B4-BE49-F238E27FC236}">
              <a16:creationId xmlns:a16="http://schemas.microsoft.com/office/drawing/2014/main" id="{ABB2317B-1A70-49F6-90CB-24C6CFD1F87B}"/>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4081</xdr:rowOff>
    </xdr:from>
    <xdr:ext cx="405111" cy="259045"/>
    <xdr:sp macro="" textlink="">
      <xdr:nvSpPr>
        <xdr:cNvPr id="86" name="n_2mainValue【道路】&#10;有形固定資産減価償却率">
          <a:extLst>
            <a:ext uri="{FF2B5EF4-FFF2-40B4-BE49-F238E27FC236}">
              <a16:creationId xmlns:a16="http://schemas.microsoft.com/office/drawing/2014/main" id="{9612CF03-1D8D-4681-91FF-E79746161EF0}"/>
            </a:ext>
          </a:extLst>
        </xdr:cNvPr>
        <xdr:cNvSpPr txBox="1"/>
      </xdr:nvSpPr>
      <xdr:spPr>
        <a:xfrm>
          <a:off x="2705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145813</xdr:rowOff>
    </xdr:from>
    <xdr:ext cx="405111" cy="259045"/>
    <xdr:sp macro="" textlink="">
      <xdr:nvSpPr>
        <xdr:cNvPr id="87" name="n_3mainValue【道路】&#10;有形固定資産減価償却率">
          <a:extLst>
            <a:ext uri="{FF2B5EF4-FFF2-40B4-BE49-F238E27FC236}">
              <a16:creationId xmlns:a16="http://schemas.microsoft.com/office/drawing/2014/main" id="{DC4E0C02-7319-436A-A331-984BC28542B8}"/>
            </a:ext>
          </a:extLst>
        </xdr:cNvPr>
        <xdr:cNvSpPr txBox="1"/>
      </xdr:nvSpPr>
      <xdr:spPr>
        <a:xfrm>
          <a:off x="181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106951</xdr:rowOff>
    </xdr:from>
    <xdr:ext cx="405111" cy="259045"/>
    <xdr:sp macro="" textlink="">
      <xdr:nvSpPr>
        <xdr:cNvPr id="88" name="n_4mainValue【道路】&#10;有形固定資産減価償却率">
          <a:extLst>
            <a:ext uri="{FF2B5EF4-FFF2-40B4-BE49-F238E27FC236}">
              <a16:creationId xmlns:a16="http://schemas.microsoft.com/office/drawing/2014/main" id="{36C38831-54D5-4B68-BA84-9FE843F9405B}"/>
            </a:ext>
          </a:extLst>
        </xdr:cNvPr>
        <xdr:cNvSpPr txBox="1"/>
      </xdr:nvSpPr>
      <xdr:spPr>
        <a:xfrm>
          <a:off x="927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6BC2B5F-2428-4F49-B184-DC5C5A6A80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98C9DE7-1566-4B15-928B-B6D4C55BC3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4DFE421-6CDD-4340-AF7C-C07C17DFB5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0B51DAC-12B4-4EDC-847D-89DE257BE2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39A04BE-5D28-44CE-A5A3-B5CC0F1D9C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71682F7-A5BD-4C9B-A1A6-00D0E132CE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522564B-E2DB-4304-B3DB-D4BC87BB4E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6266A68-B181-4748-8DF5-22CD5F2AC7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A3F6A9B-516A-46BB-BBA9-54E2F92E7B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F071228-FF0F-4D72-AB8E-DC679EF83D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19321F6-F844-4132-B574-BA87B0557F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F7E20BD-FDFB-478A-8205-A789E174822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CC720A5-7A6B-49CA-84C1-7BF2AB6182E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994AD03-088D-4E39-9440-9B8AE29564F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ACB5606-D6B2-4244-8AB6-2702FD1FCF6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51D3B94F-D3DC-43AC-9485-A0B8FA88B6E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AE33EF0-A067-4FEA-9546-065ADD29D5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71A1CDBD-FA3A-4068-AD45-A58548136EA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C4FA12A-2754-4F02-A14B-162FA53468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D0C4A844-AE65-4518-9B08-2731061C8C5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80DB89C-3245-45EA-A16F-983D82A60F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25D94E0-5114-48A8-BB2C-53699569AA0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528388C-D4A6-4565-B0C9-44572D7538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4313090D-8528-4A9C-8D2E-FBCE36F11157}"/>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08767F28-8A55-42E5-B33F-FAB754A91142}"/>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94B60F1A-DCB8-4DA3-A0DF-5465928CAFD2}"/>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2A5E8D21-AF5E-406A-8613-772016EBD282}"/>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BF5CBEA5-A08A-43AF-B07A-8124AAB63594}"/>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863C78E8-915E-4064-8618-626219283208}"/>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08541B37-7530-4BA1-9005-66B5937A179A}"/>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9BB48856-97F1-42B1-8B95-16B4A12E5BEE}"/>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28D956E6-C380-4542-BDAA-18297CA31CA1}"/>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B41F3260-ACFF-47C8-A577-EBDC9B0C6B0B}"/>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3ED9666F-9AF5-4C73-B257-786B7CA2DE84}"/>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F0F5D6D-2F0C-4362-A3FD-E8651473BB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68DAE5E-3ED3-42B4-BD2A-80774A098F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5DC039-6B45-4A45-8DB8-343146610C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61D4E0A-EFAE-456D-8760-1AFF495315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DDF0CB-8DBF-4AC9-B335-B35E672C7F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69985</xdr:rowOff>
    </xdr:from>
    <xdr:to>
      <xdr:col>55</xdr:col>
      <xdr:colOff>50800</xdr:colOff>
      <xdr:row>41</xdr:row>
      <xdr:rowOff>135</xdr:rowOff>
    </xdr:to>
    <xdr:sp macro="" textlink="">
      <xdr:nvSpPr>
        <xdr:cNvPr id="128" name="楕円 127">
          <a:extLst>
            <a:ext uri="{FF2B5EF4-FFF2-40B4-BE49-F238E27FC236}">
              <a16:creationId xmlns:a16="http://schemas.microsoft.com/office/drawing/2014/main" id="{05EF3B78-E76E-4A9D-8160-B99EA18D331A}"/>
            </a:ext>
          </a:extLst>
        </xdr:cNvPr>
        <xdr:cNvSpPr/>
      </xdr:nvSpPr>
      <xdr:spPr>
        <a:xfrm>
          <a:off x="10426700" y="6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48412</xdr:rowOff>
    </xdr:from>
    <xdr:ext cx="534377" cy="259045"/>
    <xdr:sp macro="" textlink="">
      <xdr:nvSpPr>
        <xdr:cNvPr id="129" name="【道路】&#10;一人当たり延長該当値テキスト">
          <a:extLst>
            <a:ext uri="{FF2B5EF4-FFF2-40B4-BE49-F238E27FC236}">
              <a16:creationId xmlns:a16="http://schemas.microsoft.com/office/drawing/2014/main" id="{63529D67-BF77-4840-B3A9-B8B938C8619E}"/>
            </a:ext>
          </a:extLst>
        </xdr:cNvPr>
        <xdr:cNvSpPr txBox="1"/>
      </xdr:nvSpPr>
      <xdr:spPr>
        <a:xfrm>
          <a:off x="10515600" y="69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74214</xdr:rowOff>
    </xdr:from>
    <xdr:to>
      <xdr:col>50</xdr:col>
      <xdr:colOff>165100</xdr:colOff>
      <xdr:row>41</xdr:row>
      <xdr:rowOff>4364</xdr:rowOff>
    </xdr:to>
    <xdr:sp macro="" textlink="">
      <xdr:nvSpPr>
        <xdr:cNvPr id="130" name="楕円 129">
          <a:extLst>
            <a:ext uri="{FF2B5EF4-FFF2-40B4-BE49-F238E27FC236}">
              <a16:creationId xmlns:a16="http://schemas.microsoft.com/office/drawing/2014/main" id="{94A592BB-CF47-4758-9CE5-D27B862283DB}"/>
            </a:ext>
          </a:extLst>
        </xdr:cNvPr>
        <xdr:cNvSpPr/>
      </xdr:nvSpPr>
      <xdr:spPr>
        <a:xfrm>
          <a:off x="9588500" y="69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120785</xdr:rowOff>
    </xdr:from>
    <xdr:to>
      <xdr:col>55</xdr:col>
      <xdr:colOff>0</xdr:colOff>
      <xdr:row>40</xdr:row>
      <xdr:rowOff>125014</xdr:rowOff>
    </xdr:to>
    <xdr:cxnSp macro="">
      <xdr:nvCxnSpPr>
        <xdr:cNvPr id="131" name="直線コネクタ 130">
          <a:extLst>
            <a:ext uri="{FF2B5EF4-FFF2-40B4-BE49-F238E27FC236}">
              <a16:creationId xmlns:a16="http://schemas.microsoft.com/office/drawing/2014/main" id="{8345FEDB-7FA4-43A8-95E9-885CB63D8517}"/>
            </a:ext>
          </a:extLst>
        </xdr:cNvPr>
        <xdr:cNvCxnSpPr/>
      </xdr:nvCxnSpPr>
      <xdr:spPr>
        <a:xfrm flipV="1">
          <a:off x="9639300" y="6978785"/>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76050</xdr:rowOff>
    </xdr:from>
    <xdr:to>
      <xdr:col>46</xdr:col>
      <xdr:colOff>38100</xdr:colOff>
      <xdr:row>41</xdr:row>
      <xdr:rowOff>6200</xdr:rowOff>
    </xdr:to>
    <xdr:sp macro="" textlink="">
      <xdr:nvSpPr>
        <xdr:cNvPr id="132" name="楕円 131">
          <a:extLst>
            <a:ext uri="{FF2B5EF4-FFF2-40B4-BE49-F238E27FC236}">
              <a16:creationId xmlns:a16="http://schemas.microsoft.com/office/drawing/2014/main" id="{279B194F-23AC-444E-A544-77E3F67C033E}"/>
            </a:ext>
          </a:extLst>
        </xdr:cNvPr>
        <xdr:cNvSpPr/>
      </xdr:nvSpPr>
      <xdr:spPr>
        <a:xfrm>
          <a:off x="8699500" y="69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125014</xdr:rowOff>
    </xdr:from>
    <xdr:to>
      <xdr:col>50</xdr:col>
      <xdr:colOff>114300</xdr:colOff>
      <xdr:row>40</xdr:row>
      <xdr:rowOff>126850</xdr:rowOff>
    </xdr:to>
    <xdr:cxnSp macro="">
      <xdr:nvCxnSpPr>
        <xdr:cNvPr id="133" name="直線コネクタ 132">
          <a:extLst>
            <a:ext uri="{FF2B5EF4-FFF2-40B4-BE49-F238E27FC236}">
              <a16:creationId xmlns:a16="http://schemas.microsoft.com/office/drawing/2014/main" id="{42841C16-861D-4F0C-9840-78EB5E03EE92}"/>
            </a:ext>
          </a:extLst>
        </xdr:cNvPr>
        <xdr:cNvCxnSpPr/>
      </xdr:nvCxnSpPr>
      <xdr:spPr>
        <a:xfrm flipV="1">
          <a:off x="8750300" y="6983014"/>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72949</xdr:rowOff>
    </xdr:from>
    <xdr:to>
      <xdr:col>41</xdr:col>
      <xdr:colOff>101600</xdr:colOff>
      <xdr:row>41</xdr:row>
      <xdr:rowOff>3099</xdr:rowOff>
    </xdr:to>
    <xdr:sp macro="" textlink="">
      <xdr:nvSpPr>
        <xdr:cNvPr id="134" name="楕円 133">
          <a:extLst>
            <a:ext uri="{FF2B5EF4-FFF2-40B4-BE49-F238E27FC236}">
              <a16:creationId xmlns:a16="http://schemas.microsoft.com/office/drawing/2014/main" id="{D9700D97-D1A3-4BFD-A1EC-A50DBF613199}"/>
            </a:ext>
          </a:extLst>
        </xdr:cNvPr>
        <xdr:cNvSpPr/>
      </xdr:nvSpPr>
      <xdr:spPr>
        <a:xfrm>
          <a:off x="7810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123749</xdr:rowOff>
    </xdr:from>
    <xdr:to>
      <xdr:col>45</xdr:col>
      <xdr:colOff>177800</xdr:colOff>
      <xdr:row>40</xdr:row>
      <xdr:rowOff>126850</xdr:rowOff>
    </xdr:to>
    <xdr:cxnSp macro="">
      <xdr:nvCxnSpPr>
        <xdr:cNvPr id="135" name="直線コネクタ 134">
          <a:extLst>
            <a:ext uri="{FF2B5EF4-FFF2-40B4-BE49-F238E27FC236}">
              <a16:creationId xmlns:a16="http://schemas.microsoft.com/office/drawing/2014/main" id="{99BABC01-B55D-4723-9463-872113A32BB6}"/>
            </a:ext>
          </a:extLst>
        </xdr:cNvPr>
        <xdr:cNvCxnSpPr/>
      </xdr:nvCxnSpPr>
      <xdr:spPr>
        <a:xfrm>
          <a:off x="7861300" y="6981749"/>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69908</xdr:rowOff>
    </xdr:from>
    <xdr:to>
      <xdr:col>36</xdr:col>
      <xdr:colOff>165100</xdr:colOff>
      <xdr:row>41</xdr:row>
      <xdr:rowOff>58</xdr:rowOff>
    </xdr:to>
    <xdr:sp macro="" textlink="">
      <xdr:nvSpPr>
        <xdr:cNvPr id="136" name="楕円 135">
          <a:extLst>
            <a:ext uri="{FF2B5EF4-FFF2-40B4-BE49-F238E27FC236}">
              <a16:creationId xmlns:a16="http://schemas.microsoft.com/office/drawing/2014/main" id="{187010AF-4363-4B73-920B-167979608B42}"/>
            </a:ext>
          </a:extLst>
        </xdr:cNvPr>
        <xdr:cNvSpPr/>
      </xdr:nvSpPr>
      <xdr:spPr>
        <a:xfrm>
          <a:off x="6921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120708</xdr:rowOff>
    </xdr:from>
    <xdr:to>
      <xdr:col>41</xdr:col>
      <xdr:colOff>50800</xdr:colOff>
      <xdr:row>40</xdr:row>
      <xdr:rowOff>123749</xdr:rowOff>
    </xdr:to>
    <xdr:cxnSp macro="">
      <xdr:nvCxnSpPr>
        <xdr:cNvPr id="137" name="直線コネクタ 136">
          <a:extLst>
            <a:ext uri="{FF2B5EF4-FFF2-40B4-BE49-F238E27FC236}">
              <a16:creationId xmlns:a16="http://schemas.microsoft.com/office/drawing/2014/main" id="{EA7AB67A-1575-4C8F-A8E0-DC1EF82B7387}"/>
            </a:ext>
          </a:extLst>
        </xdr:cNvPr>
        <xdr:cNvCxnSpPr/>
      </xdr:nvCxnSpPr>
      <xdr:spPr>
        <a:xfrm>
          <a:off x="6972300" y="697870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a:extLst>
            <a:ext uri="{FF2B5EF4-FFF2-40B4-BE49-F238E27FC236}">
              <a16:creationId xmlns:a16="http://schemas.microsoft.com/office/drawing/2014/main" id="{92499C48-90F0-4ED3-9F73-A65F63CCDB14}"/>
            </a:ext>
          </a:extLst>
        </xdr:cNvPr>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a:extLst>
            <a:ext uri="{FF2B5EF4-FFF2-40B4-BE49-F238E27FC236}">
              <a16:creationId xmlns:a16="http://schemas.microsoft.com/office/drawing/2014/main" id="{C7C734B1-395E-4C62-8C4C-85521653EE2E}"/>
            </a:ext>
          </a:extLst>
        </xdr:cNvPr>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a:extLst>
            <a:ext uri="{FF2B5EF4-FFF2-40B4-BE49-F238E27FC236}">
              <a16:creationId xmlns:a16="http://schemas.microsoft.com/office/drawing/2014/main" id="{9A8D7835-395D-49E4-B454-63A08A02E7BB}"/>
            </a:ext>
          </a:extLst>
        </xdr:cNvPr>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a:extLst>
            <a:ext uri="{FF2B5EF4-FFF2-40B4-BE49-F238E27FC236}">
              <a16:creationId xmlns:a16="http://schemas.microsoft.com/office/drawing/2014/main" id="{45BDC665-7515-433C-97CA-8D5073458BC6}"/>
            </a:ext>
          </a:extLst>
        </xdr:cNvPr>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166941</xdr:rowOff>
    </xdr:from>
    <xdr:ext cx="534377" cy="259045"/>
    <xdr:sp macro="" textlink="">
      <xdr:nvSpPr>
        <xdr:cNvPr id="142" name="n_1mainValue【道路】&#10;一人当たり延長">
          <a:extLst>
            <a:ext uri="{FF2B5EF4-FFF2-40B4-BE49-F238E27FC236}">
              <a16:creationId xmlns:a16="http://schemas.microsoft.com/office/drawing/2014/main" id="{D9761FCD-9481-43A9-9F7C-AA275AD10D1F}"/>
            </a:ext>
          </a:extLst>
        </xdr:cNvPr>
        <xdr:cNvSpPr txBox="1"/>
      </xdr:nvSpPr>
      <xdr:spPr>
        <a:xfrm>
          <a:off x="9359411" y="7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168777</xdr:rowOff>
    </xdr:from>
    <xdr:ext cx="534377" cy="259045"/>
    <xdr:sp macro="" textlink="">
      <xdr:nvSpPr>
        <xdr:cNvPr id="143" name="n_2mainValue【道路】&#10;一人当たり延長">
          <a:extLst>
            <a:ext uri="{FF2B5EF4-FFF2-40B4-BE49-F238E27FC236}">
              <a16:creationId xmlns:a16="http://schemas.microsoft.com/office/drawing/2014/main" id="{4B44BD9F-E38D-442F-AB8A-6CDC8189B11F}"/>
            </a:ext>
          </a:extLst>
        </xdr:cNvPr>
        <xdr:cNvSpPr txBox="1"/>
      </xdr:nvSpPr>
      <xdr:spPr>
        <a:xfrm>
          <a:off x="8483111" y="70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165676</xdr:rowOff>
    </xdr:from>
    <xdr:ext cx="534377" cy="259045"/>
    <xdr:sp macro="" textlink="">
      <xdr:nvSpPr>
        <xdr:cNvPr id="144" name="n_3mainValue【道路】&#10;一人当たり延長">
          <a:extLst>
            <a:ext uri="{FF2B5EF4-FFF2-40B4-BE49-F238E27FC236}">
              <a16:creationId xmlns:a16="http://schemas.microsoft.com/office/drawing/2014/main" id="{542AACF5-4739-44B1-AC97-944E06CDAE37}"/>
            </a:ext>
          </a:extLst>
        </xdr:cNvPr>
        <xdr:cNvSpPr txBox="1"/>
      </xdr:nvSpPr>
      <xdr:spPr>
        <a:xfrm>
          <a:off x="7594111" y="70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162635</xdr:rowOff>
    </xdr:from>
    <xdr:ext cx="534377" cy="259045"/>
    <xdr:sp macro="" textlink="">
      <xdr:nvSpPr>
        <xdr:cNvPr id="145" name="n_4mainValue【道路】&#10;一人当たり延長">
          <a:extLst>
            <a:ext uri="{FF2B5EF4-FFF2-40B4-BE49-F238E27FC236}">
              <a16:creationId xmlns:a16="http://schemas.microsoft.com/office/drawing/2014/main" id="{E910A9B1-A54E-459A-9E52-07D38B7323D3}"/>
            </a:ext>
          </a:extLst>
        </xdr:cNvPr>
        <xdr:cNvSpPr txBox="1"/>
      </xdr:nvSpPr>
      <xdr:spPr>
        <a:xfrm>
          <a:off x="67051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07D2A51-EC33-4494-AE62-B100AE52D2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6B2CDBB-2A2D-4B37-98E2-B9DB0E5182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135EFEE-F1A4-45B1-B75E-C1361D136D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AFBDE3B-86FD-4273-AAEF-09FF4DD5BD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1628616-78A4-4BED-8576-5F6ED4D200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54F75A-F2BD-4677-8595-942347EBAC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70D9612-A92B-41BF-AC73-8C742F9EA73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7CB1D-B07C-41B8-BFEE-C5B95C2A38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2E0327F-98BF-4F5B-B952-7C5C1D89BE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946151B-021E-4835-9FCA-9F899DEA06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4E1EAE8-49BF-421D-A9B9-545909F4F5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E27B092-FBD6-4FAF-93E3-49B25845E9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4A1C810-5107-4095-97FE-6F8DCD2E99A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53AB68E-CA85-4E38-85E8-3493A952DD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2024301-5F28-450F-85DA-CDDED9827F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559FE5E-9283-411A-8F5A-AF1B1921FA6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EAF5945-E0AD-491E-A0DF-0E91CF884DD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E16C2AA-9D7F-44D7-9132-AE72D0EE83D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EEC8203-C7A0-4A4B-8F56-4117FC84F6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CDAC1B8-C578-4F2F-AC7F-F3FE02BEA9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83AC890-2905-45FD-ADA2-E577AB3B183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D873683-C519-4508-835A-3035B21493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BCACD7B-0C1E-4384-837F-6216C729A0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677E1C7-47CA-4A8C-A9FC-720DF1C5B6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2AC4F47-A42B-42E2-81EB-E0009991AB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DB3E4EB9-876C-4272-A43F-1A4D07BEEC86}"/>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48F247E-4D34-45E9-8957-BDB4B390CA8D}"/>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9447C148-A8EF-4A2C-8FAE-5CF46E156DA1}"/>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544B8A6-C53A-4FC9-B0E6-68BD55B1CD8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28E08B93-9922-4439-9FBC-ADCDD68E716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63E0C56-5A82-4FA2-9F96-A2087750AC99}"/>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7A55E399-D80A-44C2-B389-2EA0D5579372}"/>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9BD0923F-8700-474A-B4D7-5AE42A342C95}"/>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7BB6FF25-0FCE-45C8-8AC9-6897F669A3A8}"/>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6E9E00B1-B7D4-42BF-9F1D-8FFC9BC8AA1F}"/>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242102B2-B9AE-4C6F-A589-F12C64504E1A}"/>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534B441-6BD3-4083-B0D3-D594990223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49E224-5B8D-4E64-B10A-889704F503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E81D296-77F8-4A22-ABBE-81F89EAF8B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2C30273-371C-4215-9F03-9814825A77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D0A1C3C-F2F1-4D38-9FC8-92C5084101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7" name="楕円 186">
          <a:extLst>
            <a:ext uri="{FF2B5EF4-FFF2-40B4-BE49-F238E27FC236}">
              <a16:creationId xmlns:a16="http://schemas.microsoft.com/office/drawing/2014/main" id="{2C983B54-ECE3-4DB5-82E2-A061EF61AF3C}"/>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1A88178-9BA3-4A96-A693-ED1531F690C4}"/>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9" name="楕円 188">
          <a:extLst>
            <a:ext uri="{FF2B5EF4-FFF2-40B4-BE49-F238E27FC236}">
              <a16:creationId xmlns:a16="http://schemas.microsoft.com/office/drawing/2014/main" id="{18A8F143-67AB-43F4-8EA0-271341566034}"/>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145324</xdr:rowOff>
    </xdr:to>
    <xdr:cxnSp macro="">
      <xdr:nvCxnSpPr>
        <xdr:cNvPr id="190" name="直線コネクタ 189">
          <a:extLst>
            <a:ext uri="{FF2B5EF4-FFF2-40B4-BE49-F238E27FC236}">
              <a16:creationId xmlns:a16="http://schemas.microsoft.com/office/drawing/2014/main" id="{CABFBE21-A409-4BB8-8D56-99444B24819D}"/>
            </a:ext>
          </a:extLst>
        </xdr:cNvPr>
        <xdr:cNvCxnSpPr/>
      </xdr:nvCxnSpPr>
      <xdr:spPr>
        <a:xfrm>
          <a:off x="3797300" y="1040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1" name="楕円 190">
          <a:extLst>
            <a:ext uri="{FF2B5EF4-FFF2-40B4-BE49-F238E27FC236}">
              <a16:creationId xmlns:a16="http://schemas.microsoft.com/office/drawing/2014/main" id="{A9E76A69-322B-484A-9C09-8F2A101196D0}"/>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117566</xdr:rowOff>
    </xdr:to>
    <xdr:cxnSp macro="">
      <xdr:nvCxnSpPr>
        <xdr:cNvPr id="192" name="直線コネクタ 191">
          <a:extLst>
            <a:ext uri="{FF2B5EF4-FFF2-40B4-BE49-F238E27FC236}">
              <a16:creationId xmlns:a16="http://schemas.microsoft.com/office/drawing/2014/main" id="{0A096ADD-8643-4EC5-9BB3-558BF8BA141F}"/>
            </a:ext>
          </a:extLst>
        </xdr:cNvPr>
        <xdr:cNvCxnSpPr/>
      </xdr:nvCxnSpPr>
      <xdr:spPr>
        <a:xfrm>
          <a:off x="2908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3" name="楕円 192">
          <a:extLst>
            <a:ext uri="{FF2B5EF4-FFF2-40B4-BE49-F238E27FC236}">
              <a16:creationId xmlns:a16="http://schemas.microsoft.com/office/drawing/2014/main" id="{9EAD74B1-64F0-45D5-8D9A-CE03CDBD7EB7}"/>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89807</xdr:rowOff>
    </xdr:to>
    <xdr:cxnSp macro="">
      <xdr:nvCxnSpPr>
        <xdr:cNvPr id="194" name="直線コネクタ 193">
          <a:extLst>
            <a:ext uri="{FF2B5EF4-FFF2-40B4-BE49-F238E27FC236}">
              <a16:creationId xmlns:a16="http://schemas.microsoft.com/office/drawing/2014/main" id="{50710974-B47E-4E6B-885A-CD0214E845AB}"/>
            </a:ext>
          </a:extLst>
        </xdr:cNvPr>
        <xdr:cNvCxnSpPr/>
      </xdr:nvCxnSpPr>
      <xdr:spPr>
        <a:xfrm>
          <a:off x="2019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95" name="楕円 194">
          <a:extLst>
            <a:ext uri="{FF2B5EF4-FFF2-40B4-BE49-F238E27FC236}">
              <a16:creationId xmlns:a16="http://schemas.microsoft.com/office/drawing/2014/main" id="{FDB14669-F4BC-4150-8C82-FB5F03A6A487}"/>
            </a:ext>
          </a:extLst>
        </xdr:cNvPr>
        <xdr:cNvSpPr/>
      </xdr:nvSpPr>
      <xdr:spPr>
        <a:xfrm>
          <a:off x="107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62049</xdr:rowOff>
    </xdr:to>
    <xdr:cxnSp macro="">
      <xdr:nvCxnSpPr>
        <xdr:cNvPr id="196" name="直線コネクタ 195">
          <a:extLst>
            <a:ext uri="{FF2B5EF4-FFF2-40B4-BE49-F238E27FC236}">
              <a16:creationId xmlns:a16="http://schemas.microsoft.com/office/drawing/2014/main" id="{9C3AA31B-D398-490A-8121-934861FCEE8D}"/>
            </a:ext>
          </a:extLst>
        </xdr:cNvPr>
        <xdr:cNvCxnSpPr/>
      </xdr:nvCxnSpPr>
      <xdr:spPr>
        <a:xfrm>
          <a:off x="1130300" y="10322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ECA9CEC-AD04-4E4E-AA39-950503A47CB2}"/>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01DE1EA-B93C-41EE-9741-6FA25903211D}"/>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389AE13-E9E3-49A1-867F-5DC913C8DD4A}"/>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BE24D9E-9FA9-4DDF-A1AC-0AC9F7846A2B}"/>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DAC30A4-7D9A-4271-8CE4-AD35DCB4A10C}"/>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4558A15-FE8E-4879-92B0-260AFEB73208}"/>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36007CD-ABE2-4126-AEC1-7A422967341B}"/>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5454A4C-AACC-4415-AF2A-474CA3D77AC1}"/>
            </a:ext>
          </a:extLst>
        </xdr:cNvPr>
        <xdr:cNvSpPr txBox="1"/>
      </xdr:nvSpPr>
      <xdr:spPr>
        <a:xfrm>
          <a:off x="927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F699603-389A-4833-830E-92EFF9C6C2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1823D0B-0B14-4A9F-8055-32336E62B6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4E8D96D-CE70-49C0-9CE7-7C1D6618E6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C639AA5-7443-46A9-94D1-FD7E705E0B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3776F16-EB0B-4A5F-9CB8-2FD4698BBF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D570FAE-9F10-4690-887B-5C779149CD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E1E1063-D113-4BF5-AA56-4B68B5CD7C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5391FBB-2A43-4D12-90CC-466A0D6179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B821FF8-52A4-4182-9AD1-2DB50532AB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964B5E2-77BC-49A7-A145-7EEEBCE5E8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C0A8F860-18DA-4DFF-9C33-DA96CB941E2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B431F12B-7EEB-4042-9C31-2DE0D355FAE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E8BD2609-9500-4DF6-ADFC-2595F48A4F5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5D2628F9-0B2B-4C02-A1A5-1F77D3F342A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17CA1F64-B662-4CB5-94C2-1F7559E756A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99DE766E-1D64-4AF7-83C7-AA8D9E3FECD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45A2FDC4-EAA3-4D09-8183-97CA9827B74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77CED604-26E5-4FDC-9782-F9DFA237654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E00120D2-EADB-4649-8C78-0E4B7616F2D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6B9A9652-1363-4924-BC05-E9567D91C91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EF3D4E1-1DDA-4E7A-B90A-84596B07BB7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9B57BF64-9F15-4974-9857-BA1776EFD3D8}"/>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45B4C4B-A013-4BBD-AB85-5D174E8397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4DFFE0E7-3C0A-4895-8208-979B3A7BF17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FC38FF8-1AE5-4B61-A616-95AE5F9701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54357B70-CF95-4596-9102-6425A0B4399C}"/>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6DDD0C41-ADD4-41B0-9491-32B5E287EA5F}"/>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C062D844-0659-46C6-B5B9-17C1F1822AF4}"/>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953D2B6-8FAB-4C77-B274-37083F78D28C}"/>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F7FCAE8E-E244-4A15-8FF9-44F45F01C586}"/>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E02731A6-F93A-4686-8292-C588B9A3F975}"/>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3A24967E-3076-4522-A0C3-0762A6A254D5}"/>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E609D755-77B3-4FF3-9804-6D67FAA6AEFA}"/>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8319597A-AD66-4136-A39F-65152BA787C4}"/>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E959F31F-9E52-485F-AB5E-E04C314CB4BE}"/>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24158EE6-7A76-4E60-B929-5B681A5C2FFB}"/>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B81C87-3F8E-4BED-A120-E7889C6F5C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E3B4D40-F977-4865-812E-16D358880F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F53CAD-48D6-4B54-8158-AB0CF3C173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71E133-A1AF-4E76-9E2A-54DA6E3D63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ADD6A0D-F8FC-4BA8-86AE-C55F82766C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10713</xdr:rowOff>
    </xdr:from>
    <xdr:to>
      <xdr:col>55</xdr:col>
      <xdr:colOff>50800</xdr:colOff>
      <xdr:row>64</xdr:row>
      <xdr:rowOff>112313</xdr:rowOff>
    </xdr:to>
    <xdr:sp macro="" textlink="">
      <xdr:nvSpPr>
        <xdr:cNvPr id="246" name="楕円 245">
          <a:extLst>
            <a:ext uri="{FF2B5EF4-FFF2-40B4-BE49-F238E27FC236}">
              <a16:creationId xmlns:a16="http://schemas.microsoft.com/office/drawing/2014/main" id="{D6ED3561-011D-44A3-AFF1-69AE4D49582D}"/>
            </a:ext>
          </a:extLst>
        </xdr:cNvPr>
        <xdr:cNvSpPr/>
      </xdr:nvSpPr>
      <xdr:spPr>
        <a:xfrm>
          <a:off x="10426700" y="109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97090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E69133E-64CC-41D5-B7FD-B05C58B2795B}"/>
            </a:ext>
          </a:extLst>
        </xdr:cNvPr>
        <xdr:cNvSpPr txBox="1"/>
      </xdr:nvSpPr>
      <xdr:spPr>
        <a:xfrm>
          <a:off x="10515600" y="1089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11939</xdr:rowOff>
    </xdr:from>
    <xdr:to>
      <xdr:col>50</xdr:col>
      <xdr:colOff>165100</xdr:colOff>
      <xdr:row>64</xdr:row>
      <xdr:rowOff>113539</xdr:rowOff>
    </xdr:to>
    <xdr:sp macro="" textlink="">
      <xdr:nvSpPr>
        <xdr:cNvPr id="248" name="楕円 247">
          <a:extLst>
            <a:ext uri="{FF2B5EF4-FFF2-40B4-BE49-F238E27FC236}">
              <a16:creationId xmlns:a16="http://schemas.microsoft.com/office/drawing/2014/main" id="{4B8AEA2E-4D0A-4739-AE25-6D0469C8049E}"/>
            </a:ext>
          </a:extLst>
        </xdr:cNvPr>
        <xdr:cNvSpPr/>
      </xdr:nvSpPr>
      <xdr:spPr>
        <a:xfrm>
          <a:off x="9588500" y="109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61513</xdr:rowOff>
    </xdr:from>
    <xdr:to>
      <xdr:col>55</xdr:col>
      <xdr:colOff>0</xdr:colOff>
      <xdr:row>64</xdr:row>
      <xdr:rowOff>62739</xdr:rowOff>
    </xdr:to>
    <xdr:cxnSp macro="">
      <xdr:nvCxnSpPr>
        <xdr:cNvPr id="249" name="直線コネクタ 248">
          <a:extLst>
            <a:ext uri="{FF2B5EF4-FFF2-40B4-BE49-F238E27FC236}">
              <a16:creationId xmlns:a16="http://schemas.microsoft.com/office/drawing/2014/main" id="{E1D70BD4-3FDB-41D3-91C2-C10FBA371F8E}"/>
            </a:ext>
          </a:extLst>
        </xdr:cNvPr>
        <xdr:cNvCxnSpPr/>
      </xdr:nvCxnSpPr>
      <xdr:spPr>
        <a:xfrm flipV="1">
          <a:off x="9639300" y="11034313"/>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12403</xdr:rowOff>
    </xdr:from>
    <xdr:to>
      <xdr:col>46</xdr:col>
      <xdr:colOff>38100</xdr:colOff>
      <xdr:row>64</xdr:row>
      <xdr:rowOff>114003</xdr:rowOff>
    </xdr:to>
    <xdr:sp macro="" textlink="">
      <xdr:nvSpPr>
        <xdr:cNvPr id="250" name="楕円 249">
          <a:extLst>
            <a:ext uri="{FF2B5EF4-FFF2-40B4-BE49-F238E27FC236}">
              <a16:creationId xmlns:a16="http://schemas.microsoft.com/office/drawing/2014/main" id="{6D3FBEDF-2FB4-418D-B073-0E11A14C5423}"/>
            </a:ext>
          </a:extLst>
        </xdr:cNvPr>
        <xdr:cNvSpPr/>
      </xdr:nvSpPr>
      <xdr:spPr>
        <a:xfrm>
          <a:off x="8699500" y="109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62739</xdr:rowOff>
    </xdr:from>
    <xdr:to>
      <xdr:col>50</xdr:col>
      <xdr:colOff>114300</xdr:colOff>
      <xdr:row>64</xdr:row>
      <xdr:rowOff>63203</xdr:rowOff>
    </xdr:to>
    <xdr:cxnSp macro="">
      <xdr:nvCxnSpPr>
        <xdr:cNvPr id="251" name="直線コネクタ 250">
          <a:extLst>
            <a:ext uri="{FF2B5EF4-FFF2-40B4-BE49-F238E27FC236}">
              <a16:creationId xmlns:a16="http://schemas.microsoft.com/office/drawing/2014/main" id="{B00B559F-EDDA-4992-ADDF-FBD674C5604E}"/>
            </a:ext>
          </a:extLst>
        </xdr:cNvPr>
        <xdr:cNvCxnSpPr/>
      </xdr:nvCxnSpPr>
      <xdr:spPr>
        <a:xfrm flipV="1">
          <a:off x="8750300" y="11035539"/>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11554</xdr:rowOff>
    </xdr:from>
    <xdr:to>
      <xdr:col>41</xdr:col>
      <xdr:colOff>101600</xdr:colOff>
      <xdr:row>64</xdr:row>
      <xdr:rowOff>113154</xdr:rowOff>
    </xdr:to>
    <xdr:sp macro="" textlink="">
      <xdr:nvSpPr>
        <xdr:cNvPr id="252" name="楕円 251">
          <a:extLst>
            <a:ext uri="{FF2B5EF4-FFF2-40B4-BE49-F238E27FC236}">
              <a16:creationId xmlns:a16="http://schemas.microsoft.com/office/drawing/2014/main" id="{6AC9F5D9-9B2C-4994-8DFE-85E453E5E845}"/>
            </a:ext>
          </a:extLst>
        </xdr:cNvPr>
        <xdr:cNvSpPr/>
      </xdr:nvSpPr>
      <xdr:spPr>
        <a:xfrm>
          <a:off x="78105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62354</xdr:rowOff>
    </xdr:from>
    <xdr:to>
      <xdr:col>45</xdr:col>
      <xdr:colOff>177800</xdr:colOff>
      <xdr:row>64</xdr:row>
      <xdr:rowOff>63203</xdr:rowOff>
    </xdr:to>
    <xdr:cxnSp macro="">
      <xdr:nvCxnSpPr>
        <xdr:cNvPr id="253" name="直線コネクタ 252">
          <a:extLst>
            <a:ext uri="{FF2B5EF4-FFF2-40B4-BE49-F238E27FC236}">
              <a16:creationId xmlns:a16="http://schemas.microsoft.com/office/drawing/2014/main" id="{65D6BA19-FC1F-4B3E-9CBC-A954A81B91F6}"/>
            </a:ext>
          </a:extLst>
        </xdr:cNvPr>
        <xdr:cNvCxnSpPr/>
      </xdr:nvCxnSpPr>
      <xdr:spPr>
        <a:xfrm>
          <a:off x="7861300" y="1103515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10698</xdr:rowOff>
    </xdr:from>
    <xdr:to>
      <xdr:col>36</xdr:col>
      <xdr:colOff>165100</xdr:colOff>
      <xdr:row>64</xdr:row>
      <xdr:rowOff>112298</xdr:rowOff>
    </xdr:to>
    <xdr:sp macro="" textlink="">
      <xdr:nvSpPr>
        <xdr:cNvPr id="254" name="楕円 253">
          <a:extLst>
            <a:ext uri="{FF2B5EF4-FFF2-40B4-BE49-F238E27FC236}">
              <a16:creationId xmlns:a16="http://schemas.microsoft.com/office/drawing/2014/main" id="{514E7640-6D8F-4171-B964-738B385F8B8A}"/>
            </a:ext>
          </a:extLst>
        </xdr:cNvPr>
        <xdr:cNvSpPr/>
      </xdr:nvSpPr>
      <xdr:spPr>
        <a:xfrm>
          <a:off x="6921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61498</xdr:rowOff>
    </xdr:from>
    <xdr:to>
      <xdr:col>41</xdr:col>
      <xdr:colOff>50800</xdr:colOff>
      <xdr:row>64</xdr:row>
      <xdr:rowOff>62354</xdr:rowOff>
    </xdr:to>
    <xdr:cxnSp macro="">
      <xdr:nvCxnSpPr>
        <xdr:cNvPr id="255" name="直線コネクタ 254">
          <a:extLst>
            <a:ext uri="{FF2B5EF4-FFF2-40B4-BE49-F238E27FC236}">
              <a16:creationId xmlns:a16="http://schemas.microsoft.com/office/drawing/2014/main" id="{1CDC0CD4-4E0E-45F2-AFEA-0D7472478250}"/>
            </a:ext>
          </a:extLst>
        </xdr:cNvPr>
        <xdr:cNvCxnSpPr/>
      </xdr:nvCxnSpPr>
      <xdr:spPr>
        <a:xfrm>
          <a:off x="6972300" y="1103429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66C675A2-181D-431D-9A77-54158AD30B7A}"/>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49A193F9-57AB-486C-833E-85E868FEE645}"/>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3EDBD41-AD7F-4DA0-AB5E-1949FD5CCB42}"/>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E66EE61-FF06-44E9-8BDB-75FF3742E4F5}"/>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104666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D148485F-A44D-4125-9939-F121791A82E8}"/>
            </a:ext>
          </a:extLst>
        </xdr:cNvPr>
        <xdr:cNvSpPr txBox="1"/>
      </xdr:nvSpPr>
      <xdr:spPr>
        <a:xfrm>
          <a:off x="9327095" y="1107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105130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D8DDD36-5238-4060-95FD-8152A024AB77}"/>
            </a:ext>
          </a:extLst>
        </xdr:cNvPr>
        <xdr:cNvSpPr txBox="1"/>
      </xdr:nvSpPr>
      <xdr:spPr>
        <a:xfrm>
          <a:off x="8450795" y="1107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104281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174A812-AAAB-469A-A3FB-C7A7E5D0AB6D}"/>
            </a:ext>
          </a:extLst>
        </xdr:cNvPr>
        <xdr:cNvSpPr txBox="1"/>
      </xdr:nvSpPr>
      <xdr:spPr>
        <a:xfrm>
          <a:off x="7561795" y="110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103425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9DDC14C-0F8E-4640-9E0F-BF31E04D29C7}"/>
            </a:ext>
          </a:extLst>
        </xdr:cNvPr>
        <xdr:cNvSpPr txBox="1"/>
      </xdr:nvSpPr>
      <xdr:spPr>
        <a:xfrm>
          <a:off x="66727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9F8C2F9-8589-4E20-A79F-F5F2D39189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98C3984-7A32-43D9-AB0A-2A92A0E387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6002637-BB88-42D6-BA5C-E85C689176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C39505C-418C-40DF-9D1F-388BEDE2E6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33557CA-7410-488F-A218-CA4CD96D62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F181B52-75C8-4EBF-B4EB-FAF25F3E11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851837E-DC7A-446C-90C6-F3002AEE2B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86A8966-6ED2-4BDC-821D-1B544F93E2D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D0F2052D-62C0-4861-9FD8-FBC445126F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62DB1DB9-A29D-4225-8DF2-602EBE343F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4704FEC1-44FA-4EA2-88AD-F7E03E85CA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80B93D18-5791-4DD3-A683-FB4B56BD0C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371E2ED4-E7A3-4B6D-AB3B-E58CF33A84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3C969899-9FE6-4257-8FE1-B93F41DD2A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7C5349F3-5E75-4B4C-8ED5-F2C3D8A87E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EEC90250-BE0D-4474-B8A9-0643BEE28C9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CDCA0C51-710D-4F2F-BA2A-D95EB57D4D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174B0F9C-C19B-42C8-A60A-19DD5FC37C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03E314B-35BB-41E7-B073-10A1296F7D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5A892508-54BB-4F75-8176-675D24549C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AA639DBB-95BD-43D1-8325-C93E0E0012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39E450C-8807-40FB-B1E0-F13FAB7CC1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B9A52E22-F522-4504-9061-DBD8D82983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CC6A8167-058E-4AC3-8934-37E3319A70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970C5F0F-068C-4D27-ADB2-F7255352C3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647AF1C6-DD98-4A3F-8010-73249A4C80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76B8B2E0-DA44-4921-B85D-2C82B4B426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EDDFD9E1-1A1E-4AE2-B133-ACC89954E7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5ED1ECBD-4AAB-4ADA-BE6D-526B5F44D0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42BC5D5A-45D7-4D6F-B47E-1FC59DB511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6E61BD06-58A3-4CCD-AD55-47F0D33D49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5AADA87B-C219-424D-80CB-960F39B53C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B56F4F40-4734-4013-B839-1E230B6057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68A9DEC1-CC6F-438A-8B27-D6C621BA94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40610CF3-8EC2-447A-B205-722D68B446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77E6B76D-97BD-4A93-8ED3-092956643B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CB5BE71E-4A64-4EEF-85E0-BD00C03B94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556C5393-30BB-4D87-B5FC-3426F3B9F6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C2DCEBB3-E4EF-4354-9563-D869B63D36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EC984170-F7A7-48B4-B405-04C16D3A6E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8FC7E68C-D17A-487B-8CDA-B0E244A72F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7A89561-D565-4715-A669-7CEAD3B445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DC911ECD-C1E5-4ACA-BD71-46D4A7230F2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3666A7C9-7F3F-41AB-822B-1DE0BEC3C4D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5B9438C0-2A9C-4EF0-9664-D041F95F17B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37E292D5-6401-45DA-9F53-B8D925977B5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A58E2DBD-5653-41AF-B8FF-F6649F7FC0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C5F04956-FBE5-4E99-9A21-A444998A735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D67D9F48-04D1-4711-83CA-4B175FE79AA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86DA5D2A-CA4F-49CA-85B2-C2F1D6C44D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75F9AD32-6BF5-4369-8575-34262B35F1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42257F38-A012-4631-B243-0BE24A2BE45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EBF3E3C1-CB93-46E6-A5E4-85D6639D64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4EA2CB03-7A60-4C0E-AFF0-1DA2C30BBF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EF5138C7-59C1-4E69-AEBB-29FCA79BC3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FB565ACE-D25C-41B4-A694-55252DBB0F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2D93DB7C-304D-4545-B690-857F6F4F4C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40FE575C-FFC2-4480-ABFF-1EBDF1C2F570}"/>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4088126B-CCAA-446F-950B-47DE3CF03B5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BDBE85F0-C735-46D3-9C7C-E4C8D8C81EF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3E6CD69C-4314-431D-A1AE-20193A252ACD}"/>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25" name="直線コネクタ 324">
          <a:extLst>
            <a:ext uri="{FF2B5EF4-FFF2-40B4-BE49-F238E27FC236}">
              <a16:creationId xmlns:a16="http://schemas.microsoft.com/office/drawing/2014/main" id="{4A80B5CE-15DE-4F83-A40D-73D83DEE1CEA}"/>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7BA6E9B2-372F-494F-B491-97F4A3CB130D}"/>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27" name="フローチャート: 判断 326">
          <a:extLst>
            <a:ext uri="{FF2B5EF4-FFF2-40B4-BE49-F238E27FC236}">
              <a16:creationId xmlns:a16="http://schemas.microsoft.com/office/drawing/2014/main" id="{D7832C3E-ACFC-458A-8DD9-A4ED62DD7406}"/>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328" name="フローチャート: 判断 327">
          <a:extLst>
            <a:ext uri="{FF2B5EF4-FFF2-40B4-BE49-F238E27FC236}">
              <a16:creationId xmlns:a16="http://schemas.microsoft.com/office/drawing/2014/main" id="{6A07BB57-1450-43A1-984A-66581DA68C50}"/>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329" name="フローチャート: 判断 328">
          <a:extLst>
            <a:ext uri="{FF2B5EF4-FFF2-40B4-BE49-F238E27FC236}">
              <a16:creationId xmlns:a16="http://schemas.microsoft.com/office/drawing/2014/main" id="{3E9D2B70-03FF-4E5C-AEB1-90EA5F8E9E96}"/>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330" name="フローチャート: 判断 329">
          <a:extLst>
            <a:ext uri="{FF2B5EF4-FFF2-40B4-BE49-F238E27FC236}">
              <a16:creationId xmlns:a16="http://schemas.microsoft.com/office/drawing/2014/main" id="{92B58F16-080A-4CC5-90AB-B4AD758E030D}"/>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331" name="フローチャート: 判断 330">
          <a:extLst>
            <a:ext uri="{FF2B5EF4-FFF2-40B4-BE49-F238E27FC236}">
              <a16:creationId xmlns:a16="http://schemas.microsoft.com/office/drawing/2014/main" id="{E6ECB049-97A4-4CB2-82EB-E853020AED5E}"/>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7287962F-8B87-4BAE-B43D-89BAB86139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84756E0-782A-4707-8D09-189BB1182A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48250EF-A384-4979-AEE6-4B3C367F08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603D0DC7-934B-4CA2-889D-9A60FD0223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D963840B-FC5E-47A7-836D-BE168B8FC2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37" name="楕円 336">
          <a:extLst>
            <a:ext uri="{FF2B5EF4-FFF2-40B4-BE49-F238E27FC236}">
              <a16:creationId xmlns:a16="http://schemas.microsoft.com/office/drawing/2014/main" id="{62156E60-6B62-432C-972C-966E9905F9D9}"/>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A6886A90-8B47-4E15-AEC6-CB802999EECB}"/>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339" name="楕円 338">
          <a:extLst>
            <a:ext uri="{FF2B5EF4-FFF2-40B4-BE49-F238E27FC236}">
              <a16:creationId xmlns:a16="http://schemas.microsoft.com/office/drawing/2014/main" id="{62687EB7-29D6-43B4-BF27-B05C637391DD}"/>
            </a:ext>
          </a:extLst>
        </xdr:cNvPr>
        <xdr:cNvSpPr/>
      </xdr:nvSpPr>
      <xdr:spPr>
        <a:xfrm>
          <a:off x="15430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41</xdr:row>
      <xdr:rowOff>102326</xdr:rowOff>
    </xdr:to>
    <xdr:cxnSp macro="">
      <xdr:nvCxnSpPr>
        <xdr:cNvPr id="340" name="直線コネクタ 339">
          <a:extLst>
            <a:ext uri="{FF2B5EF4-FFF2-40B4-BE49-F238E27FC236}">
              <a16:creationId xmlns:a16="http://schemas.microsoft.com/office/drawing/2014/main" id="{84E99960-ED57-4137-8DD6-FA0AE4C13705}"/>
            </a:ext>
          </a:extLst>
        </xdr:cNvPr>
        <xdr:cNvCxnSpPr/>
      </xdr:nvCxnSpPr>
      <xdr:spPr>
        <a:xfrm flipV="1">
          <a:off x="15481300" y="6156960"/>
          <a:ext cx="838200" cy="97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54791</xdr:rowOff>
    </xdr:from>
    <xdr:to>
      <xdr:col>76</xdr:col>
      <xdr:colOff>165100</xdr:colOff>
      <xdr:row>41</xdr:row>
      <xdr:rowOff>156391</xdr:rowOff>
    </xdr:to>
    <xdr:sp macro="" textlink="">
      <xdr:nvSpPr>
        <xdr:cNvPr id="341" name="楕円 340">
          <a:extLst>
            <a:ext uri="{FF2B5EF4-FFF2-40B4-BE49-F238E27FC236}">
              <a16:creationId xmlns:a16="http://schemas.microsoft.com/office/drawing/2014/main" id="{5388C736-C089-4EAD-8662-414D8FE9962A}"/>
            </a:ext>
          </a:extLst>
        </xdr:cNvPr>
        <xdr:cNvSpPr/>
      </xdr:nvSpPr>
      <xdr:spPr>
        <a:xfrm>
          <a:off x="14541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102326</xdr:rowOff>
    </xdr:from>
    <xdr:to>
      <xdr:col>81</xdr:col>
      <xdr:colOff>50800</xdr:colOff>
      <xdr:row>41</xdr:row>
      <xdr:rowOff>105591</xdr:rowOff>
    </xdr:to>
    <xdr:cxnSp macro="">
      <xdr:nvCxnSpPr>
        <xdr:cNvPr id="342" name="直線コネクタ 341">
          <a:extLst>
            <a:ext uri="{FF2B5EF4-FFF2-40B4-BE49-F238E27FC236}">
              <a16:creationId xmlns:a16="http://schemas.microsoft.com/office/drawing/2014/main" id="{406D86AE-06BE-43E5-86B2-07BCC1180AA4}"/>
            </a:ext>
          </a:extLst>
        </xdr:cNvPr>
        <xdr:cNvCxnSpPr/>
      </xdr:nvCxnSpPr>
      <xdr:spPr>
        <a:xfrm flipV="1">
          <a:off x="14592300" y="71317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18869</xdr:rowOff>
    </xdr:from>
    <xdr:to>
      <xdr:col>72</xdr:col>
      <xdr:colOff>38100</xdr:colOff>
      <xdr:row>41</xdr:row>
      <xdr:rowOff>120469</xdr:rowOff>
    </xdr:to>
    <xdr:sp macro="" textlink="">
      <xdr:nvSpPr>
        <xdr:cNvPr id="343" name="楕円 342">
          <a:extLst>
            <a:ext uri="{FF2B5EF4-FFF2-40B4-BE49-F238E27FC236}">
              <a16:creationId xmlns:a16="http://schemas.microsoft.com/office/drawing/2014/main" id="{F9991BA4-306B-4883-9313-7ECD608401E1}"/>
            </a:ext>
          </a:extLst>
        </xdr:cNvPr>
        <xdr:cNvSpPr/>
      </xdr:nvSpPr>
      <xdr:spPr>
        <a:xfrm>
          <a:off x="13652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69669</xdr:rowOff>
    </xdr:from>
    <xdr:to>
      <xdr:col>76</xdr:col>
      <xdr:colOff>114300</xdr:colOff>
      <xdr:row>41</xdr:row>
      <xdr:rowOff>105591</xdr:rowOff>
    </xdr:to>
    <xdr:cxnSp macro="">
      <xdr:nvCxnSpPr>
        <xdr:cNvPr id="344" name="直線コネクタ 343">
          <a:extLst>
            <a:ext uri="{FF2B5EF4-FFF2-40B4-BE49-F238E27FC236}">
              <a16:creationId xmlns:a16="http://schemas.microsoft.com/office/drawing/2014/main" id="{224912B5-756B-4F29-95C1-92F3FA7CDC3E}"/>
            </a:ext>
          </a:extLst>
        </xdr:cNvPr>
        <xdr:cNvCxnSpPr/>
      </xdr:nvCxnSpPr>
      <xdr:spPr>
        <a:xfrm>
          <a:off x="13703300" y="70991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345" name="楕円 344">
          <a:extLst>
            <a:ext uri="{FF2B5EF4-FFF2-40B4-BE49-F238E27FC236}">
              <a16:creationId xmlns:a16="http://schemas.microsoft.com/office/drawing/2014/main" id="{D393C696-D94E-4722-930C-A726A29A695A}"/>
            </a:ext>
          </a:extLst>
        </xdr:cNvPr>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69669</xdr:rowOff>
    </xdr:to>
    <xdr:cxnSp macro="">
      <xdr:nvCxnSpPr>
        <xdr:cNvPr id="346" name="直線コネクタ 345">
          <a:extLst>
            <a:ext uri="{FF2B5EF4-FFF2-40B4-BE49-F238E27FC236}">
              <a16:creationId xmlns:a16="http://schemas.microsoft.com/office/drawing/2014/main" id="{A5BF1892-275D-470C-B488-7CB9BB9FEBF2}"/>
            </a:ext>
          </a:extLst>
        </xdr:cNvPr>
        <xdr:cNvCxnSpPr/>
      </xdr:nvCxnSpPr>
      <xdr:spPr>
        <a:xfrm>
          <a:off x="12814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3866F752-B82C-4810-AC0C-47837752D241}"/>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AD9FBAC3-B4E3-4C1B-AAAB-10E5EA3436F1}"/>
            </a:ext>
          </a:extLst>
        </xdr:cNvPr>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A8B64AF0-9750-43A4-BB70-48958E65B0A6}"/>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1E675A5-D41B-407B-9659-4915C638C8EB}"/>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144253</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EAD2DAA-1D62-4542-A0E4-B4B98A65AAC2}"/>
            </a:ext>
          </a:extLst>
        </xdr:cNvPr>
        <xdr:cNvSpPr txBox="1"/>
      </xdr:nvSpPr>
      <xdr:spPr>
        <a:xfrm>
          <a:off x="152660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147518</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4B6D6E2B-2AEE-4C1F-94DD-C176E464EECA}"/>
            </a:ext>
          </a:extLst>
        </xdr:cNvPr>
        <xdr:cNvSpPr txBox="1"/>
      </xdr:nvSpPr>
      <xdr:spPr>
        <a:xfrm>
          <a:off x="14389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111596</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3CB855E5-75CB-4391-8589-AACEBA6CB264}"/>
            </a:ext>
          </a:extLst>
        </xdr:cNvPr>
        <xdr:cNvSpPr txBox="1"/>
      </xdr:nvSpPr>
      <xdr:spPr>
        <a:xfrm>
          <a:off x="13500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11D3E68B-9F99-499E-A5E1-0177EC26B96C}"/>
            </a:ext>
          </a:extLst>
        </xdr:cNvPr>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6239B753-6AC1-4B62-A58D-C728A01ACA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79CA3C38-5F2D-4E74-B32F-38C704E4D0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32A012D7-9BE8-4954-9428-98329B315E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5DFAAD26-84D3-4F08-B2E2-9024F7B027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EE55799D-8B5B-423F-9191-120B9D438B8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735A876C-3C9C-453E-95EE-97F6A4A1C8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139A6959-1D54-4E4E-8281-6D1FD46C28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7238BA86-7E53-490F-BEB8-7F9E92E79A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808FD759-611C-414E-B84F-B41722CCE2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E2345F08-7659-41B9-B07D-BEB6A1996E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a:extLst>
            <a:ext uri="{FF2B5EF4-FFF2-40B4-BE49-F238E27FC236}">
              <a16:creationId xmlns:a16="http://schemas.microsoft.com/office/drawing/2014/main" id="{374DED2C-F365-48B6-AD27-6433CAA96A2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a:extLst>
            <a:ext uri="{FF2B5EF4-FFF2-40B4-BE49-F238E27FC236}">
              <a16:creationId xmlns:a16="http://schemas.microsoft.com/office/drawing/2014/main" id="{263FC642-ED72-46ED-92FE-580F7754C0C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a:extLst>
            <a:ext uri="{FF2B5EF4-FFF2-40B4-BE49-F238E27FC236}">
              <a16:creationId xmlns:a16="http://schemas.microsoft.com/office/drawing/2014/main" id="{EED88824-C1BE-4C64-BC72-2798A88E758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a:extLst>
            <a:ext uri="{FF2B5EF4-FFF2-40B4-BE49-F238E27FC236}">
              <a16:creationId xmlns:a16="http://schemas.microsoft.com/office/drawing/2014/main" id="{FB258568-21DA-4033-90A1-DAC1215DC4B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a:extLst>
            <a:ext uri="{FF2B5EF4-FFF2-40B4-BE49-F238E27FC236}">
              <a16:creationId xmlns:a16="http://schemas.microsoft.com/office/drawing/2014/main" id="{CFD7AE26-E743-47D2-BA8A-73D4133B3DB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a:extLst>
            <a:ext uri="{FF2B5EF4-FFF2-40B4-BE49-F238E27FC236}">
              <a16:creationId xmlns:a16="http://schemas.microsoft.com/office/drawing/2014/main" id="{2922A336-60CE-45D0-87F6-69299A69E5E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a:extLst>
            <a:ext uri="{FF2B5EF4-FFF2-40B4-BE49-F238E27FC236}">
              <a16:creationId xmlns:a16="http://schemas.microsoft.com/office/drawing/2014/main" id="{9ABD5B26-478C-4B83-A476-60EB3171C25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a:extLst>
            <a:ext uri="{FF2B5EF4-FFF2-40B4-BE49-F238E27FC236}">
              <a16:creationId xmlns:a16="http://schemas.microsoft.com/office/drawing/2014/main" id="{2B504C37-6FF8-4E20-B734-2D604994F79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a:extLst>
            <a:ext uri="{FF2B5EF4-FFF2-40B4-BE49-F238E27FC236}">
              <a16:creationId xmlns:a16="http://schemas.microsoft.com/office/drawing/2014/main" id="{FF59526F-19DE-4DA8-A74F-21AA09BEADB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a:extLst>
            <a:ext uri="{FF2B5EF4-FFF2-40B4-BE49-F238E27FC236}">
              <a16:creationId xmlns:a16="http://schemas.microsoft.com/office/drawing/2014/main" id="{7C27AE25-2840-4DEA-9FC9-5AD03621337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a:extLst>
            <a:ext uri="{FF2B5EF4-FFF2-40B4-BE49-F238E27FC236}">
              <a16:creationId xmlns:a16="http://schemas.microsoft.com/office/drawing/2014/main" id="{309F0591-E31F-4220-BA93-9B7D8F00AC3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F2DF76B0-AD7D-4F3C-873D-28971D0B13D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770BE9C2-CE08-4039-93EA-D85CD05D2B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BE98C16E-831D-450B-AE70-A2365D5F36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16F57C51-6E9C-4861-ADCE-03092B3797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380" name="直線コネクタ 379">
          <a:extLst>
            <a:ext uri="{FF2B5EF4-FFF2-40B4-BE49-F238E27FC236}">
              <a16:creationId xmlns:a16="http://schemas.microsoft.com/office/drawing/2014/main" id="{98269421-928B-416C-8D7E-E2B799C917B1}"/>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29684C00-59F0-4667-8FE2-D80C613928CD}"/>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382" name="直線コネクタ 381">
          <a:extLst>
            <a:ext uri="{FF2B5EF4-FFF2-40B4-BE49-F238E27FC236}">
              <a16:creationId xmlns:a16="http://schemas.microsoft.com/office/drawing/2014/main" id="{77D58217-F500-4164-8E2A-0DB3CFDA1F46}"/>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B5F4391B-141C-456D-B3BC-193092A2216D}"/>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384" name="直線コネクタ 383">
          <a:extLst>
            <a:ext uri="{FF2B5EF4-FFF2-40B4-BE49-F238E27FC236}">
              <a16:creationId xmlns:a16="http://schemas.microsoft.com/office/drawing/2014/main" id="{95368CEF-7205-4ACE-8902-967B4FD61B00}"/>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483180CD-F451-4CDD-88D0-D54BFD4EA91B}"/>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386" name="フローチャート: 判断 385">
          <a:extLst>
            <a:ext uri="{FF2B5EF4-FFF2-40B4-BE49-F238E27FC236}">
              <a16:creationId xmlns:a16="http://schemas.microsoft.com/office/drawing/2014/main" id="{3A3DD2F5-C3B9-4815-B01C-26E3A5772B23}"/>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387" name="フローチャート: 判断 386">
          <a:extLst>
            <a:ext uri="{FF2B5EF4-FFF2-40B4-BE49-F238E27FC236}">
              <a16:creationId xmlns:a16="http://schemas.microsoft.com/office/drawing/2014/main" id="{5E1166B6-C2CA-45C2-BB4F-FE3F290AF6D1}"/>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388" name="フローチャート: 判断 387">
          <a:extLst>
            <a:ext uri="{FF2B5EF4-FFF2-40B4-BE49-F238E27FC236}">
              <a16:creationId xmlns:a16="http://schemas.microsoft.com/office/drawing/2014/main" id="{35FC786B-BD56-4608-948B-78EE66D04289}"/>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389" name="フローチャート: 判断 388">
          <a:extLst>
            <a:ext uri="{FF2B5EF4-FFF2-40B4-BE49-F238E27FC236}">
              <a16:creationId xmlns:a16="http://schemas.microsoft.com/office/drawing/2014/main" id="{523E640E-5503-4A33-85FD-C29A23EC3774}"/>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390" name="フローチャート: 判断 389">
          <a:extLst>
            <a:ext uri="{FF2B5EF4-FFF2-40B4-BE49-F238E27FC236}">
              <a16:creationId xmlns:a16="http://schemas.microsoft.com/office/drawing/2014/main" id="{3363776E-238C-459E-A048-2EB4C549EA3E}"/>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6142119-FC09-413D-A452-D5D2CB406D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DC48759D-5C95-4F4F-BB4D-87DD2DB008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6C44CB8A-DE6A-41B3-88B2-5AF9D2D9E4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4438962-BA85-48AA-BBD1-D18876B360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106F1C3A-4AAD-4A28-849B-1685BB18F1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76563</xdr:rowOff>
    </xdr:from>
    <xdr:to>
      <xdr:col>116</xdr:col>
      <xdr:colOff>114300</xdr:colOff>
      <xdr:row>41</xdr:row>
      <xdr:rowOff>6713</xdr:rowOff>
    </xdr:to>
    <xdr:sp macro="" textlink="">
      <xdr:nvSpPr>
        <xdr:cNvPr id="396" name="楕円 395">
          <a:extLst>
            <a:ext uri="{FF2B5EF4-FFF2-40B4-BE49-F238E27FC236}">
              <a16:creationId xmlns:a16="http://schemas.microsoft.com/office/drawing/2014/main" id="{3DFF1C61-4411-4679-9564-C1483D37E371}"/>
            </a:ext>
          </a:extLst>
        </xdr:cNvPr>
        <xdr:cNvSpPr/>
      </xdr:nvSpPr>
      <xdr:spPr>
        <a:xfrm>
          <a:off x="22110700" y="6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54990</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F1DD2D22-CE58-44F8-A883-BAC318416995}"/>
            </a:ext>
          </a:extLst>
        </xdr:cNvPr>
        <xdr:cNvSpPr txBox="1"/>
      </xdr:nvSpPr>
      <xdr:spPr>
        <a:xfrm>
          <a:off x="22199600" y="69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82006</xdr:rowOff>
    </xdr:from>
    <xdr:to>
      <xdr:col>112</xdr:col>
      <xdr:colOff>38100</xdr:colOff>
      <xdr:row>41</xdr:row>
      <xdr:rowOff>12156</xdr:rowOff>
    </xdr:to>
    <xdr:sp macro="" textlink="">
      <xdr:nvSpPr>
        <xdr:cNvPr id="398" name="楕円 397">
          <a:extLst>
            <a:ext uri="{FF2B5EF4-FFF2-40B4-BE49-F238E27FC236}">
              <a16:creationId xmlns:a16="http://schemas.microsoft.com/office/drawing/2014/main" id="{C79040DF-4ABB-413D-B43B-6A0C7F5A1750}"/>
            </a:ext>
          </a:extLst>
        </xdr:cNvPr>
        <xdr:cNvSpPr/>
      </xdr:nvSpPr>
      <xdr:spPr>
        <a:xfrm>
          <a:off x="212725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127363</xdr:rowOff>
    </xdr:from>
    <xdr:to>
      <xdr:col>116</xdr:col>
      <xdr:colOff>63500</xdr:colOff>
      <xdr:row>40</xdr:row>
      <xdr:rowOff>132806</xdr:rowOff>
    </xdr:to>
    <xdr:cxnSp macro="">
      <xdr:nvCxnSpPr>
        <xdr:cNvPr id="399" name="直線コネクタ 398">
          <a:extLst>
            <a:ext uri="{FF2B5EF4-FFF2-40B4-BE49-F238E27FC236}">
              <a16:creationId xmlns:a16="http://schemas.microsoft.com/office/drawing/2014/main" id="{451C4C47-1473-4EDF-8542-6902FC863770}"/>
            </a:ext>
          </a:extLst>
        </xdr:cNvPr>
        <xdr:cNvCxnSpPr/>
      </xdr:nvCxnSpPr>
      <xdr:spPr>
        <a:xfrm flipV="1">
          <a:off x="21323300" y="698536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83094</xdr:rowOff>
    </xdr:from>
    <xdr:to>
      <xdr:col>107</xdr:col>
      <xdr:colOff>101600</xdr:colOff>
      <xdr:row>41</xdr:row>
      <xdr:rowOff>13244</xdr:rowOff>
    </xdr:to>
    <xdr:sp macro="" textlink="">
      <xdr:nvSpPr>
        <xdr:cNvPr id="400" name="楕円 399">
          <a:extLst>
            <a:ext uri="{FF2B5EF4-FFF2-40B4-BE49-F238E27FC236}">
              <a16:creationId xmlns:a16="http://schemas.microsoft.com/office/drawing/2014/main" id="{74DCE8CD-871A-4691-A255-A4FBB739868B}"/>
            </a:ext>
          </a:extLst>
        </xdr:cNvPr>
        <xdr:cNvSpPr/>
      </xdr:nvSpPr>
      <xdr:spPr>
        <a:xfrm>
          <a:off x="20383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132806</xdr:rowOff>
    </xdr:from>
    <xdr:to>
      <xdr:col>111</xdr:col>
      <xdr:colOff>177800</xdr:colOff>
      <xdr:row>40</xdr:row>
      <xdr:rowOff>133894</xdr:rowOff>
    </xdr:to>
    <xdr:cxnSp macro="">
      <xdr:nvCxnSpPr>
        <xdr:cNvPr id="401" name="直線コネクタ 400">
          <a:extLst>
            <a:ext uri="{FF2B5EF4-FFF2-40B4-BE49-F238E27FC236}">
              <a16:creationId xmlns:a16="http://schemas.microsoft.com/office/drawing/2014/main" id="{2CC57E6D-43EE-4270-BB69-FFA88A6769F8}"/>
            </a:ext>
          </a:extLst>
        </xdr:cNvPr>
        <xdr:cNvCxnSpPr/>
      </xdr:nvCxnSpPr>
      <xdr:spPr>
        <a:xfrm flipV="1">
          <a:off x="20434300" y="69908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79828</xdr:rowOff>
    </xdr:from>
    <xdr:to>
      <xdr:col>102</xdr:col>
      <xdr:colOff>165100</xdr:colOff>
      <xdr:row>41</xdr:row>
      <xdr:rowOff>9978</xdr:rowOff>
    </xdr:to>
    <xdr:sp macro="" textlink="">
      <xdr:nvSpPr>
        <xdr:cNvPr id="402" name="楕円 401">
          <a:extLst>
            <a:ext uri="{FF2B5EF4-FFF2-40B4-BE49-F238E27FC236}">
              <a16:creationId xmlns:a16="http://schemas.microsoft.com/office/drawing/2014/main" id="{BB3BCC48-17F4-4AA1-A276-05D44FFD8A12}"/>
            </a:ext>
          </a:extLst>
        </xdr:cNvPr>
        <xdr:cNvSpPr/>
      </xdr:nvSpPr>
      <xdr:spPr>
        <a:xfrm>
          <a:off x="19494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130628</xdr:rowOff>
    </xdr:from>
    <xdr:to>
      <xdr:col>107</xdr:col>
      <xdr:colOff>50800</xdr:colOff>
      <xdr:row>40</xdr:row>
      <xdr:rowOff>133894</xdr:rowOff>
    </xdr:to>
    <xdr:cxnSp macro="">
      <xdr:nvCxnSpPr>
        <xdr:cNvPr id="403" name="直線コネクタ 402">
          <a:extLst>
            <a:ext uri="{FF2B5EF4-FFF2-40B4-BE49-F238E27FC236}">
              <a16:creationId xmlns:a16="http://schemas.microsoft.com/office/drawing/2014/main" id="{FE2544C0-AC8B-4DD8-9685-3E8C9CB6B1EB}"/>
            </a:ext>
          </a:extLst>
        </xdr:cNvPr>
        <xdr:cNvCxnSpPr/>
      </xdr:nvCxnSpPr>
      <xdr:spPr>
        <a:xfrm>
          <a:off x="19545300" y="69886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75474</xdr:rowOff>
    </xdr:from>
    <xdr:to>
      <xdr:col>98</xdr:col>
      <xdr:colOff>38100</xdr:colOff>
      <xdr:row>41</xdr:row>
      <xdr:rowOff>5624</xdr:rowOff>
    </xdr:to>
    <xdr:sp macro="" textlink="">
      <xdr:nvSpPr>
        <xdr:cNvPr id="404" name="楕円 403">
          <a:extLst>
            <a:ext uri="{FF2B5EF4-FFF2-40B4-BE49-F238E27FC236}">
              <a16:creationId xmlns:a16="http://schemas.microsoft.com/office/drawing/2014/main" id="{4F043C9E-339F-422E-9E79-35A89164F849}"/>
            </a:ext>
          </a:extLst>
        </xdr:cNvPr>
        <xdr:cNvSpPr/>
      </xdr:nvSpPr>
      <xdr:spPr>
        <a:xfrm>
          <a:off x="18605500" y="69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126274</xdr:rowOff>
    </xdr:from>
    <xdr:to>
      <xdr:col>102</xdr:col>
      <xdr:colOff>114300</xdr:colOff>
      <xdr:row>40</xdr:row>
      <xdr:rowOff>130628</xdr:rowOff>
    </xdr:to>
    <xdr:cxnSp macro="">
      <xdr:nvCxnSpPr>
        <xdr:cNvPr id="405" name="直線コネクタ 404">
          <a:extLst>
            <a:ext uri="{FF2B5EF4-FFF2-40B4-BE49-F238E27FC236}">
              <a16:creationId xmlns:a16="http://schemas.microsoft.com/office/drawing/2014/main" id="{AD91406A-53E9-4115-A7D9-AFE3EF87EF4B}"/>
            </a:ext>
          </a:extLst>
        </xdr:cNvPr>
        <xdr:cNvCxnSpPr/>
      </xdr:nvCxnSpPr>
      <xdr:spPr>
        <a:xfrm>
          <a:off x="18656300" y="69842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933D9183-EAA1-42C3-9AD2-33DBAE37E9C7}"/>
            </a:ext>
          </a:extLst>
        </xdr:cNvPr>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F4A71FEE-964C-4349-A888-7C7693AE39B0}"/>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16F50840-D3CA-4C9F-810B-810B93906948}"/>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7B2B191F-B662-49B4-B21F-51369356AB74}"/>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3283</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0B567FBB-902A-4FC5-A328-791AA59A47C4}"/>
            </a:ext>
          </a:extLst>
        </xdr:cNvPr>
        <xdr:cNvSpPr txBox="1"/>
      </xdr:nvSpPr>
      <xdr:spPr>
        <a:xfrm>
          <a:off x="21075727" y="70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4371</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42213F05-2C6C-45A9-A61F-98CD7ADCEDF6}"/>
            </a:ext>
          </a:extLst>
        </xdr:cNvPr>
        <xdr:cNvSpPr txBox="1"/>
      </xdr:nvSpPr>
      <xdr:spPr>
        <a:xfrm>
          <a:off x="201994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1105</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437D641C-C257-403B-B481-EF435B9405F8}"/>
            </a:ext>
          </a:extLst>
        </xdr:cNvPr>
        <xdr:cNvSpPr txBox="1"/>
      </xdr:nvSpPr>
      <xdr:spPr>
        <a:xfrm>
          <a:off x="19310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168201</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9AFC271F-1249-4C22-9CA3-1D2E76CC3526}"/>
            </a:ext>
          </a:extLst>
        </xdr:cNvPr>
        <xdr:cNvSpPr txBox="1"/>
      </xdr:nvSpPr>
      <xdr:spPr>
        <a:xfrm>
          <a:off x="18421427" y="70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D63EE6AA-60DB-4B8B-96A9-9382877F8A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5AF42DE5-FE25-4DDD-9AAC-937A3CB933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11F89821-226D-4772-99D2-CFB3387DDA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4FC23204-7481-4CC7-B1D5-45778545F2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68A3D9AB-54AF-4DD9-86BD-F5AD833AC8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40CCFC01-562B-4868-BE45-74200354CB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2775615F-EF49-4435-B022-8CBC16E3CE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CC1C49D4-9D3D-4426-A603-1CDA71CD57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B4F9DB3A-161F-48B0-9B02-D87563104D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81F6F456-C182-4788-AB97-F8DEB660ED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7BBE986E-B0A8-4A42-92DF-852A0285EC4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C99690B2-B98D-43C9-9495-864C47D5F6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0A25F54E-D95A-4032-BA53-89F2A00070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31AE4C9B-5FC8-4DF1-BF67-4A6ABB836A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05023C50-04B5-4082-9950-7E5100B8BDE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DAC1A114-62EF-440B-B8CB-40D9A35E3D0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E9EDAE9E-BBE0-443F-8463-3BEA059EE64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B336414B-16C0-46B5-AD78-1815785C619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D17462C0-A108-412A-A75A-88DC6C9900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DFACF3E8-DFC0-44A8-B675-877F8EFC187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99C889CE-0F0E-47FA-B9D0-EF594D728E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CC230427-FCFB-41A2-A272-F04C8CE1F3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BB2A621B-94DA-4D97-B1D3-36D2A28FA77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D288E7E8-0480-42CB-B5EE-6279568C69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38" name="直線コネクタ 437">
          <a:extLst>
            <a:ext uri="{FF2B5EF4-FFF2-40B4-BE49-F238E27FC236}">
              <a16:creationId xmlns:a16="http://schemas.microsoft.com/office/drawing/2014/main" id="{1944E9F2-7D27-4883-B283-1D664AC2C814}"/>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B1602686-07D9-4178-96E5-1D3A9789FF02}"/>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40" name="直線コネクタ 439">
          <a:extLst>
            <a:ext uri="{FF2B5EF4-FFF2-40B4-BE49-F238E27FC236}">
              <a16:creationId xmlns:a16="http://schemas.microsoft.com/office/drawing/2014/main" id="{5D23F6C3-9EA9-43E2-9DE6-ADDFA6B1EDCD}"/>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3DB71D5B-D7C8-46D4-BD6E-9E3DB4C8670F}"/>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42" name="直線コネクタ 441">
          <a:extLst>
            <a:ext uri="{FF2B5EF4-FFF2-40B4-BE49-F238E27FC236}">
              <a16:creationId xmlns:a16="http://schemas.microsoft.com/office/drawing/2014/main" id="{240A9CD9-9F31-4546-A570-517D90AE6507}"/>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819F951A-C5F0-47AC-8757-3A1544F4BBD1}"/>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4" name="フローチャート: 判断 443">
          <a:extLst>
            <a:ext uri="{FF2B5EF4-FFF2-40B4-BE49-F238E27FC236}">
              <a16:creationId xmlns:a16="http://schemas.microsoft.com/office/drawing/2014/main" id="{DF51BFA7-6179-4675-A21C-0CB4C05741B4}"/>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5" name="フローチャート: 判断 444">
          <a:extLst>
            <a:ext uri="{FF2B5EF4-FFF2-40B4-BE49-F238E27FC236}">
              <a16:creationId xmlns:a16="http://schemas.microsoft.com/office/drawing/2014/main" id="{73A5B2EC-809D-4909-B25A-4F83E59F37B9}"/>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6" name="フローチャート: 判断 445">
          <a:extLst>
            <a:ext uri="{FF2B5EF4-FFF2-40B4-BE49-F238E27FC236}">
              <a16:creationId xmlns:a16="http://schemas.microsoft.com/office/drawing/2014/main" id="{3C56079F-81CB-4D9D-89C6-78219A2CF518}"/>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7" name="フローチャート: 判断 446">
          <a:extLst>
            <a:ext uri="{FF2B5EF4-FFF2-40B4-BE49-F238E27FC236}">
              <a16:creationId xmlns:a16="http://schemas.microsoft.com/office/drawing/2014/main" id="{6343BD1B-8768-4455-AEBF-9BADF022F7DF}"/>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8" name="フローチャート: 判断 447">
          <a:extLst>
            <a:ext uri="{FF2B5EF4-FFF2-40B4-BE49-F238E27FC236}">
              <a16:creationId xmlns:a16="http://schemas.microsoft.com/office/drawing/2014/main" id="{C0E80C0D-A22D-465B-995E-0D0390FE26ED}"/>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B073E64-124C-41B8-A868-7208A60AC2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3B3D4A95-058D-4EB8-BF06-70DA7EAB3C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DF659AB-E372-41BB-B8F3-495470D950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C82B4E2-E7D6-421B-8459-9FC5BCCEA0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C239BA0C-BB24-4AB4-96C7-A7B8CB5D367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156845</xdr:rowOff>
    </xdr:from>
    <xdr:to>
      <xdr:col>85</xdr:col>
      <xdr:colOff>177800</xdr:colOff>
      <xdr:row>56</xdr:row>
      <xdr:rowOff>86995</xdr:rowOff>
    </xdr:to>
    <xdr:sp macro="" textlink="">
      <xdr:nvSpPr>
        <xdr:cNvPr id="454" name="楕円 453">
          <a:extLst>
            <a:ext uri="{FF2B5EF4-FFF2-40B4-BE49-F238E27FC236}">
              <a16:creationId xmlns:a16="http://schemas.microsoft.com/office/drawing/2014/main" id="{09C9AF79-3DC5-4B8A-B700-AD8380CF6EDC}"/>
            </a:ext>
          </a:extLst>
        </xdr:cNvPr>
        <xdr:cNvSpPr/>
      </xdr:nvSpPr>
      <xdr:spPr>
        <a:xfrm>
          <a:off x="16268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71772</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77A027EF-1BB2-44A3-8319-BCFDEE41E728}"/>
            </a:ext>
          </a:extLst>
        </xdr:cNvPr>
        <xdr:cNvSpPr txBox="1"/>
      </xdr:nvSpPr>
      <xdr:spPr>
        <a:xfrm>
          <a:off x="16357600"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114935</xdr:rowOff>
    </xdr:from>
    <xdr:to>
      <xdr:col>81</xdr:col>
      <xdr:colOff>101600</xdr:colOff>
      <xdr:row>56</xdr:row>
      <xdr:rowOff>45085</xdr:rowOff>
    </xdr:to>
    <xdr:sp macro="" textlink="">
      <xdr:nvSpPr>
        <xdr:cNvPr id="456" name="楕円 455">
          <a:extLst>
            <a:ext uri="{FF2B5EF4-FFF2-40B4-BE49-F238E27FC236}">
              <a16:creationId xmlns:a16="http://schemas.microsoft.com/office/drawing/2014/main" id="{A70A3A0C-F73F-4B10-AB65-33302C987B97}"/>
            </a:ext>
          </a:extLst>
        </xdr:cNvPr>
        <xdr:cNvSpPr/>
      </xdr:nvSpPr>
      <xdr:spPr>
        <a:xfrm>
          <a:off x="15430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165735</xdr:rowOff>
    </xdr:from>
    <xdr:to>
      <xdr:col>85</xdr:col>
      <xdr:colOff>127000</xdr:colOff>
      <xdr:row>56</xdr:row>
      <xdr:rowOff>36195</xdr:rowOff>
    </xdr:to>
    <xdr:cxnSp macro="">
      <xdr:nvCxnSpPr>
        <xdr:cNvPr id="457" name="直線コネクタ 456">
          <a:extLst>
            <a:ext uri="{FF2B5EF4-FFF2-40B4-BE49-F238E27FC236}">
              <a16:creationId xmlns:a16="http://schemas.microsoft.com/office/drawing/2014/main" id="{937760F2-341F-4F94-812E-58BE0371FC2D}"/>
            </a:ext>
          </a:extLst>
        </xdr:cNvPr>
        <xdr:cNvCxnSpPr/>
      </xdr:nvCxnSpPr>
      <xdr:spPr>
        <a:xfrm>
          <a:off x="15481300" y="9595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76835</xdr:rowOff>
    </xdr:from>
    <xdr:to>
      <xdr:col>76</xdr:col>
      <xdr:colOff>165100</xdr:colOff>
      <xdr:row>56</xdr:row>
      <xdr:rowOff>6985</xdr:rowOff>
    </xdr:to>
    <xdr:sp macro="" textlink="">
      <xdr:nvSpPr>
        <xdr:cNvPr id="458" name="楕円 457">
          <a:extLst>
            <a:ext uri="{FF2B5EF4-FFF2-40B4-BE49-F238E27FC236}">
              <a16:creationId xmlns:a16="http://schemas.microsoft.com/office/drawing/2014/main" id="{7A5DA16F-7F35-466D-A4E2-A7F8E60FDBFF}"/>
            </a:ext>
          </a:extLst>
        </xdr:cNvPr>
        <xdr:cNvSpPr/>
      </xdr:nvSpPr>
      <xdr:spPr>
        <a:xfrm>
          <a:off x="14541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127635</xdr:rowOff>
    </xdr:from>
    <xdr:to>
      <xdr:col>81</xdr:col>
      <xdr:colOff>50800</xdr:colOff>
      <xdr:row>55</xdr:row>
      <xdr:rowOff>165735</xdr:rowOff>
    </xdr:to>
    <xdr:cxnSp macro="">
      <xdr:nvCxnSpPr>
        <xdr:cNvPr id="459" name="直線コネクタ 458">
          <a:extLst>
            <a:ext uri="{FF2B5EF4-FFF2-40B4-BE49-F238E27FC236}">
              <a16:creationId xmlns:a16="http://schemas.microsoft.com/office/drawing/2014/main" id="{9D18FF06-E664-4D33-9B9A-BAF0FA5BA185}"/>
            </a:ext>
          </a:extLst>
        </xdr:cNvPr>
        <xdr:cNvCxnSpPr/>
      </xdr:nvCxnSpPr>
      <xdr:spPr>
        <a:xfrm>
          <a:off x="14592300" y="9557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34925</xdr:rowOff>
    </xdr:from>
    <xdr:to>
      <xdr:col>72</xdr:col>
      <xdr:colOff>38100</xdr:colOff>
      <xdr:row>55</xdr:row>
      <xdr:rowOff>136525</xdr:rowOff>
    </xdr:to>
    <xdr:sp macro="" textlink="">
      <xdr:nvSpPr>
        <xdr:cNvPr id="460" name="楕円 459">
          <a:extLst>
            <a:ext uri="{FF2B5EF4-FFF2-40B4-BE49-F238E27FC236}">
              <a16:creationId xmlns:a16="http://schemas.microsoft.com/office/drawing/2014/main" id="{E32A3903-1EB2-4C4A-9D4E-1605D8C5548B}"/>
            </a:ext>
          </a:extLst>
        </xdr:cNvPr>
        <xdr:cNvSpPr/>
      </xdr:nvSpPr>
      <xdr:spPr>
        <a:xfrm>
          <a:off x="13652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85725</xdr:rowOff>
    </xdr:from>
    <xdr:to>
      <xdr:col>76</xdr:col>
      <xdr:colOff>114300</xdr:colOff>
      <xdr:row>55</xdr:row>
      <xdr:rowOff>127635</xdr:rowOff>
    </xdr:to>
    <xdr:cxnSp macro="">
      <xdr:nvCxnSpPr>
        <xdr:cNvPr id="461" name="直線コネクタ 460">
          <a:extLst>
            <a:ext uri="{FF2B5EF4-FFF2-40B4-BE49-F238E27FC236}">
              <a16:creationId xmlns:a16="http://schemas.microsoft.com/office/drawing/2014/main" id="{2026E9BF-8CDF-4DEC-AF26-0A4FE98F0F72}"/>
            </a:ext>
          </a:extLst>
        </xdr:cNvPr>
        <xdr:cNvCxnSpPr/>
      </xdr:nvCxnSpPr>
      <xdr:spPr>
        <a:xfrm>
          <a:off x="13703300" y="9515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164465</xdr:rowOff>
    </xdr:from>
    <xdr:to>
      <xdr:col>67</xdr:col>
      <xdr:colOff>101600</xdr:colOff>
      <xdr:row>55</xdr:row>
      <xdr:rowOff>94615</xdr:rowOff>
    </xdr:to>
    <xdr:sp macro="" textlink="">
      <xdr:nvSpPr>
        <xdr:cNvPr id="462" name="楕円 461">
          <a:extLst>
            <a:ext uri="{FF2B5EF4-FFF2-40B4-BE49-F238E27FC236}">
              <a16:creationId xmlns:a16="http://schemas.microsoft.com/office/drawing/2014/main" id="{4A552C75-3D30-4042-AF6E-21AE3078E743}"/>
            </a:ext>
          </a:extLst>
        </xdr:cNvPr>
        <xdr:cNvSpPr/>
      </xdr:nvSpPr>
      <xdr:spPr>
        <a:xfrm>
          <a:off x="12763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43815</xdr:rowOff>
    </xdr:from>
    <xdr:to>
      <xdr:col>71</xdr:col>
      <xdr:colOff>177800</xdr:colOff>
      <xdr:row>55</xdr:row>
      <xdr:rowOff>85725</xdr:rowOff>
    </xdr:to>
    <xdr:cxnSp macro="">
      <xdr:nvCxnSpPr>
        <xdr:cNvPr id="463" name="直線コネクタ 462">
          <a:extLst>
            <a:ext uri="{FF2B5EF4-FFF2-40B4-BE49-F238E27FC236}">
              <a16:creationId xmlns:a16="http://schemas.microsoft.com/office/drawing/2014/main" id="{F3AB8FAC-1053-48D4-9D4A-92A894D93CD6}"/>
            </a:ext>
          </a:extLst>
        </xdr:cNvPr>
        <xdr:cNvCxnSpPr/>
      </xdr:nvCxnSpPr>
      <xdr:spPr>
        <a:xfrm>
          <a:off x="12814300" y="9473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64" name="n_1aveValue【学校施設】&#10;有形固定資産減価償却率">
          <a:extLst>
            <a:ext uri="{FF2B5EF4-FFF2-40B4-BE49-F238E27FC236}">
              <a16:creationId xmlns:a16="http://schemas.microsoft.com/office/drawing/2014/main" id="{7D429631-57C8-4812-A6A0-9DC801DE875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5" name="n_2aveValue【学校施設】&#10;有形固定資産減価償却率">
          <a:extLst>
            <a:ext uri="{FF2B5EF4-FFF2-40B4-BE49-F238E27FC236}">
              <a16:creationId xmlns:a16="http://schemas.microsoft.com/office/drawing/2014/main" id="{21784808-9800-4446-B8D1-DC070A27233A}"/>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466" name="n_3aveValue【学校施設】&#10;有形固定資産減価償却率">
          <a:extLst>
            <a:ext uri="{FF2B5EF4-FFF2-40B4-BE49-F238E27FC236}">
              <a16:creationId xmlns:a16="http://schemas.microsoft.com/office/drawing/2014/main" id="{C4E25C6C-97C0-4F1C-B03B-7409FCD11961}"/>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467" name="n_4aveValue【学校施設】&#10;有形固定資産減価償却率">
          <a:extLst>
            <a:ext uri="{FF2B5EF4-FFF2-40B4-BE49-F238E27FC236}">
              <a16:creationId xmlns:a16="http://schemas.microsoft.com/office/drawing/2014/main" id="{7AD6DEDC-FF7E-43FB-B2BB-6AF7459AF5DB}"/>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61612</xdr:rowOff>
    </xdr:from>
    <xdr:ext cx="405111" cy="259045"/>
    <xdr:sp macro="" textlink="">
      <xdr:nvSpPr>
        <xdr:cNvPr id="468" name="n_1mainValue【学校施設】&#10;有形固定資産減価償却率">
          <a:extLst>
            <a:ext uri="{FF2B5EF4-FFF2-40B4-BE49-F238E27FC236}">
              <a16:creationId xmlns:a16="http://schemas.microsoft.com/office/drawing/2014/main" id="{5BF50921-7C4D-472F-A281-18AEC42F6783}"/>
            </a:ext>
          </a:extLst>
        </xdr:cNvPr>
        <xdr:cNvSpPr txBox="1"/>
      </xdr:nvSpPr>
      <xdr:spPr>
        <a:xfrm>
          <a:off x="152660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23512</xdr:rowOff>
    </xdr:from>
    <xdr:ext cx="405111" cy="259045"/>
    <xdr:sp macro="" textlink="">
      <xdr:nvSpPr>
        <xdr:cNvPr id="469" name="n_2mainValue【学校施設】&#10;有形固定資産減価償却率">
          <a:extLst>
            <a:ext uri="{FF2B5EF4-FFF2-40B4-BE49-F238E27FC236}">
              <a16:creationId xmlns:a16="http://schemas.microsoft.com/office/drawing/2014/main" id="{9FE6395D-2A8B-4456-89C2-8C759F6B6405}"/>
            </a:ext>
          </a:extLst>
        </xdr:cNvPr>
        <xdr:cNvSpPr txBox="1"/>
      </xdr:nvSpPr>
      <xdr:spPr>
        <a:xfrm>
          <a:off x="14389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153052</xdr:rowOff>
    </xdr:from>
    <xdr:ext cx="405111" cy="259045"/>
    <xdr:sp macro="" textlink="">
      <xdr:nvSpPr>
        <xdr:cNvPr id="470" name="n_3mainValue【学校施設】&#10;有形固定資産減価償却率">
          <a:extLst>
            <a:ext uri="{FF2B5EF4-FFF2-40B4-BE49-F238E27FC236}">
              <a16:creationId xmlns:a16="http://schemas.microsoft.com/office/drawing/2014/main" id="{346647CE-EB81-4ACC-AE35-C5C3650D3349}"/>
            </a:ext>
          </a:extLst>
        </xdr:cNvPr>
        <xdr:cNvSpPr txBox="1"/>
      </xdr:nvSpPr>
      <xdr:spPr>
        <a:xfrm>
          <a:off x="135007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111142</xdr:rowOff>
    </xdr:from>
    <xdr:ext cx="405111" cy="259045"/>
    <xdr:sp macro="" textlink="">
      <xdr:nvSpPr>
        <xdr:cNvPr id="471" name="n_4mainValue【学校施設】&#10;有形固定資産減価償却率">
          <a:extLst>
            <a:ext uri="{FF2B5EF4-FFF2-40B4-BE49-F238E27FC236}">
              <a16:creationId xmlns:a16="http://schemas.microsoft.com/office/drawing/2014/main" id="{CBD0B323-9807-470E-8BB6-68CD16705E9D}"/>
            </a:ext>
          </a:extLst>
        </xdr:cNvPr>
        <xdr:cNvSpPr txBox="1"/>
      </xdr:nvSpPr>
      <xdr:spPr>
        <a:xfrm>
          <a:off x="12611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A2ABA0BE-8985-4B1D-B451-2520B1BDB1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ABAB6559-043D-4238-8539-25F8C038A8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D8BED329-8412-41EF-9D88-938753EEE3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27811B2A-426F-4ADF-9951-F723478D80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E9FB0CAE-A537-4392-ACED-4648DEB860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9DB45802-797F-4F8E-BBE7-D6768D069E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C37E2766-2767-4A4D-A8FA-16FCDB7B41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EF8A1A92-040A-4257-B6BD-EFCE5E8D79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9909121D-4909-470A-88C0-861C0FA55E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B0F4CB36-46EF-4A6A-BB7B-D8E55D0CA5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DE4A84A0-19AE-4F43-9299-AE472A7272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694D3B4C-A10F-41C4-A18E-2C10F651CDB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13E6E3F4-0075-4475-899B-00CA9C44DD2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1CB68B25-B242-4BFC-8F46-F4937E5EB3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B5490E2D-ADB3-4675-B241-6302C1CE31F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D772BD19-6F25-4762-8617-1F616D1DCF6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111EA95F-B517-4271-86B5-24E38A78ACD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963D486D-2C3B-4A51-B7F7-E0BD8036089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AD03BAE7-DBF6-4D8E-ACE9-8E8E699D691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AB007729-D36F-4669-B835-4984E31E80B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3F0124DB-9B45-4298-AD3B-9D36ED0221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AACAFD50-B21F-41DE-A97D-D5D8FCD0993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E998FEEC-EB68-414F-8409-88645CF8F6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7B4C80FE-8BDB-4334-BE46-C2BEA8DF43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B3AC6EE5-1BAD-472C-A4CA-13CBC63192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497" name="直線コネクタ 496">
          <a:extLst>
            <a:ext uri="{FF2B5EF4-FFF2-40B4-BE49-F238E27FC236}">
              <a16:creationId xmlns:a16="http://schemas.microsoft.com/office/drawing/2014/main" id="{D3AC63C7-5730-4E8E-8F80-178CDEC637B1}"/>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498" name="【学校施設】&#10;一人当たり面積最小値テキスト">
          <a:extLst>
            <a:ext uri="{FF2B5EF4-FFF2-40B4-BE49-F238E27FC236}">
              <a16:creationId xmlns:a16="http://schemas.microsoft.com/office/drawing/2014/main" id="{EB01E449-AA0D-484E-B45E-CA7BE1BCEDF1}"/>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499" name="直線コネクタ 498">
          <a:extLst>
            <a:ext uri="{FF2B5EF4-FFF2-40B4-BE49-F238E27FC236}">
              <a16:creationId xmlns:a16="http://schemas.microsoft.com/office/drawing/2014/main" id="{BDA0EB1A-FD63-4B86-90C4-64FC91523414}"/>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00" name="【学校施設】&#10;一人当たり面積最大値テキスト">
          <a:extLst>
            <a:ext uri="{FF2B5EF4-FFF2-40B4-BE49-F238E27FC236}">
              <a16:creationId xmlns:a16="http://schemas.microsoft.com/office/drawing/2014/main" id="{912CFF78-BA2A-44E7-BDD1-F090F0B14698}"/>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01" name="直線コネクタ 500">
          <a:extLst>
            <a:ext uri="{FF2B5EF4-FFF2-40B4-BE49-F238E27FC236}">
              <a16:creationId xmlns:a16="http://schemas.microsoft.com/office/drawing/2014/main" id="{FCEB1738-D6F7-4C86-8173-33374201A4C5}"/>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502" name="【学校施設】&#10;一人当たり面積平均値テキスト">
          <a:extLst>
            <a:ext uri="{FF2B5EF4-FFF2-40B4-BE49-F238E27FC236}">
              <a16:creationId xmlns:a16="http://schemas.microsoft.com/office/drawing/2014/main" id="{3C58E384-4672-466F-A397-163148003984}"/>
            </a:ext>
          </a:extLst>
        </xdr:cNvPr>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03" name="フローチャート: 判断 502">
          <a:extLst>
            <a:ext uri="{FF2B5EF4-FFF2-40B4-BE49-F238E27FC236}">
              <a16:creationId xmlns:a16="http://schemas.microsoft.com/office/drawing/2014/main" id="{330D6812-C0CA-43B5-8A4F-0F51F51540A3}"/>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04" name="フローチャート: 判断 503">
          <a:extLst>
            <a:ext uri="{FF2B5EF4-FFF2-40B4-BE49-F238E27FC236}">
              <a16:creationId xmlns:a16="http://schemas.microsoft.com/office/drawing/2014/main" id="{0831D3FF-EFB3-4EAF-9AB3-7A057B7EEEB2}"/>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505" name="フローチャート: 判断 504">
          <a:extLst>
            <a:ext uri="{FF2B5EF4-FFF2-40B4-BE49-F238E27FC236}">
              <a16:creationId xmlns:a16="http://schemas.microsoft.com/office/drawing/2014/main" id="{4C1F100F-35C9-4C3C-A9F2-E49599AF9BA9}"/>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506" name="フローチャート: 判断 505">
          <a:extLst>
            <a:ext uri="{FF2B5EF4-FFF2-40B4-BE49-F238E27FC236}">
              <a16:creationId xmlns:a16="http://schemas.microsoft.com/office/drawing/2014/main" id="{695929BB-AE78-4DD2-BED3-245823917D7B}"/>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507" name="フローチャート: 判断 506">
          <a:extLst>
            <a:ext uri="{FF2B5EF4-FFF2-40B4-BE49-F238E27FC236}">
              <a16:creationId xmlns:a16="http://schemas.microsoft.com/office/drawing/2014/main" id="{1D679B65-962C-490B-A3F8-0E9291D72127}"/>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62F8483-F8DB-4B05-8C4D-BB2DFF8A3C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0678960-1C60-4641-9B44-EF9B077759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C40993FF-F1B9-4260-ADEB-3857C3F932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A89065B-D6B4-4581-969F-AD499E2C1E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40B65A6F-5878-4424-BF0D-FD3655AB53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3411</xdr:rowOff>
    </xdr:from>
    <xdr:to>
      <xdr:col>116</xdr:col>
      <xdr:colOff>114300</xdr:colOff>
      <xdr:row>62</xdr:row>
      <xdr:rowOff>105011</xdr:rowOff>
    </xdr:to>
    <xdr:sp macro="" textlink="">
      <xdr:nvSpPr>
        <xdr:cNvPr id="513" name="楕円 512">
          <a:extLst>
            <a:ext uri="{FF2B5EF4-FFF2-40B4-BE49-F238E27FC236}">
              <a16:creationId xmlns:a16="http://schemas.microsoft.com/office/drawing/2014/main" id="{0F416F91-008F-4D85-BB0C-7FBE0E33EFD7}"/>
            </a:ext>
          </a:extLst>
        </xdr:cNvPr>
        <xdr:cNvSpPr/>
      </xdr:nvSpPr>
      <xdr:spPr>
        <a:xfrm>
          <a:off x="22110700" y="106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153288</xdr:rowOff>
    </xdr:from>
    <xdr:ext cx="469744" cy="259045"/>
    <xdr:sp macro="" textlink="">
      <xdr:nvSpPr>
        <xdr:cNvPr id="514" name="【学校施設】&#10;一人当たり面積該当値テキスト">
          <a:extLst>
            <a:ext uri="{FF2B5EF4-FFF2-40B4-BE49-F238E27FC236}">
              <a16:creationId xmlns:a16="http://schemas.microsoft.com/office/drawing/2014/main" id="{16A5268B-5694-4E60-B252-B5C71BCE028B}"/>
            </a:ext>
          </a:extLst>
        </xdr:cNvPr>
        <xdr:cNvSpPr txBox="1"/>
      </xdr:nvSpPr>
      <xdr:spPr>
        <a:xfrm>
          <a:off x="22199600" y="106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10759</xdr:rowOff>
    </xdr:from>
    <xdr:to>
      <xdr:col>112</xdr:col>
      <xdr:colOff>38100</xdr:colOff>
      <xdr:row>62</xdr:row>
      <xdr:rowOff>112359</xdr:rowOff>
    </xdr:to>
    <xdr:sp macro="" textlink="">
      <xdr:nvSpPr>
        <xdr:cNvPr id="515" name="楕円 514">
          <a:extLst>
            <a:ext uri="{FF2B5EF4-FFF2-40B4-BE49-F238E27FC236}">
              <a16:creationId xmlns:a16="http://schemas.microsoft.com/office/drawing/2014/main" id="{CFA7ADC4-A2FE-47D4-83D1-337FCFA25886}"/>
            </a:ext>
          </a:extLst>
        </xdr:cNvPr>
        <xdr:cNvSpPr/>
      </xdr:nvSpPr>
      <xdr:spPr>
        <a:xfrm>
          <a:off x="21272500" y="106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54211</xdr:rowOff>
    </xdr:from>
    <xdr:to>
      <xdr:col>116</xdr:col>
      <xdr:colOff>63500</xdr:colOff>
      <xdr:row>62</xdr:row>
      <xdr:rowOff>61559</xdr:rowOff>
    </xdr:to>
    <xdr:cxnSp macro="">
      <xdr:nvCxnSpPr>
        <xdr:cNvPr id="516" name="直線コネクタ 515">
          <a:extLst>
            <a:ext uri="{FF2B5EF4-FFF2-40B4-BE49-F238E27FC236}">
              <a16:creationId xmlns:a16="http://schemas.microsoft.com/office/drawing/2014/main" id="{B543B3F8-0E18-4E83-9857-5C69D496B905}"/>
            </a:ext>
          </a:extLst>
        </xdr:cNvPr>
        <xdr:cNvCxnSpPr/>
      </xdr:nvCxnSpPr>
      <xdr:spPr>
        <a:xfrm flipV="1">
          <a:off x="21323300" y="10684111"/>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13698</xdr:rowOff>
    </xdr:from>
    <xdr:to>
      <xdr:col>107</xdr:col>
      <xdr:colOff>101600</xdr:colOff>
      <xdr:row>62</xdr:row>
      <xdr:rowOff>115298</xdr:rowOff>
    </xdr:to>
    <xdr:sp macro="" textlink="">
      <xdr:nvSpPr>
        <xdr:cNvPr id="517" name="楕円 516">
          <a:extLst>
            <a:ext uri="{FF2B5EF4-FFF2-40B4-BE49-F238E27FC236}">
              <a16:creationId xmlns:a16="http://schemas.microsoft.com/office/drawing/2014/main" id="{365DD035-9CD9-4A39-8BA4-74AEF2A99D23}"/>
            </a:ext>
          </a:extLst>
        </xdr:cNvPr>
        <xdr:cNvSpPr/>
      </xdr:nvSpPr>
      <xdr:spPr>
        <a:xfrm>
          <a:off x="20383500" y="10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61559</xdr:rowOff>
    </xdr:from>
    <xdr:to>
      <xdr:col>111</xdr:col>
      <xdr:colOff>177800</xdr:colOff>
      <xdr:row>62</xdr:row>
      <xdr:rowOff>64498</xdr:rowOff>
    </xdr:to>
    <xdr:cxnSp macro="">
      <xdr:nvCxnSpPr>
        <xdr:cNvPr id="518" name="直線コネクタ 517">
          <a:extLst>
            <a:ext uri="{FF2B5EF4-FFF2-40B4-BE49-F238E27FC236}">
              <a16:creationId xmlns:a16="http://schemas.microsoft.com/office/drawing/2014/main" id="{A9808941-D0EB-48D7-9804-2E70CDAE8F49}"/>
            </a:ext>
          </a:extLst>
        </xdr:cNvPr>
        <xdr:cNvCxnSpPr/>
      </xdr:nvCxnSpPr>
      <xdr:spPr>
        <a:xfrm flipV="1">
          <a:off x="20434300" y="1069145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8472</xdr:rowOff>
    </xdr:from>
    <xdr:to>
      <xdr:col>102</xdr:col>
      <xdr:colOff>165100</xdr:colOff>
      <xdr:row>62</xdr:row>
      <xdr:rowOff>110072</xdr:rowOff>
    </xdr:to>
    <xdr:sp macro="" textlink="">
      <xdr:nvSpPr>
        <xdr:cNvPr id="519" name="楕円 518">
          <a:extLst>
            <a:ext uri="{FF2B5EF4-FFF2-40B4-BE49-F238E27FC236}">
              <a16:creationId xmlns:a16="http://schemas.microsoft.com/office/drawing/2014/main" id="{C7D69C9F-8325-482F-ACF6-5D4A8C21B9CB}"/>
            </a:ext>
          </a:extLst>
        </xdr:cNvPr>
        <xdr:cNvSpPr/>
      </xdr:nvSpPr>
      <xdr:spPr>
        <a:xfrm>
          <a:off x="19494500" y="106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59272</xdr:rowOff>
    </xdr:from>
    <xdr:to>
      <xdr:col>107</xdr:col>
      <xdr:colOff>50800</xdr:colOff>
      <xdr:row>62</xdr:row>
      <xdr:rowOff>64498</xdr:rowOff>
    </xdr:to>
    <xdr:cxnSp macro="">
      <xdr:nvCxnSpPr>
        <xdr:cNvPr id="520" name="直線コネクタ 519">
          <a:extLst>
            <a:ext uri="{FF2B5EF4-FFF2-40B4-BE49-F238E27FC236}">
              <a16:creationId xmlns:a16="http://schemas.microsoft.com/office/drawing/2014/main" id="{934EFD8F-24A2-4190-A5C2-91F0431951D4}"/>
            </a:ext>
          </a:extLst>
        </xdr:cNvPr>
        <xdr:cNvCxnSpPr/>
      </xdr:nvCxnSpPr>
      <xdr:spPr>
        <a:xfrm>
          <a:off x="19545300" y="1068917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3248</xdr:rowOff>
    </xdr:from>
    <xdr:to>
      <xdr:col>98</xdr:col>
      <xdr:colOff>38100</xdr:colOff>
      <xdr:row>62</xdr:row>
      <xdr:rowOff>104848</xdr:rowOff>
    </xdr:to>
    <xdr:sp macro="" textlink="">
      <xdr:nvSpPr>
        <xdr:cNvPr id="521" name="楕円 520">
          <a:extLst>
            <a:ext uri="{FF2B5EF4-FFF2-40B4-BE49-F238E27FC236}">
              <a16:creationId xmlns:a16="http://schemas.microsoft.com/office/drawing/2014/main" id="{2CBFEAE8-11B4-49F6-B203-9ECD7E789802}"/>
            </a:ext>
          </a:extLst>
        </xdr:cNvPr>
        <xdr:cNvSpPr/>
      </xdr:nvSpPr>
      <xdr:spPr>
        <a:xfrm>
          <a:off x="18605500" y="106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54048</xdr:rowOff>
    </xdr:from>
    <xdr:to>
      <xdr:col>102</xdr:col>
      <xdr:colOff>114300</xdr:colOff>
      <xdr:row>62</xdr:row>
      <xdr:rowOff>59272</xdr:rowOff>
    </xdr:to>
    <xdr:cxnSp macro="">
      <xdr:nvCxnSpPr>
        <xdr:cNvPr id="522" name="直線コネクタ 521">
          <a:extLst>
            <a:ext uri="{FF2B5EF4-FFF2-40B4-BE49-F238E27FC236}">
              <a16:creationId xmlns:a16="http://schemas.microsoft.com/office/drawing/2014/main" id="{30957C9F-2204-416C-B39E-1B8BF44E9712}"/>
            </a:ext>
          </a:extLst>
        </xdr:cNvPr>
        <xdr:cNvCxnSpPr/>
      </xdr:nvCxnSpPr>
      <xdr:spPr>
        <a:xfrm>
          <a:off x="18656300" y="10683948"/>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523" name="n_1aveValue【学校施設】&#10;一人当たり面積">
          <a:extLst>
            <a:ext uri="{FF2B5EF4-FFF2-40B4-BE49-F238E27FC236}">
              <a16:creationId xmlns:a16="http://schemas.microsoft.com/office/drawing/2014/main" id="{DE4DCD01-1E4A-4652-86B1-FEB91DE5D620}"/>
            </a:ext>
          </a:extLst>
        </xdr:cNvPr>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524" name="n_2aveValue【学校施設】&#10;一人当たり面積">
          <a:extLst>
            <a:ext uri="{FF2B5EF4-FFF2-40B4-BE49-F238E27FC236}">
              <a16:creationId xmlns:a16="http://schemas.microsoft.com/office/drawing/2014/main" id="{25D52B84-C25A-491C-8519-C5E0099E4F33}"/>
            </a:ext>
          </a:extLst>
        </xdr:cNvPr>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525" name="n_3aveValue【学校施設】&#10;一人当たり面積">
          <a:extLst>
            <a:ext uri="{FF2B5EF4-FFF2-40B4-BE49-F238E27FC236}">
              <a16:creationId xmlns:a16="http://schemas.microsoft.com/office/drawing/2014/main" id="{C4C10FE9-D75C-42B0-9BEF-842F5ED35F13}"/>
            </a:ext>
          </a:extLst>
        </xdr:cNvPr>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526" name="n_4aveValue【学校施設】&#10;一人当たり面積">
          <a:extLst>
            <a:ext uri="{FF2B5EF4-FFF2-40B4-BE49-F238E27FC236}">
              <a16:creationId xmlns:a16="http://schemas.microsoft.com/office/drawing/2014/main" id="{0F855895-1408-4A50-B082-F33FCC694719}"/>
            </a:ext>
          </a:extLst>
        </xdr:cNvPr>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103486</xdr:rowOff>
    </xdr:from>
    <xdr:ext cx="469744" cy="259045"/>
    <xdr:sp macro="" textlink="">
      <xdr:nvSpPr>
        <xdr:cNvPr id="527" name="n_1mainValue【学校施設】&#10;一人当たり面積">
          <a:extLst>
            <a:ext uri="{FF2B5EF4-FFF2-40B4-BE49-F238E27FC236}">
              <a16:creationId xmlns:a16="http://schemas.microsoft.com/office/drawing/2014/main" id="{E0954A52-58F2-47CF-8227-E9BFF97E8EEB}"/>
            </a:ext>
          </a:extLst>
        </xdr:cNvPr>
        <xdr:cNvSpPr txBox="1"/>
      </xdr:nvSpPr>
      <xdr:spPr>
        <a:xfrm>
          <a:off x="21075727" y="107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106425</xdr:rowOff>
    </xdr:from>
    <xdr:ext cx="469744" cy="259045"/>
    <xdr:sp macro="" textlink="">
      <xdr:nvSpPr>
        <xdr:cNvPr id="528" name="n_2mainValue【学校施設】&#10;一人当たり面積">
          <a:extLst>
            <a:ext uri="{FF2B5EF4-FFF2-40B4-BE49-F238E27FC236}">
              <a16:creationId xmlns:a16="http://schemas.microsoft.com/office/drawing/2014/main" id="{CE435623-FFB7-448B-AC2D-953D95BE49EA}"/>
            </a:ext>
          </a:extLst>
        </xdr:cNvPr>
        <xdr:cNvSpPr txBox="1"/>
      </xdr:nvSpPr>
      <xdr:spPr>
        <a:xfrm>
          <a:off x="20199427" y="107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101199</xdr:rowOff>
    </xdr:from>
    <xdr:ext cx="469744" cy="259045"/>
    <xdr:sp macro="" textlink="">
      <xdr:nvSpPr>
        <xdr:cNvPr id="529" name="n_3mainValue【学校施設】&#10;一人当たり面積">
          <a:extLst>
            <a:ext uri="{FF2B5EF4-FFF2-40B4-BE49-F238E27FC236}">
              <a16:creationId xmlns:a16="http://schemas.microsoft.com/office/drawing/2014/main" id="{9112BD65-4C35-4CFC-B04B-A135320D018D}"/>
            </a:ext>
          </a:extLst>
        </xdr:cNvPr>
        <xdr:cNvSpPr txBox="1"/>
      </xdr:nvSpPr>
      <xdr:spPr>
        <a:xfrm>
          <a:off x="19310427" y="107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95975</xdr:rowOff>
    </xdr:from>
    <xdr:ext cx="469744" cy="259045"/>
    <xdr:sp macro="" textlink="">
      <xdr:nvSpPr>
        <xdr:cNvPr id="530" name="n_4mainValue【学校施設】&#10;一人当たり面積">
          <a:extLst>
            <a:ext uri="{FF2B5EF4-FFF2-40B4-BE49-F238E27FC236}">
              <a16:creationId xmlns:a16="http://schemas.microsoft.com/office/drawing/2014/main" id="{BFBABCD3-492C-4FE2-BD2A-0691BB8BD5DC}"/>
            </a:ext>
          </a:extLst>
        </xdr:cNvPr>
        <xdr:cNvSpPr txBox="1"/>
      </xdr:nvSpPr>
      <xdr:spPr>
        <a:xfrm>
          <a:off x="18421427" y="1072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149EADEF-905D-4644-9A70-670D1E2201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8F87CF64-D497-4192-BA6E-A652DCCA80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6B39635F-6060-47DA-864A-2EE235F1E2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C47C4875-92D7-4663-A4B8-0B4F420DCD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DF80324E-0977-483D-8CAC-3AD1EE613D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867EAFC1-08A4-43E2-882A-F926C7F82A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5EBE514-EB02-4A7E-83B1-AF257835E2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10505E07-8CC3-438F-901E-8331597133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3564B076-872C-41DB-85B4-6DADCCD8985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FFD72D75-384F-4C5B-9F1F-CC0A7511779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FA874E4C-886D-4DEB-9DEA-EC83752FED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EA67DE83-7E1B-4AB2-8445-4F77FBAA5AB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id="{A0EECA73-9C07-4301-987F-B913345889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AB5D93B2-2A08-4957-A8C4-D0BED73AC86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79F7248B-3C2A-46BB-B397-1DD69D42D84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1BED28F6-B119-447C-8E52-C012480865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55474E7E-75E4-4B7A-8B73-E940B944DC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0A4C3B7F-2C36-482B-A7DB-B01277F6A7B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46148E01-1434-4736-B0A1-E0E2823940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CDD11733-03A0-4A5D-935B-68F81A782C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9051548F-7E5B-452B-BBA4-FEDC8E5364D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CFF4015A-2DAE-436F-8B1A-07F345775D9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id="{08A3457E-6049-4C4A-AE08-4FC2FD10EA2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38854396-B410-4118-8606-D3AB822C8F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a:extLst>
            <a:ext uri="{FF2B5EF4-FFF2-40B4-BE49-F238E27FC236}">
              <a16:creationId xmlns:a16="http://schemas.microsoft.com/office/drawing/2014/main" id="{E6136092-72D1-4349-B4CB-25D3AA9C61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556" name="直線コネクタ 555">
          <a:extLst>
            <a:ext uri="{FF2B5EF4-FFF2-40B4-BE49-F238E27FC236}">
              <a16:creationId xmlns:a16="http://schemas.microsoft.com/office/drawing/2014/main" id="{4ED2C252-654F-4DFE-A687-B8E4CB4532AB}"/>
            </a:ext>
          </a:extLst>
        </xdr:cNvPr>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7" name="【児童館】&#10;有形固定資産減価償却率最小値テキスト">
          <a:extLst>
            <a:ext uri="{FF2B5EF4-FFF2-40B4-BE49-F238E27FC236}">
              <a16:creationId xmlns:a16="http://schemas.microsoft.com/office/drawing/2014/main" id="{493B444C-4033-4B27-9EDD-F0153F4D98B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8" name="直線コネクタ 557">
          <a:extLst>
            <a:ext uri="{FF2B5EF4-FFF2-40B4-BE49-F238E27FC236}">
              <a16:creationId xmlns:a16="http://schemas.microsoft.com/office/drawing/2014/main" id="{256CC736-1BB3-4B5C-A940-589487DC46E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559" name="【児童館】&#10;有形固定資産減価償却率最大値テキスト">
          <a:extLst>
            <a:ext uri="{FF2B5EF4-FFF2-40B4-BE49-F238E27FC236}">
              <a16:creationId xmlns:a16="http://schemas.microsoft.com/office/drawing/2014/main" id="{43D9DF38-D5A7-4A96-A0ED-5C733619095F}"/>
            </a:ext>
          </a:extLst>
        </xdr:cNvPr>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560" name="直線コネクタ 559">
          <a:extLst>
            <a:ext uri="{FF2B5EF4-FFF2-40B4-BE49-F238E27FC236}">
              <a16:creationId xmlns:a16="http://schemas.microsoft.com/office/drawing/2014/main" id="{C2207A29-00F8-43AC-8D58-9C7CBD520A27}"/>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61" name="【児童館】&#10;有形固定資産減価償却率平均値テキスト">
          <a:extLst>
            <a:ext uri="{FF2B5EF4-FFF2-40B4-BE49-F238E27FC236}">
              <a16:creationId xmlns:a16="http://schemas.microsoft.com/office/drawing/2014/main" id="{C70E1333-74EB-471F-9D4C-860944781CC8}"/>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62" name="フローチャート: 判断 561">
          <a:extLst>
            <a:ext uri="{FF2B5EF4-FFF2-40B4-BE49-F238E27FC236}">
              <a16:creationId xmlns:a16="http://schemas.microsoft.com/office/drawing/2014/main" id="{6146001B-87B5-4236-BF9A-0D6DDCDA02E2}"/>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563" name="フローチャート: 判断 562">
          <a:extLst>
            <a:ext uri="{FF2B5EF4-FFF2-40B4-BE49-F238E27FC236}">
              <a16:creationId xmlns:a16="http://schemas.microsoft.com/office/drawing/2014/main" id="{51DC2E09-1152-472E-9B26-AF6C12AB6C00}"/>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564" name="フローチャート: 判断 563">
          <a:extLst>
            <a:ext uri="{FF2B5EF4-FFF2-40B4-BE49-F238E27FC236}">
              <a16:creationId xmlns:a16="http://schemas.microsoft.com/office/drawing/2014/main" id="{2D8C78E8-5272-4914-8984-154A0C7ECF58}"/>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565" name="フローチャート: 判断 564">
          <a:extLst>
            <a:ext uri="{FF2B5EF4-FFF2-40B4-BE49-F238E27FC236}">
              <a16:creationId xmlns:a16="http://schemas.microsoft.com/office/drawing/2014/main" id="{C9850763-AD96-4AB1-B9A6-46FBB17B6F4D}"/>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566" name="フローチャート: 判断 565">
          <a:extLst>
            <a:ext uri="{FF2B5EF4-FFF2-40B4-BE49-F238E27FC236}">
              <a16:creationId xmlns:a16="http://schemas.microsoft.com/office/drawing/2014/main" id="{5360289C-9B00-4D0B-A568-E4561855CD85}"/>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460EA17-1FB7-464B-A3BC-84DADDA16F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7A9FC9B-6AF9-4126-B7CF-036424822A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D1CE263-C66C-4E94-A8FB-025FAD6786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18437740-D220-4DC8-A556-B7BB248ABF8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6B3D9EA3-6585-4E91-9770-7F1E3404E8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72" name="楕円 571">
          <a:extLst>
            <a:ext uri="{FF2B5EF4-FFF2-40B4-BE49-F238E27FC236}">
              <a16:creationId xmlns:a16="http://schemas.microsoft.com/office/drawing/2014/main" id="{E2229A00-17D7-4E1E-BDFF-B34AF1A428DA}"/>
            </a:ext>
          </a:extLst>
        </xdr:cNvPr>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169834</xdr:rowOff>
    </xdr:from>
    <xdr:ext cx="405111" cy="259045"/>
    <xdr:sp macro="" textlink="">
      <xdr:nvSpPr>
        <xdr:cNvPr id="573" name="【児童館】&#10;有形固定資産減価償却率該当値テキスト">
          <a:extLst>
            <a:ext uri="{FF2B5EF4-FFF2-40B4-BE49-F238E27FC236}">
              <a16:creationId xmlns:a16="http://schemas.microsoft.com/office/drawing/2014/main" id="{17ECAA30-82F8-43D8-885F-CB6764BE4CBF}"/>
            </a:ext>
          </a:extLst>
        </xdr:cNvPr>
        <xdr:cNvSpPr txBox="1"/>
      </xdr:nvSpPr>
      <xdr:spPr>
        <a:xfrm>
          <a:off x="16357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74" name="楕円 573">
          <a:extLst>
            <a:ext uri="{FF2B5EF4-FFF2-40B4-BE49-F238E27FC236}">
              <a16:creationId xmlns:a16="http://schemas.microsoft.com/office/drawing/2014/main" id="{823B12B6-B24A-4C40-BA27-06C78360E787}"/>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70757</xdr:rowOff>
    </xdr:to>
    <xdr:cxnSp macro="">
      <xdr:nvCxnSpPr>
        <xdr:cNvPr id="575" name="直線コネクタ 574">
          <a:extLst>
            <a:ext uri="{FF2B5EF4-FFF2-40B4-BE49-F238E27FC236}">
              <a16:creationId xmlns:a16="http://schemas.microsoft.com/office/drawing/2014/main" id="{2CFE5FE8-6FB8-4D46-9BE5-D221C228A11E}"/>
            </a:ext>
          </a:extLst>
        </xdr:cNvPr>
        <xdr:cNvCxnSpPr/>
      </xdr:nvCxnSpPr>
      <xdr:spPr>
        <a:xfrm>
          <a:off x="15481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576" name="楕円 575">
          <a:extLst>
            <a:ext uri="{FF2B5EF4-FFF2-40B4-BE49-F238E27FC236}">
              <a16:creationId xmlns:a16="http://schemas.microsoft.com/office/drawing/2014/main" id="{CAD0816F-CBB7-4B0F-8F5C-D68D7125F651}"/>
            </a:ext>
          </a:extLst>
        </xdr:cNvPr>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38100</xdr:rowOff>
    </xdr:to>
    <xdr:cxnSp macro="">
      <xdr:nvCxnSpPr>
        <xdr:cNvPr id="577" name="直線コネクタ 576">
          <a:extLst>
            <a:ext uri="{FF2B5EF4-FFF2-40B4-BE49-F238E27FC236}">
              <a16:creationId xmlns:a16="http://schemas.microsoft.com/office/drawing/2014/main" id="{88241143-7336-4162-8983-BCCA98242ABD}"/>
            </a:ext>
          </a:extLst>
        </xdr:cNvPr>
        <xdr:cNvCxnSpPr/>
      </xdr:nvCxnSpPr>
      <xdr:spPr>
        <a:xfrm>
          <a:off x="14592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93436</xdr:rowOff>
    </xdr:from>
    <xdr:to>
      <xdr:col>72</xdr:col>
      <xdr:colOff>38100</xdr:colOff>
      <xdr:row>82</xdr:row>
      <xdr:rowOff>23586</xdr:rowOff>
    </xdr:to>
    <xdr:sp macro="" textlink="">
      <xdr:nvSpPr>
        <xdr:cNvPr id="578" name="楕円 577">
          <a:extLst>
            <a:ext uri="{FF2B5EF4-FFF2-40B4-BE49-F238E27FC236}">
              <a16:creationId xmlns:a16="http://schemas.microsoft.com/office/drawing/2014/main" id="{B35529EC-F8B1-42F0-BA6E-CF658F3CB81A}"/>
            </a:ext>
          </a:extLst>
        </xdr:cNvPr>
        <xdr:cNvSpPr/>
      </xdr:nvSpPr>
      <xdr:spPr>
        <a:xfrm>
          <a:off x="1365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144236</xdr:rowOff>
    </xdr:from>
    <xdr:to>
      <xdr:col>76</xdr:col>
      <xdr:colOff>114300</xdr:colOff>
      <xdr:row>82</xdr:row>
      <xdr:rowOff>5443</xdr:rowOff>
    </xdr:to>
    <xdr:cxnSp macro="">
      <xdr:nvCxnSpPr>
        <xdr:cNvPr id="579" name="直線コネクタ 578">
          <a:extLst>
            <a:ext uri="{FF2B5EF4-FFF2-40B4-BE49-F238E27FC236}">
              <a16:creationId xmlns:a16="http://schemas.microsoft.com/office/drawing/2014/main" id="{8F532A39-4674-494A-BC12-6BC6DE7F9CD2}"/>
            </a:ext>
          </a:extLst>
        </xdr:cNvPr>
        <xdr:cNvCxnSpPr/>
      </xdr:nvCxnSpPr>
      <xdr:spPr>
        <a:xfrm>
          <a:off x="13703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60779</xdr:rowOff>
    </xdr:from>
    <xdr:to>
      <xdr:col>67</xdr:col>
      <xdr:colOff>101600</xdr:colOff>
      <xdr:row>81</xdr:row>
      <xdr:rowOff>162379</xdr:rowOff>
    </xdr:to>
    <xdr:sp macro="" textlink="">
      <xdr:nvSpPr>
        <xdr:cNvPr id="580" name="楕円 579">
          <a:extLst>
            <a:ext uri="{FF2B5EF4-FFF2-40B4-BE49-F238E27FC236}">
              <a16:creationId xmlns:a16="http://schemas.microsoft.com/office/drawing/2014/main" id="{DE05F56C-8EEF-4882-BEBC-625ED3B4CB44}"/>
            </a:ext>
          </a:extLst>
        </xdr:cNvPr>
        <xdr:cNvSpPr/>
      </xdr:nvSpPr>
      <xdr:spPr>
        <a:xfrm>
          <a:off x="1276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81</xdr:row>
      <xdr:rowOff>144236</xdr:rowOff>
    </xdr:to>
    <xdr:cxnSp macro="">
      <xdr:nvCxnSpPr>
        <xdr:cNvPr id="581" name="直線コネクタ 580">
          <a:extLst>
            <a:ext uri="{FF2B5EF4-FFF2-40B4-BE49-F238E27FC236}">
              <a16:creationId xmlns:a16="http://schemas.microsoft.com/office/drawing/2014/main" id="{4A93C1AE-D8C7-44F9-89A0-6CDC79B15650}"/>
            </a:ext>
          </a:extLst>
        </xdr:cNvPr>
        <xdr:cNvCxnSpPr/>
      </xdr:nvCxnSpPr>
      <xdr:spPr>
        <a:xfrm>
          <a:off x="12814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582" name="n_1aveValue【児童館】&#10;有形固定資産減価償却率">
          <a:extLst>
            <a:ext uri="{FF2B5EF4-FFF2-40B4-BE49-F238E27FC236}">
              <a16:creationId xmlns:a16="http://schemas.microsoft.com/office/drawing/2014/main" id="{512EED84-CB99-4575-82A6-D7290F0BB773}"/>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583" name="n_2aveValue【児童館】&#10;有形固定資産減価償却率">
          <a:extLst>
            <a:ext uri="{FF2B5EF4-FFF2-40B4-BE49-F238E27FC236}">
              <a16:creationId xmlns:a16="http://schemas.microsoft.com/office/drawing/2014/main" id="{2C9F5BA2-8E60-4AE9-AFC0-DDD7AF290EE6}"/>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584" name="n_3aveValue【児童館】&#10;有形固定資産減価償却率">
          <a:extLst>
            <a:ext uri="{FF2B5EF4-FFF2-40B4-BE49-F238E27FC236}">
              <a16:creationId xmlns:a16="http://schemas.microsoft.com/office/drawing/2014/main" id="{CF227E76-C5AC-4658-AB5F-24B264E33BC2}"/>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585" name="n_4aveValue【児童館】&#10;有形固定資産減価償却率">
          <a:extLst>
            <a:ext uri="{FF2B5EF4-FFF2-40B4-BE49-F238E27FC236}">
              <a16:creationId xmlns:a16="http://schemas.microsoft.com/office/drawing/2014/main" id="{A8B61C82-8D28-46A7-887D-B2F5438FFCA8}"/>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586" name="n_1mainValue【児童館】&#10;有形固定資産減価償却率">
          <a:extLst>
            <a:ext uri="{FF2B5EF4-FFF2-40B4-BE49-F238E27FC236}">
              <a16:creationId xmlns:a16="http://schemas.microsoft.com/office/drawing/2014/main" id="{0295DE13-1D46-4AE6-A290-3A546547ADD1}"/>
            </a:ext>
          </a:extLst>
        </xdr:cNvPr>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47370</xdr:rowOff>
    </xdr:from>
    <xdr:ext cx="405111" cy="259045"/>
    <xdr:sp macro="" textlink="">
      <xdr:nvSpPr>
        <xdr:cNvPr id="587" name="n_2mainValue【児童館】&#10;有形固定資産減価償却率">
          <a:extLst>
            <a:ext uri="{FF2B5EF4-FFF2-40B4-BE49-F238E27FC236}">
              <a16:creationId xmlns:a16="http://schemas.microsoft.com/office/drawing/2014/main" id="{0940C87C-437F-4718-9D02-D18F6F83B6E2}"/>
            </a:ext>
          </a:extLst>
        </xdr:cNvPr>
        <xdr:cNvSpPr txBox="1"/>
      </xdr:nvSpPr>
      <xdr:spPr>
        <a:xfrm>
          <a:off x="14389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40113</xdr:rowOff>
    </xdr:from>
    <xdr:ext cx="405111" cy="259045"/>
    <xdr:sp macro="" textlink="">
      <xdr:nvSpPr>
        <xdr:cNvPr id="588" name="n_3mainValue【児童館】&#10;有形固定資産減価償却率">
          <a:extLst>
            <a:ext uri="{FF2B5EF4-FFF2-40B4-BE49-F238E27FC236}">
              <a16:creationId xmlns:a16="http://schemas.microsoft.com/office/drawing/2014/main" id="{05AE4494-5BC8-4CAF-92FF-C7427DAD529B}"/>
            </a:ext>
          </a:extLst>
        </xdr:cNvPr>
        <xdr:cNvSpPr txBox="1"/>
      </xdr:nvSpPr>
      <xdr:spPr>
        <a:xfrm>
          <a:off x="13500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7456</xdr:rowOff>
    </xdr:from>
    <xdr:ext cx="405111" cy="259045"/>
    <xdr:sp macro="" textlink="">
      <xdr:nvSpPr>
        <xdr:cNvPr id="589" name="n_4mainValue【児童館】&#10;有形固定資産減価償却率">
          <a:extLst>
            <a:ext uri="{FF2B5EF4-FFF2-40B4-BE49-F238E27FC236}">
              <a16:creationId xmlns:a16="http://schemas.microsoft.com/office/drawing/2014/main" id="{28D41DF6-963C-4571-8F74-C6EE3144B1DC}"/>
            </a:ext>
          </a:extLst>
        </xdr:cNvPr>
        <xdr:cNvSpPr txBox="1"/>
      </xdr:nvSpPr>
      <xdr:spPr>
        <a:xfrm>
          <a:off x="12611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32C9AB78-2FBE-4F55-9CAA-D3CB5316ED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697661E2-CAF0-4A95-A19B-65F13D2C1F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46B8CEB5-740C-411B-B604-C351DB3CAB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73F4FE0F-A8EB-4462-B52E-FFE60BACA3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9A7BFEA9-85A6-438B-A37F-0C73BF305E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AA48F221-DC7A-44D0-B902-6C7FB45718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CC66181C-9FDB-4F11-BFC8-DB57696F7A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A63C4415-5AC6-4300-A683-8D4194A8CB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4A045603-DB3C-40DA-A04F-27D7A0F722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E5FE061E-7B5E-42F4-B98E-BFD9631FC1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74B43296-2EC9-487F-B45F-44DC41885A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63872637-8656-4523-A01E-702EB84E6D1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A8A1E7F2-1873-4C2A-942B-66FFACB0FA6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99B4C399-7FBF-4C78-94EE-4DD728530DC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49FF7BF3-31DE-4503-A34F-215AF19A43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65CA37EE-E8C6-4A12-AD05-7C00B2B0636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765DB751-3433-4E32-BAF5-1844B9F784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7C6B159-7EB4-4AAD-AF24-A3DA25EE99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28A321A0-6B8B-46F5-ADFF-B201924979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8B789E3C-C969-4687-AFCC-741DF52963D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51C07D5C-B997-411D-9D63-25BC8FC0E3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DF226144-B996-4973-BB3B-2FBB3284E0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427B8841-AD6A-45CD-9C1C-30BB735F76B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613" name="直線コネクタ 612">
          <a:extLst>
            <a:ext uri="{FF2B5EF4-FFF2-40B4-BE49-F238E27FC236}">
              <a16:creationId xmlns:a16="http://schemas.microsoft.com/office/drawing/2014/main" id="{C65046CA-46E9-4F30-BD41-7575DD3EE432}"/>
            </a:ext>
          </a:extLst>
        </xdr:cNvPr>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614" name="【児童館】&#10;一人当たり面積最小値テキスト">
          <a:extLst>
            <a:ext uri="{FF2B5EF4-FFF2-40B4-BE49-F238E27FC236}">
              <a16:creationId xmlns:a16="http://schemas.microsoft.com/office/drawing/2014/main" id="{D3ACB9A3-5950-45BE-A5DC-8C33C2E241ED}"/>
            </a:ext>
          </a:extLst>
        </xdr:cNvPr>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615" name="直線コネクタ 614">
          <a:extLst>
            <a:ext uri="{FF2B5EF4-FFF2-40B4-BE49-F238E27FC236}">
              <a16:creationId xmlns:a16="http://schemas.microsoft.com/office/drawing/2014/main" id="{45ED02A0-9D1E-4028-83BB-5B2936F2A900}"/>
            </a:ext>
          </a:extLst>
        </xdr:cNvPr>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616" name="【児童館】&#10;一人当たり面積最大値テキスト">
          <a:extLst>
            <a:ext uri="{FF2B5EF4-FFF2-40B4-BE49-F238E27FC236}">
              <a16:creationId xmlns:a16="http://schemas.microsoft.com/office/drawing/2014/main" id="{5925C210-6E22-4265-8F48-8EE910448B43}"/>
            </a:ext>
          </a:extLst>
        </xdr:cNvPr>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617" name="直線コネクタ 616">
          <a:extLst>
            <a:ext uri="{FF2B5EF4-FFF2-40B4-BE49-F238E27FC236}">
              <a16:creationId xmlns:a16="http://schemas.microsoft.com/office/drawing/2014/main" id="{7A8E5BC1-B12D-4599-BB28-D1820FF2CB2D}"/>
            </a:ext>
          </a:extLst>
        </xdr:cNvPr>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618" name="【児童館】&#10;一人当たり面積平均値テキスト">
          <a:extLst>
            <a:ext uri="{FF2B5EF4-FFF2-40B4-BE49-F238E27FC236}">
              <a16:creationId xmlns:a16="http://schemas.microsoft.com/office/drawing/2014/main" id="{DE2ED6CC-FEA9-4439-9E30-193E55F231DE}"/>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19" name="フローチャート: 判断 618">
          <a:extLst>
            <a:ext uri="{FF2B5EF4-FFF2-40B4-BE49-F238E27FC236}">
              <a16:creationId xmlns:a16="http://schemas.microsoft.com/office/drawing/2014/main" id="{E5DB346D-5CA3-4838-8C37-4C341E98B629}"/>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620" name="フローチャート: 判断 619">
          <a:extLst>
            <a:ext uri="{FF2B5EF4-FFF2-40B4-BE49-F238E27FC236}">
              <a16:creationId xmlns:a16="http://schemas.microsoft.com/office/drawing/2014/main" id="{C8AC59F0-9716-414E-BB03-727FBF27887E}"/>
            </a:ext>
          </a:extLst>
        </xdr:cNvPr>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621" name="フローチャート: 判断 620">
          <a:extLst>
            <a:ext uri="{FF2B5EF4-FFF2-40B4-BE49-F238E27FC236}">
              <a16:creationId xmlns:a16="http://schemas.microsoft.com/office/drawing/2014/main" id="{07C5EE17-8B70-40D0-9629-DDCAAEE90EAB}"/>
            </a:ext>
          </a:extLst>
        </xdr:cNvPr>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22" name="フローチャート: 判断 621">
          <a:extLst>
            <a:ext uri="{FF2B5EF4-FFF2-40B4-BE49-F238E27FC236}">
              <a16:creationId xmlns:a16="http://schemas.microsoft.com/office/drawing/2014/main" id="{4295BE34-9FE3-49B5-816C-2D84A143CA37}"/>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623" name="フローチャート: 判断 622">
          <a:extLst>
            <a:ext uri="{FF2B5EF4-FFF2-40B4-BE49-F238E27FC236}">
              <a16:creationId xmlns:a16="http://schemas.microsoft.com/office/drawing/2014/main" id="{2B08C14C-7199-4EE3-AAC1-B407C34947FB}"/>
            </a:ext>
          </a:extLst>
        </xdr:cNvPr>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72828AC-BDB4-437E-B9B9-BB7A58F638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CFB994D5-8312-4E45-94A9-34BC22DD02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C4320544-DD83-489F-AC6D-9D55426E49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A6B30A3-67E4-4DB0-8CA1-BAD3DEBBD8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F281243-8B7C-4054-9830-8555019AA7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629" name="楕円 628">
          <a:extLst>
            <a:ext uri="{FF2B5EF4-FFF2-40B4-BE49-F238E27FC236}">
              <a16:creationId xmlns:a16="http://schemas.microsoft.com/office/drawing/2014/main" id="{32A6A6DA-752A-410C-8D1F-EE982B286B77}"/>
            </a:ext>
          </a:extLst>
        </xdr:cNvPr>
        <xdr:cNvSpPr/>
      </xdr:nvSpPr>
      <xdr:spPr>
        <a:xfrm>
          <a:off x="22110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630" name="【児童館】&#10;一人当たり面積該当値テキスト">
          <a:extLst>
            <a:ext uri="{FF2B5EF4-FFF2-40B4-BE49-F238E27FC236}">
              <a16:creationId xmlns:a16="http://schemas.microsoft.com/office/drawing/2014/main" id="{C50434F9-F7ED-43E1-9F96-1AFF38A8AB85}"/>
            </a:ext>
          </a:extLst>
        </xdr:cNvPr>
        <xdr:cNvSpPr txBox="1"/>
      </xdr:nvSpPr>
      <xdr:spPr>
        <a:xfrm>
          <a:off x="22199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631" name="楕円 630">
          <a:extLst>
            <a:ext uri="{FF2B5EF4-FFF2-40B4-BE49-F238E27FC236}">
              <a16:creationId xmlns:a16="http://schemas.microsoft.com/office/drawing/2014/main" id="{3002F5F9-C940-4B95-B13D-2857BC3AE9F9}"/>
            </a:ext>
          </a:extLst>
        </xdr:cNvPr>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85</xdr:row>
      <xdr:rowOff>160020</xdr:rowOff>
    </xdr:to>
    <xdr:cxnSp macro="">
      <xdr:nvCxnSpPr>
        <xdr:cNvPr id="632" name="直線コネクタ 631">
          <a:extLst>
            <a:ext uri="{FF2B5EF4-FFF2-40B4-BE49-F238E27FC236}">
              <a16:creationId xmlns:a16="http://schemas.microsoft.com/office/drawing/2014/main" id="{C1AE63DC-0FC5-41DF-B127-E6C9CD3BD10A}"/>
            </a:ext>
          </a:extLst>
        </xdr:cNvPr>
        <xdr:cNvCxnSpPr/>
      </xdr:nvCxnSpPr>
      <xdr:spPr>
        <a:xfrm flipV="1">
          <a:off x="21323300" y="147313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111125</xdr:rowOff>
    </xdr:from>
    <xdr:to>
      <xdr:col>107</xdr:col>
      <xdr:colOff>101600</xdr:colOff>
      <xdr:row>86</xdr:row>
      <xdr:rowOff>41275</xdr:rowOff>
    </xdr:to>
    <xdr:sp macro="" textlink="">
      <xdr:nvSpPr>
        <xdr:cNvPr id="633" name="楕円 632">
          <a:extLst>
            <a:ext uri="{FF2B5EF4-FFF2-40B4-BE49-F238E27FC236}">
              <a16:creationId xmlns:a16="http://schemas.microsoft.com/office/drawing/2014/main" id="{24FF45CD-5D4B-49E1-86BF-C3236B223E15}"/>
            </a:ext>
          </a:extLst>
        </xdr:cNvPr>
        <xdr:cNvSpPr/>
      </xdr:nvSpPr>
      <xdr:spPr>
        <a:xfrm>
          <a:off x="20383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161925</xdr:rowOff>
    </xdr:to>
    <xdr:cxnSp macro="">
      <xdr:nvCxnSpPr>
        <xdr:cNvPr id="634" name="直線コネクタ 633">
          <a:extLst>
            <a:ext uri="{FF2B5EF4-FFF2-40B4-BE49-F238E27FC236}">
              <a16:creationId xmlns:a16="http://schemas.microsoft.com/office/drawing/2014/main" id="{DCC267B8-7915-4A43-BA5F-4296C65037D1}"/>
            </a:ext>
          </a:extLst>
        </xdr:cNvPr>
        <xdr:cNvCxnSpPr/>
      </xdr:nvCxnSpPr>
      <xdr:spPr>
        <a:xfrm flipV="1">
          <a:off x="20434300" y="1473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635" name="楕円 634">
          <a:extLst>
            <a:ext uri="{FF2B5EF4-FFF2-40B4-BE49-F238E27FC236}">
              <a16:creationId xmlns:a16="http://schemas.microsoft.com/office/drawing/2014/main" id="{E1570D05-87DB-432B-93A2-A76DFC483E8F}"/>
            </a:ext>
          </a:extLst>
        </xdr:cNvPr>
        <xdr:cNvSpPr/>
      </xdr:nvSpPr>
      <xdr:spPr>
        <a:xfrm>
          <a:off x="19494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161925</xdr:rowOff>
    </xdr:to>
    <xdr:cxnSp macro="">
      <xdr:nvCxnSpPr>
        <xdr:cNvPr id="636" name="直線コネクタ 635">
          <a:extLst>
            <a:ext uri="{FF2B5EF4-FFF2-40B4-BE49-F238E27FC236}">
              <a16:creationId xmlns:a16="http://schemas.microsoft.com/office/drawing/2014/main" id="{3625FE34-E8AF-40C8-A593-1FE273FF52CD}"/>
            </a:ext>
          </a:extLst>
        </xdr:cNvPr>
        <xdr:cNvCxnSpPr/>
      </xdr:nvCxnSpPr>
      <xdr:spPr>
        <a:xfrm>
          <a:off x="19545300" y="1473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107314</xdr:rowOff>
    </xdr:from>
    <xdr:to>
      <xdr:col>98</xdr:col>
      <xdr:colOff>38100</xdr:colOff>
      <xdr:row>86</xdr:row>
      <xdr:rowOff>37464</xdr:rowOff>
    </xdr:to>
    <xdr:sp macro="" textlink="">
      <xdr:nvSpPr>
        <xdr:cNvPr id="637" name="楕円 636">
          <a:extLst>
            <a:ext uri="{FF2B5EF4-FFF2-40B4-BE49-F238E27FC236}">
              <a16:creationId xmlns:a16="http://schemas.microsoft.com/office/drawing/2014/main" id="{6B3CC0EB-D549-4237-89DC-E2363D3A2CD6}"/>
            </a:ext>
          </a:extLst>
        </xdr:cNvPr>
        <xdr:cNvSpPr/>
      </xdr:nvSpPr>
      <xdr:spPr>
        <a:xfrm>
          <a:off x="18605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158114</xdr:rowOff>
    </xdr:from>
    <xdr:to>
      <xdr:col>102</xdr:col>
      <xdr:colOff>114300</xdr:colOff>
      <xdr:row>85</xdr:row>
      <xdr:rowOff>160020</xdr:rowOff>
    </xdr:to>
    <xdr:cxnSp macro="">
      <xdr:nvCxnSpPr>
        <xdr:cNvPr id="638" name="直線コネクタ 637">
          <a:extLst>
            <a:ext uri="{FF2B5EF4-FFF2-40B4-BE49-F238E27FC236}">
              <a16:creationId xmlns:a16="http://schemas.microsoft.com/office/drawing/2014/main" id="{03AF4611-367E-40B0-8927-BDED81FBB955}"/>
            </a:ext>
          </a:extLst>
        </xdr:cNvPr>
        <xdr:cNvCxnSpPr/>
      </xdr:nvCxnSpPr>
      <xdr:spPr>
        <a:xfrm>
          <a:off x="18656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639" name="n_1aveValue【児童館】&#10;一人当たり面積">
          <a:extLst>
            <a:ext uri="{FF2B5EF4-FFF2-40B4-BE49-F238E27FC236}">
              <a16:creationId xmlns:a16="http://schemas.microsoft.com/office/drawing/2014/main" id="{F7B916ED-C788-4C17-A696-BD139B9FE96B}"/>
            </a:ext>
          </a:extLst>
        </xdr:cNvPr>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640" name="n_2aveValue【児童館】&#10;一人当たり面積">
          <a:extLst>
            <a:ext uri="{FF2B5EF4-FFF2-40B4-BE49-F238E27FC236}">
              <a16:creationId xmlns:a16="http://schemas.microsoft.com/office/drawing/2014/main" id="{70232D1F-BED1-40ED-A1EB-168620CC60E3}"/>
            </a:ext>
          </a:extLst>
        </xdr:cNvPr>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641" name="n_3aveValue【児童館】&#10;一人当たり面積">
          <a:extLst>
            <a:ext uri="{FF2B5EF4-FFF2-40B4-BE49-F238E27FC236}">
              <a16:creationId xmlns:a16="http://schemas.microsoft.com/office/drawing/2014/main" id="{761AD124-D067-4F65-B67B-C35F3A5A746C}"/>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642" name="n_4aveValue【児童館】&#10;一人当たり面積">
          <a:extLst>
            <a:ext uri="{FF2B5EF4-FFF2-40B4-BE49-F238E27FC236}">
              <a16:creationId xmlns:a16="http://schemas.microsoft.com/office/drawing/2014/main" id="{14B57177-05D1-4718-B83C-3FF3B4485944}"/>
            </a:ext>
          </a:extLst>
        </xdr:cNvPr>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643" name="n_1mainValue【児童館】&#10;一人当たり面積">
          <a:extLst>
            <a:ext uri="{FF2B5EF4-FFF2-40B4-BE49-F238E27FC236}">
              <a16:creationId xmlns:a16="http://schemas.microsoft.com/office/drawing/2014/main" id="{05D2B307-0B84-40DC-9849-A0D9CBD6A8C2}"/>
            </a:ext>
          </a:extLst>
        </xdr:cNvPr>
        <xdr:cNvSpPr txBox="1"/>
      </xdr:nvSpPr>
      <xdr:spPr>
        <a:xfrm>
          <a:off x="21075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32402</xdr:rowOff>
    </xdr:from>
    <xdr:ext cx="469744" cy="259045"/>
    <xdr:sp macro="" textlink="">
      <xdr:nvSpPr>
        <xdr:cNvPr id="644" name="n_2mainValue【児童館】&#10;一人当たり面積">
          <a:extLst>
            <a:ext uri="{FF2B5EF4-FFF2-40B4-BE49-F238E27FC236}">
              <a16:creationId xmlns:a16="http://schemas.microsoft.com/office/drawing/2014/main" id="{D5E17B47-EDA1-4892-AC0F-A00C977E6D06}"/>
            </a:ext>
          </a:extLst>
        </xdr:cNvPr>
        <xdr:cNvSpPr txBox="1"/>
      </xdr:nvSpPr>
      <xdr:spPr>
        <a:xfrm>
          <a:off x="201994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645" name="n_3mainValue【児童館】&#10;一人当たり面積">
          <a:extLst>
            <a:ext uri="{FF2B5EF4-FFF2-40B4-BE49-F238E27FC236}">
              <a16:creationId xmlns:a16="http://schemas.microsoft.com/office/drawing/2014/main" id="{1B83D1C2-191C-469B-BF38-29B5D47EB958}"/>
            </a:ext>
          </a:extLst>
        </xdr:cNvPr>
        <xdr:cNvSpPr txBox="1"/>
      </xdr:nvSpPr>
      <xdr:spPr>
        <a:xfrm>
          <a:off x="19310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28591</xdr:rowOff>
    </xdr:from>
    <xdr:ext cx="469744" cy="259045"/>
    <xdr:sp macro="" textlink="">
      <xdr:nvSpPr>
        <xdr:cNvPr id="646" name="n_4mainValue【児童館】&#10;一人当たり面積">
          <a:extLst>
            <a:ext uri="{FF2B5EF4-FFF2-40B4-BE49-F238E27FC236}">
              <a16:creationId xmlns:a16="http://schemas.microsoft.com/office/drawing/2014/main" id="{B087CBE2-38E0-4145-9110-3F448BD64A01}"/>
            </a:ext>
          </a:extLst>
        </xdr:cNvPr>
        <xdr:cNvSpPr txBox="1"/>
      </xdr:nvSpPr>
      <xdr:spPr>
        <a:xfrm>
          <a:off x="18421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C038B896-E0E2-4F5F-B230-48F14B196A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F46A487C-CCAB-4A8E-A0F2-012047EFD3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CA66947B-1D6E-4FA2-87E4-00527EB1B0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E7670848-673C-402E-AC2F-DB6E8ECF89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9287BF18-5E6A-4AE2-9515-85E21E0148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1FAF46A0-FEBF-45FD-8265-CA043C76E0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4769A6AB-60AB-4577-98D1-38E241C2CE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4A3C1A52-D82F-402F-94CF-FEE614283A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88C78910-BCB8-4755-84D9-37EDA13EA3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3725C387-C90F-48F7-B2E9-EC48421ADA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A8FEB92E-53A2-453B-A9FF-3B036E8578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7408737E-FE7F-4C12-A809-AAD78AB25DD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B4C05FD1-E962-4301-91C0-26A87EF310F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8B95671A-0A91-4B20-9827-C3C7B5800B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CFEBF9E5-0515-45D8-8FA7-AD009237BC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7CD29934-20AA-4474-8689-64BDBB86B0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C2E0274F-A98F-4091-BF71-F163B85797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C947F52D-1057-4D9B-B05C-B55130D5C1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51F6C403-857F-4BF2-BE5C-61F3929AB2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191E6065-FCAE-418F-B882-3DDDBB8C84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50021D8C-E978-4690-A513-CA1CBD0B1C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F79F89A6-FCF2-4A47-8C1B-52765CF8B5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747F3D00-A9F2-46EF-B872-D330CCCEA6B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FA19E1E7-D5B8-463A-A582-63123DF1A9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542D9620-7B32-43CA-A6DF-81BBE01216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2" name="直線コネクタ 671">
          <a:extLst>
            <a:ext uri="{FF2B5EF4-FFF2-40B4-BE49-F238E27FC236}">
              <a16:creationId xmlns:a16="http://schemas.microsoft.com/office/drawing/2014/main" id="{B4625880-376C-4075-8CB7-873141790989}"/>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3" name="【公民館】&#10;有形固定資産減価償却率最小値テキスト">
          <a:extLst>
            <a:ext uri="{FF2B5EF4-FFF2-40B4-BE49-F238E27FC236}">
              <a16:creationId xmlns:a16="http://schemas.microsoft.com/office/drawing/2014/main" id="{F8B4702E-4EDD-4B8D-8BAE-641FE2F0572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4" name="直線コネクタ 673">
          <a:extLst>
            <a:ext uri="{FF2B5EF4-FFF2-40B4-BE49-F238E27FC236}">
              <a16:creationId xmlns:a16="http://schemas.microsoft.com/office/drawing/2014/main" id="{483E5A1D-21E9-4B74-8153-8F6A257246E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5" name="【公民館】&#10;有形固定資産減価償却率最大値テキスト">
          <a:extLst>
            <a:ext uri="{FF2B5EF4-FFF2-40B4-BE49-F238E27FC236}">
              <a16:creationId xmlns:a16="http://schemas.microsoft.com/office/drawing/2014/main" id="{E3C65A5E-1A6A-4D4A-9D87-CD53B8E1EEB9}"/>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6" name="直線コネクタ 675">
          <a:extLst>
            <a:ext uri="{FF2B5EF4-FFF2-40B4-BE49-F238E27FC236}">
              <a16:creationId xmlns:a16="http://schemas.microsoft.com/office/drawing/2014/main" id="{97D4BB04-A338-403A-8E79-CFF6FD51AF2B}"/>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7" name="【公民館】&#10;有形固定資産減価償却率平均値テキスト">
          <a:extLst>
            <a:ext uri="{FF2B5EF4-FFF2-40B4-BE49-F238E27FC236}">
              <a16:creationId xmlns:a16="http://schemas.microsoft.com/office/drawing/2014/main" id="{470F8BC0-CE27-4F25-9563-78C7F87C35B9}"/>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8" name="フローチャート: 判断 677">
          <a:extLst>
            <a:ext uri="{FF2B5EF4-FFF2-40B4-BE49-F238E27FC236}">
              <a16:creationId xmlns:a16="http://schemas.microsoft.com/office/drawing/2014/main" id="{C78506D7-312E-4263-B036-1B72E8D1F541}"/>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9" name="フローチャート: 判断 678">
          <a:extLst>
            <a:ext uri="{FF2B5EF4-FFF2-40B4-BE49-F238E27FC236}">
              <a16:creationId xmlns:a16="http://schemas.microsoft.com/office/drawing/2014/main" id="{5DA6BCFC-FD55-45CA-B7F0-82A80CFEB300}"/>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80" name="フローチャート: 判断 679">
          <a:extLst>
            <a:ext uri="{FF2B5EF4-FFF2-40B4-BE49-F238E27FC236}">
              <a16:creationId xmlns:a16="http://schemas.microsoft.com/office/drawing/2014/main" id="{9C5766BA-0CFF-4E3C-A482-BD33EF5C1DDF}"/>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1" name="フローチャート: 判断 680">
          <a:extLst>
            <a:ext uri="{FF2B5EF4-FFF2-40B4-BE49-F238E27FC236}">
              <a16:creationId xmlns:a16="http://schemas.microsoft.com/office/drawing/2014/main" id="{1899BDAF-5F76-455A-B944-7BFBF6BB8A16}"/>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2" name="フローチャート: 判断 681">
          <a:extLst>
            <a:ext uri="{FF2B5EF4-FFF2-40B4-BE49-F238E27FC236}">
              <a16:creationId xmlns:a16="http://schemas.microsoft.com/office/drawing/2014/main" id="{D561857C-C3CC-47C6-BB26-274B5F3129BD}"/>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E9324AE-71BD-4579-B472-661254F9EB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33C468B-083E-44C9-B12F-C0FFD5548B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8D4C75D-480E-4199-A1DA-7C0F744CBF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FE890B1-C4B7-4732-A181-264C528CC7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3767EDAE-7B01-460F-BEA8-3C46892A73E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688" name="楕円 687">
          <a:extLst>
            <a:ext uri="{FF2B5EF4-FFF2-40B4-BE49-F238E27FC236}">
              <a16:creationId xmlns:a16="http://schemas.microsoft.com/office/drawing/2014/main" id="{FDFB097B-F6EE-4C56-8220-3275AF03A74C}"/>
            </a:ext>
          </a:extLst>
        </xdr:cNvPr>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689" name="【公民館】&#10;有形固定資産減価償却率該当値テキスト">
          <a:extLst>
            <a:ext uri="{FF2B5EF4-FFF2-40B4-BE49-F238E27FC236}">
              <a16:creationId xmlns:a16="http://schemas.microsoft.com/office/drawing/2014/main" id="{55EB9627-FEF2-4269-84D4-5CE4D4B7BFAC}"/>
            </a:ext>
          </a:extLst>
        </xdr:cNvPr>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154395</xdr:rowOff>
    </xdr:from>
    <xdr:to>
      <xdr:col>81</xdr:col>
      <xdr:colOff>101600</xdr:colOff>
      <xdr:row>107</xdr:row>
      <xdr:rowOff>84545</xdr:rowOff>
    </xdr:to>
    <xdr:sp macro="" textlink="">
      <xdr:nvSpPr>
        <xdr:cNvPr id="690" name="楕円 689">
          <a:extLst>
            <a:ext uri="{FF2B5EF4-FFF2-40B4-BE49-F238E27FC236}">
              <a16:creationId xmlns:a16="http://schemas.microsoft.com/office/drawing/2014/main" id="{1D5DA83F-C75F-4426-859E-6CD263400772}"/>
            </a:ext>
          </a:extLst>
        </xdr:cNvPr>
        <xdr:cNvSpPr/>
      </xdr:nvSpPr>
      <xdr:spPr>
        <a:xfrm>
          <a:off x="15430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66402</xdr:rowOff>
    </xdr:to>
    <xdr:cxnSp macro="">
      <xdr:nvCxnSpPr>
        <xdr:cNvPr id="691" name="直線コネクタ 690">
          <a:extLst>
            <a:ext uri="{FF2B5EF4-FFF2-40B4-BE49-F238E27FC236}">
              <a16:creationId xmlns:a16="http://schemas.microsoft.com/office/drawing/2014/main" id="{5DF91392-E9C0-42F7-935E-3F4F9F159EC4}"/>
            </a:ext>
          </a:extLst>
        </xdr:cNvPr>
        <xdr:cNvCxnSpPr/>
      </xdr:nvCxnSpPr>
      <xdr:spPr>
        <a:xfrm>
          <a:off x="15481300" y="183788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692" name="楕円 691">
          <a:extLst>
            <a:ext uri="{FF2B5EF4-FFF2-40B4-BE49-F238E27FC236}">
              <a16:creationId xmlns:a16="http://schemas.microsoft.com/office/drawing/2014/main" id="{E83EABC5-D737-49DA-B312-7AC2493C31F9}"/>
            </a:ext>
          </a:extLst>
        </xdr:cNvPr>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107</xdr:row>
      <xdr:rowOff>33745</xdr:rowOff>
    </xdr:to>
    <xdr:cxnSp macro="">
      <xdr:nvCxnSpPr>
        <xdr:cNvPr id="693" name="直線コネクタ 692">
          <a:extLst>
            <a:ext uri="{FF2B5EF4-FFF2-40B4-BE49-F238E27FC236}">
              <a16:creationId xmlns:a16="http://schemas.microsoft.com/office/drawing/2014/main" id="{6A3FFE54-E6C8-46B4-B32F-D259F8CD7FB7}"/>
            </a:ext>
          </a:extLst>
        </xdr:cNvPr>
        <xdr:cNvCxnSpPr/>
      </xdr:nvCxnSpPr>
      <xdr:spPr>
        <a:xfrm>
          <a:off x="14592300" y="183511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694" name="楕円 693">
          <a:extLst>
            <a:ext uri="{FF2B5EF4-FFF2-40B4-BE49-F238E27FC236}">
              <a16:creationId xmlns:a16="http://schemas.microsoft.com/office/drawing/2014/main" id="{48A2BBA0-2C6F-4959-ABE4-E4E6F960D333}"/>
            </a:ext>
          </a:extLst>
        </xdr:cNvPr>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xdr:rowOff>
    </xdr:from>
    <xdr:to>
      <xdr:col>76</xdr:col>
      <xdr:colOff>114300</xdr:colOff>
      <xdr:row>107</xdr:row>
      <xdr:rowOff>15784</xdr:rowOff>
    </xdr:to>
    <xdr:cxnSp macro="">
      <xdr:nvCxnSpPr>
        <xdr:cNvPr id="695" name="直線コネクタ 694">
          <a:extLst>
            <a:ext uri="{FF2B5EF4-FFF2-40B4-BE49-F238E27FC236}">
              <a16:creationId xmlns:a16="http://schemas.microsoft.com/office/drawing/2014/main" id="{A1B6B9E0-F788-4FEB-B587-3675996C3D8B}"/>
            </a:ext>
          </a:extLst>
        </xdr:cNvPr>
        <xdr:cNvCxnSpPr/>
      </xdr:nvCxnSpPr>
      <xdr:spPr>
        <a:xfrm flipV="1">
          <a:off x="13703300" y="18351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79284</xdr:rowOff>
    </xdr:from>
    <xdr:to>
      <xdr:col>67</xdr:col>
      <xdr:colOff>101600</xdr:colOff>
      <xdr:row>107</xdr:row>
      <xdr:rowOff>9434</xdr:rowOff>
    </xdr:to>
    <xdr:sp macro="" textlink="">
      <xdr:nvSpPr>
        <xdr:cNvPr id="696" name="楕円 695">
          <a:extLst>
            <a:ext uri="{FF2B5EF4-FFF2-40B4-BE49-F238E27FC236}">
              <a16:creationId xmlns:a16="http://schemas.microsoft.com/office/drawing/2014/main" id="{1A0C8D28-AF9E-4BEE-9F8C-0F6C209311F7}"/>
            </a:ext>
          </a:extLst>
        </xdr:cNvPr>
        <xdr:cNvSpPr/>
      </xdr:nvSpPr>
      <xdr:spPr>
        <a:xfrm>
          <a:off x="12763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130084</xdr:rowOff>
    </xdr:from>
    <xdr:to>
      <xdr:col>71</xdr:col>
      <xdr:colOff>177800</xdr:colOff>
      <xdr:row>107</xdr:row>
      <xdr:rowOff>15784</xdr:rowOff>
    </xdr:to>
    <xdr:cxnSp macro="">
      <xdr:nvCxnSpPr>
        <xdr:cNvPr id="697" name="直線コネクタ 696">
          <a:extLst>
            <a:ext uri="{FF2B5EF4-FFF2-40B4-BE49-F238E27FC236}">
              <a16:creationId xmlns:a16="http://schemas.microsoft.com/office/drawing/2014/main" id="{7F7C1EFA-E50B-47F5-88B3-E0255051A20C}"/>
            </a:ext>
          </a:extLst>
        </xdr:cNvPr>
        <xdr:cNvCxnSpPr/>
      </xdr:nvCxnSpPr>
      <xdr:spPr>
        <a:xfrm>
          <a:off x="12814300" y="183037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698" name="n_1aveValue【公民館】&#10;有形固定資産減価償却率">
          <a:extLst>
            <a:ext uri="{FF2B5EF4-FFF2-40B4-BE49-F238E27FC236}">
              <a16:creationId xmlns:a16="http://schemas.microsoft.com/office/drawing/2014/main" id="{ACBCDB5F-C1DB-496F-AD87-B08FDEEC8672}"/>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699" name="n_2aveValue【公民館】&#10;有形固定資産減価償却率">
          <a:extLst>
            <a:ext uri="{FF2B5EF4-FFF2-40B4-BE49-F238E27FC236}">
              <a16:creationId xmlns:a16="http://schemas.microsoft.com/office/drawing/2014/main" id="{2B0415AE-C791-4023-B02D-1C87F5EF4C56}"/>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00" name="n_3aveValue【公民館】&#10;有形固定資産減価償却率">
          <a:extLst>
            <a:ext uri="{FF2B5EF4-FFF2-40B4-BE49-F238E27FC236}">
              <a16:creationId xmlns:a16="http://schemas.microsoft.com/office/drawing/2014/main" id="{ECADC7EC-BA3C-4C77-BFED-72BEA861D6E2}"/>
            </a:ext>
          </a:extLst>
        </xdr:cNvPr>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701" name="n_4aveValue【公民館】&#10;有形固定資産減価償却率">
          <a:extLst>
            <a:ext uri="{FF2B5EF4-FFF2-40B4-BE49-F238E27FC236}">
              <a16:creationId xmlns:a16="http://schemas.microsoft.com/office/drawing/2014/main" id="{2F0C1EEB-2A31-4367-B13E-0F9C60C9B82B}"/>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75672</xdr:rowOff>
    </xdr:from>
    <xdr:ext cx="405111" cy="259045"/>
    <xdr:sp macro="" textlink="">
      <xdr:nvSpPr>
        <xdr:cNvPr id="702" name="n_1mainValue【公民館】&#10;有形固定資産減価償却率">
          <a:extLst>
            <a:ext uri="{FF2B5EF4-FFF2-40B4-BE49-F238E27FC236}">
              <a16:creationId xmlns:a16="http://schemas.microsoft.com/office/drawing/2014/main" id="{B632AC82-BBDF-4055-A3F4-F43558F4652F}"/>
            </a:ext>
          </a:extLst>
        </xdr:cNvPr>
        <xdr:cNvSpPr txBox="1"/>
      </xdr:nvSpPr>
      <xdr:spPr>
        <a:xfrm>
          <a:off x="15266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703" name="n_2mainValue【公民館】&#10;有形固定資産減価償却率">
          <a:extLst>
            <a:ext uri="{FF2B5EF4-FFF2-40B4-BE49-F238E27FC236}">
              <a16:creationId xmlns:a16="http://schemas.microsoft.com/office/drawing/2014/main" id="{5A844F64-29DE-422A-BFE8-C6E89C9B1FE7}"/>
            </a:ext>
          </a:extLst>
        </xdr:cNvPr>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704" name="n_3mainValue【公民館】&#10;有形固定資産減価償却率">
          <a:extLst>
            <a:ext uri="{FF2B5EF4-FFF2-40B4-BE49-F238E27FC236}">
              <a16:creationId xmlns:a16="http://schemas.microsoft.com/office/drawing/2014/main" id="{3923C82B-AAD9-4A34-A15B-8272FC421A80}"/>
            </a:ext>
          </a:extLst>
        </xdr:cNvPr>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561</xdr:rowOff>
    </xdr:from>
    <xdr:ext cx="405111" cy="259045"/>
    <xdr:sp macro="" textlink="">
      <xdr:nvSpPr>
        <xdr:cNvPr id="705" name="n_4mainValue【公民館】&#10;有形固定資産減価償却率">
          <a:extLst>
            <a:ext uri="{FF2B5EF4-FFF2-40B4-BE49-F238E27FC236}">
              <a16:creationId xmlns:a16="http://schemas.microsoft.com/office/drawing/2014/main" id="{8653DA0C-77FD-4F88-9016-27DF6D45502A}"/>
            </a:ext>
          </a:extLst>
        </xdr:cNvPr>
        <xdr:cNvSpPr txBox="1"/>
      </xdr:nvSpPr>
      <xdr:spPr>
        <a:xfrm>
          <a:off x="12611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C2B608B2-2FF1-4E0A-99BF-6C4DC6F90F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1F58A496-D408-4599-A1F4-ABAF6AEE7A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74FEAE0A-3F21-4E66-9751-44379D8C83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151E7DE4-5BFE-47B8-BC77-FB16675403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26D69F10-34F5-4A3B-AC0A-026944A97B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967F36AD-F1F6-49AB-B395-884ACA935E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43F6BCF8-3020-45BD-9B5C-76F7BFE2CE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8E1F0EF1-E96E-4B90-94EF-B42DAB12F1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BB53EF1E-9517-4324-87FD-F57CC3D311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AE1A08D1-2784-406D-A9C1-870FE8C7C4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C4416797-0B89-4FD7-8A1D-9759C8CCD83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7C040481-44C2-4651-9E19-273D61F471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2911FC01-B8AC-400D-9B17-11E9591435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3BBF25E8-3FFC-4E68-9C7B-DF26DD12BA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03583930-153E-4706-917C-7BBE5F72EC3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88DAD457-94E2-44D4-8B9F-996D7BEAFAE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CDDF1688-9746-4C2D-A366-F914275B484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7464C63D-9E27-40E6-A0F6-34531898211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8B226671-2272-4B20-8570-653E4CCAB3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E76AD7A9-C0A7-407D-8739-AA61D66FC77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B25A582E-4027-4D3B-88AD-DD4284258B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7" name="テキスト ボックス 726">
          <a:extLst>
            <a:ext uri="{FF2B5EF4-FFF2-40B4-BE49-F238E27FC236}">
              <a16:creationId xmlns:a16="http://schemas.microsoft.com/office/drawing/2014/main" id="{422EB795-FBC3-4694-A4DB-BF9041A4F52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7DBA9B36-7F33-4CF9-814C-4258CF8742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9" name="直線コネクタ 728">
          <a:extLst>
            <a:ext uri="{FF2B5EF4-FFF2-40B4-BE49-F238E27FC236}">
              <a16:creationId xmlns:a16="http://schemas.microsoft.com/office/drawing/2014/main" id="{5E0B0C5E-C5FF-4033-ADB5-4A47DD7D504E}"/>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30" name="【公民館】&#10;一人当たり面積最小値テキスト">
          <a:extLst>
            <a:ext uri="{FF2B5EF4-FFF2-40B4-BE49-F238E27FC236}">
              <a16:creationId xmlns:a16="http://schemas.microsoft.com/office/drawing/2014/main" id="{DBF69360-78DD-4CF2-A3EF-4FF4E26772A9}"/>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1" name="直線コネクタ 730">
          <a:extLst>
            <a:ext uri="{FF2B5EF4-FFF2-40B4-BE49-F238E27FC236}">
              <a16:creationId xmlns:a16="http://schemas.microsoft.com/office/drawing/2014/main" id="{5787F0C1-9FFA-4B1A-ABF3-43B0BED74DCA}"/>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2" name="【公民館】&#10;一人当たり面積最大値テキスト">
          <a:extLst>
            <a:ext uri="{FF2B5EF4-FFF2-40B4-BE49-F238E27FC236}">
              <a16:creationId xmlns:a16="http://schemas.microsoft.com/office/drawing/2014/main" id="{1624A08F-F94A-4B4A-B32E-9AF1BBD0F241}"/>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3" name="直線コネクタ 732">
          <a:extLst>
            <a:ext uri="{FF2B5EF4-FFF2-40B4-BE49-F238E27FC236}">
              <a16:creationId xmlns:a16="http://schemas.microsoft.com/office/drawing/2014/main" id="{6182CC4B-D429-4DA5-AE05-AE0F714A2BB4}"/>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4" name="【公民館】&#10;一人当たり面積平均値テキスト">
          <a:extLst>
            <a:ext uri="{FF2B5EF4-FFF2-40B4-BE49-F238E27FC236}">
              <a16:creationId xmlns:a16="http://schemas.microsoft.com/office/drawing/2014/main" id="{AB02486C-D627-4395-9D28-8CBBAB9A7600}"/>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5" name="フローチャート: 判断 734">
          <a:extLst>
            <a:ext uri="{FF2B5EF4-FFF2-40B4-BE49-F238E27FC236}">
              <a16:creationId xmlns:a16="http://schemas.microsoft.com/office/drawing/2014/main" id="{E15D5E71-8BAD-4432-9524-0F44F2CD4D43}"/>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6" name="フローチャート: 判断 735">
          <a:extLst>
            <a:ext uri="{FF2B5EF4-FFF2-40B4-BE49-F238E27FC236}">
              <a16:creationId xmlns:a16="http://schemas.microsoft.com/office/drawing/2014/main" id="{B6B0DE54-4DD9-4F6B-8C59-575DB02E2396}"/>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7" name="フローチャート: 判断 736">
          <a:extLst>
            <a:ext uri="{FF2B5EF4-FFF2-40B4-BE49-F238E27FC236}">
              <a16:creationId xmlns:a16="http://schemas.microsoft.com/office/drawing/2014/main" id="{335B7372-DAE9-43FB-B58C-088C82D51137}"/>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8" name="フローチャート: 判断 737">
          <a:extLst>
            <a:ext uri="{FF2B5EF4-FFF2-40B4-BE49-F238E27FC236}">
              <a16:creationId xmlns:a16="http://schemas.microsoft.com/office/drawing/2014/main" id="{C53C54D4-A385-446B-BBD3-1C03897AC6E2}"/>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9" name="フローチャート: 判断 738">
          <a:extLst>
            <a:ext uri="{FF2B5EF4-FFF2-40B4-BE49-F238E27FC236}">
              <a16:creationId xmlns:a16="http://schemas.microsoft.com/office/drawing/2014/main" id="{94099750-361F-49B9-AE70-2A9499B2F06F}"/>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2F3A164-33D4-42DF-B3B4-3A1F9B5E72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73D8151-19DD-4507-8CFA-41B7299ABC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D834B2E-9365-4DCB-8DF0-CD6FE41965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9BAF9B6-DE8D-4949-9C85-9D0F06AE10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76B4C2C-6979-4B4E-86BD-5E06B0EF63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86550</xdr:rowOff>
    </xdr:from>
    <xdr:to>
      <xdr:col>116</xdr:col>
      <xdr:colOff>114300</xdr:colOff>
      <xdr:row>107</xdr:row>
      <xdr:rowOff>16700</xdr:rowOff>
    </xdr:to>
    <xdr:sp macro="" textlink="">
      <xdr:nvSpPr>
        <xdr:cNvPr id="745" name="楕円 744">
          <a:extLst>
            <a:ext uri="{FF2B5EF4-FFF2-40B4-BE49-F238E27FC236}">
              <a16:creationId xmlns:a16="http://schemas.microsoft.com/office/drawing/2014/main" id="{1AF52FA1-0DC6-4220-BE51-ECD6AC415CBB}"/>
            </a:ext>
          </a:extLst>
        </xdr:cNvPr>
        <xdr:cNvSpPr/>
      </xdr:nvSpPr>
      <xdr:spPr>
        <a:xfrm>
          <a:off x="22110700" y="1826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109427</xdr:rowOff>
    </xdr:from>
    <xdr:ext cx="469744" cy="259045"/>
    <xdr:sp macro="" textlink="">
      <xdr:nvSpPr>
        <xdr:cNvPr id="746" name="【公民館】&#10;一人当たり面積該当値テキスト">
          <a:extLst>
            <a:ext uri="{FF2B5EF4-FFF2-40B4-BE49-F238E27FC236}">
              <a16:creationId xmlns:a16="http://schemas.microsoft.com/office/drawing/2014/main" id="{355E6A09-7F03-4ED4-80D3-64720A857C02}"/>
            </a:ext>
          </a:extLst>
        </xdr:cNvPr>
        <xdr:cNvSpPr txBox="1"/>
      </xdr:nvSpPr>
      <xdr:spPr>
        <a:xfrm>
          <a:off x="22199600" y="181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92838</xdr:rowOff>
    </xdr:from>
    <xdr:to>
      <xdr:col>112</xdr:col>
      <xdr:colOff>38100</xdr:colOff>
      <xdr:row>107</xdr:row>
      <xdr:rowOff>22988</xdr:rowOff>
    </xdr:to>
    <xdr:sp macro="" textlink="">
      <xdr:nvSpPr>
        <xdr:cNvPr id="747" name="楕円 746">
          <a:extLst>
            <a:ext uri="{FF2B5EF4-FFF2-40B4-BE49-F238E27FC236}">
              <a16:creationId xmlns:a16="http://schemas.microsoft.com/office/drawing/2014/main" id="{753C1174-1E3F-4E72-8A14-FEED3FD4610D}"/>
            </a:ext>
          </a:extLst>
        </xdr:cNvPr>
        <xdr:cNvSpPr/>
      </xdr:nvSpPr>
      <xdr:spPr>
        <a:xfrm>
          <a:off x="21272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137350</xdr:rowOff>
    </xdr:from>
    <xdr:to>
      <xdr:col>116</xdr:col>
      <xdr:colOff>63500</xdr:colOff>
      <xdr:row>106</xdr:row>
      <xdr:rowOff>143638</xdr:rowOff>
    </xdr:to>
    <xdr:cxnSp macro="">
      <xdr:nvCxnSpPr>
        <xdr:cNvPr id="748" name="直線コネクタ 747">
          <a:extLst>
            <a:ext uri="{FF2B5EF4-FFF2-40B4-BE49-F238E27FC236}">
              <a16:creationId xmlns:a16="http://schemas.microsoft.com/office/drawing/2014/main" id="{799BD2ED-A866-4FD9-BAEA-172EF618A686}"/>
            </a:ext>
          </a:extLst>
        </xdr:cNvPr>
        <xdr:cNvCxnSpPr/>
      </xdr:nvCxnSpPr>
      <xdr:spPr>
        <a:xfrm flipV="1">
          <a:off x="21323300" y="18311050"/>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95314</xdr:rowOff>
    </xdr:from>
    <xdr:to>
      <xdr:col>107</xdr:col>
      <xdr:colOff>101600</xdr:colOff>
      <xdr:row>107</xdr:row>
      <xdr:rowOff>25464</xdr:rowOff>
    </xdr:to>
    <xdr:sp macro="" textlink="">
      <xdr:nvSpPr>
        <xdr:cNvPr id="749" name="楕円 748">
          <a:extLst>
            <a:ext uri="{FF2B5EF4-FFF2-40B4-BE49-F238E27FC236}">
              <a16:creationId xmlns:a16="http://schemas.microsoft.com/office/drawing/2014/main" id="{BCBD4583-7F2A-44E0-AF30-BB615414D7F6}"/>
            </a:ext>
          </a:extLst>
        </xdr:cNvPr>
        <xdr:cNvSpPr/>
      </xdr:nvSpPr>
      <xdr:spPr>
        <a:xfrm>
          <a:off x="20383500" y="182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143638</xdr:rowOff>
    </xdr:from>
    <xdr:to>
      <xdr:col>111</xdr:col>
      <xdr:colOff>177800</xdr:colOff>
      <xdr:row>106</xdr:row>
      <xdr:rowOff>146114</xdr:rowOff>
    </xdr:to>
    <xdr:cxnSp macro="">
      <xdr:nvCxnSpPr>
        <xdr:cNvPr id="750" name="直線コネクタ 749">
          <a:extLst>
            <a:ext uri="{FF2B5EF4-FFF2-40B4-BE49-F238E27FC236}">
              <a16:creationId xmlns:a16="http://schemas.microsoft.com/office/drawing/2014/main" id="{7D731FD4-4377-4B35-9994-9526DF4CA119}"/>
            </a:ext>
          </a:extLst>
        </xdr:cNvPr>
        <xdr:cNvCxnSpPr/>
      </xdr:nvCxnSpPr>
      <xdr:spPr>
        <a:xfrm flipV="1">
          <a:off x="20434300" y="1831733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90932</xdr:rowOff>
    </xdr:from>
    <xdr:to>
      <xdr:col>102</xdr:col>
      <xdr:colOff>165100</xdr:colOff>
      <xdr:row>107</xdr:row>
      <xdr:rowOff>21082</xdr:rowOff>
    </xdr:to>
    <xdr:sp macro="" textlink="">
      <xdr:nvSpPr>
        <xdr:cNvPr id="751" name="楕円 750">
          <a:extLst>
            <a:ext uri="{FF2B5EF4-FFF2-40B4-BE49-F238E27FC236}">
              <a16:creationId xmlns:a16="http://schemas.microsoft.com/office/drawing/2014/main" id="{73A2BB54-A030-4038-A432-1EB9B2EA4F65}"/>
            </a:ext>
          </a:extLst>
        </xdr:cNvPr>
        <xdr:cNvSpPr/>
      </xdr:nvSpPr>
      <xdr:spPr>
        <a:xfrm>
          <a:off x="19494500" y="182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141732</xdr:rowOff>
    </xdr:from>
    <xdr:to>
      <xdr:col>107</xdr:col>
      <xdr:colOff>50800</xdr:colOff>
      <xdr:row>106</xdr:row>
      <xdr:rowOff>146114</xdr:rowOff>
    </xdr:to>
    <xdr:cxnSp macro="">
      <xdr:nvCxnSpPr>
        <xdr:cNvPr id="752" name="直線コネクタ 751">
          <a:extLst>
            <a:ext uri="{FF2B5EF4-FFF2-40B4-BE49-F238E27FC236}">
              <a16:creationId xmlns:a16="http://schemas.microsoft.com/office/drawing/2014/main" id="{CD96DE67-FE6E-480B-9395-3776F9870FB2}"/>
            </a:ext>
          </a:extLst>
        </xdr:cNvPr>
        <xdr:cNvCxnSpPr/>
      </xdr:nvCxnSpPr>
      <xdr:spPr>
        <a:xfrm>
          <a:off x="19545300" y="1831543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86550</xdr:rowOff>
    </xdr:from>
    <xdr:to>
      <xdr:col>98</xdr:col>
      <xdr:colOff>38100</xdr:colOff>
      <xdr:row>107</xdr:row>
      <xdr:rowOff>16700</xdr:rowOff>
    </xdr:to>
    <xdr:sp macro="" textlink="">
      <xdr:nvSpPr>
        <xdr:cNvPr id="753" name="楕円 752">
          <a:extLst>
            <a:ext uri="{FF2B5EF4-FFF2-40B4-BE49-F238E27FC236}">
              <a16:creationId xmlns:a16="http://schemas.microsoft.com/office/drawing/2014/main" id="{26D59B1C-705C-499F-91E5-648DFB00562A}"/>
            </a:ext>
          </a:extLst>
        </xdr:cNvPr>
        <xdr:cNvSpPr/>
      </xdr:nvSpPr>
      <xdr:spPr>
        <a:xfrm>
          <a:off x="18605500" y="1826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137350</xdr:rowOff>
    </xdr:from>
    <xdr:to>
      <xdr:col>102</xdr:col>
      <xdr:colOff>114300</xdr:colOff>
      <xdr:row>106</xdr:row>
      <xdr:rowOff>141732</xdr:rowOff>
    </xdr:to>
    <xdr:cxnSp macro="">
      <xdr:nvCxnSpPr>
        <xdr:cNvPr id="754" name="直線コネクタ 753">
          <a:extLst>
            <a:ext uri="{FF2B5EF4-FFF2-40B4-BE49-F238E27FC236}">
              <a16:creationId xmlns:a16="http://schemas.microsoft.com/office/drawing/2014/main" id="{7F2A073C-ECA4-4B3E-B854-53440E80FD5D}"/>
            </a:ext>
          </a:extLst>
        </xdr:cNvPr>
        <xdr:cNvCxnSpPr/>
      </xdr:nvCxnSpPr>
      <xdr:spPr>
        <a:xfrm>
          <a:off x="18656300" y="18311050"/>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5" name="n_1aveValue【公民館】&#10;一人当たり面積">
          <a:extLst>
            <a:ext uri="{FF2B5EF4-FFF2-40B4-BE49-F238E27FC236}">
              <a16:creationId xmlns:a16="http://schemas.microsoft.com/office/drawing/2014/main" id="{9EBA64C1-DF2E-4977-AC7F-D0807BBEC420}"/>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6" name="n_2aveValue【公民館】&#10;一人当たり面積">
          <a:extLst>
            <a:ext uri="{FF2B5EF4-FFF2-40B4-BE49-F238E27FC236}">
              <a16:creationId xmlns:a16="http://schemas.microsoft.com/office/drawing/2014/main" id="{FF8F50C6-8377-4AC0-AC86-2E62DA2E3C6D}"/>
            </a:ext>
          </a:extLst>
        </xdr:cNvPr>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757" name="n_3aveValue【公民館】&#10;一人当たり面積">
          <a:extLst>
            <a:ext uri="{FF2B5EF4-FFF2-40B4-BE49-F238E27FC236}">
              <a16:creationId xmlns:a16="http://schemas.microsoft.com/office/drawing/2014/main" id="{1F60605C-CD76-4F9B-B6D0-2205329794E8}"/>
            </a:ext>
          </a:extLst>
        </xdr:cNvPr>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758" name="n_4aveValue【公民館】&#10;一人当たり面積">
          <a:extLst>
            <a:ext uri="{FF2B5EF4-FFF2-40B4-BE49-F238E27FC236}">
              <a16:creationId xmlns:a16="http://schemas.microsoft.com/office/drawing/2014/main" id="{12CD10F4-FD19-4E67-9629-B04B8D14C6B4}"/>
            </a:ext>
          </a:extLst>
        </xdr:cNvPr>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39515</xdr:rowOff>
    </xdr:from>
    <xdr:ext cx="469744" cy="259045"/>
    <xdr:sp macro="" textlink="">
      <xdr:nvSpPr>
        <xdr:cNvPr id="759" name="n_1mainValue【公民館】&#10;一人当たり面積">
          <a:extLst>
            <a:ext uri="{FF2B5EF4-FFF2-40B4-BE49-F238E27FC236}">
              <a16:creationId xmlns:a16="http://schemas.microsoft.com/office/drawing/2014/main" id="{59C0C8F6-E0B1-4D0B-B2C1-8991C54297A4}"/>
            </a:ext>
          </a:extLst>
        </xdr:cNvPr>
        <xdr:cNvSpPr txBox="1"/>
      </xdr:nvSpPr>
      <xdr:spPr>
        <a:xfrm>
          <a:off x="210757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41991</xdr:rowOff>
    </xdr:from>
    <xdr:ext cx="469744" cy="259045"/>
    <xdr:sp macro="" textlink="">
      <xdr:nvSpPr>
        <xdr:cNvPr id="760" name="n_2mainValue【公民館】&#10;一人当たり面積">
          <a:extLst>
            <a:ext uri="{FF2B5EF4-FFF2-40B4-BE49-F238E27FC236}">
              <a16:creationId xmlns:a16="http://schemas.microsoft.com/office/drawing/2014/main" id="{611A0B98-F4E5-4324-8C50-04120E0F6A33}"/>
            </a:ext>
          </a:extLst>
        </xdr:cNvPr>
        <xdr:cNvSpPr txBox="1"/>
      </xdr:nvSpPr>
      <xdr:spPr>
        <a:xfrm>
          <a:off x="20199427" y="180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37609</xdr:rowOff>
    </xdr:from>
    <xdr:ext cx="469744" cy="259045"/>
    <xdr:sp macro="" textlink="">
      <xdr:nvSpPr>
        <xdr:cNvPr id="761" name="n_3mainValue【公民館】&#10;一人当たり面積">
          <a:extLst>
            <a:ext uri="{FF2B5EF4-FFF2-40B4-BE49-F238E27FC236}">
              <a16:creationId xmlns:a16="http://schemas.microsoft.com/office/drawing/2014/main" id="{72EFB9B9-D551-4525-B0B8-C91F6BBCE8A7}"/>
            </a:ext>
          </a:extLst>
        </xdr:cNvPr>
        <xdr:cNvSpPr txBox="1"/>
      </xdr:nvSpPr>
      <xdr:spPr>
        <a:xfrm>
          <a:off x="19310427" y="180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33227</xdr:rowOff>
    </xdr:from>
    <xdr:ext cx="469744" cy="259045"/>
    <xdr:sp macro="" textlink="">
      <xdr:nvSpPr>
        <xdr:cNvPr id="762" name="n_4mainValue【公民館】&#10;一人当たり面積">
          <a:extLst>
            <a:ext uri="{FF2B5EF4-FFF2-40B4-BE49-F238E27FC236}">
              <a16:creationId xmlns:a16="http://schemas.microsoft.com/office/drawing/2014/main" id="{E8D8F350-B4A2-4143-9211-8AFFD5F80BB7}"/>
            </a:ext>
          </a:extLst>
        </xdr:cNvPr>
        <xdr:cNvSpPr txBox="1"/>
      </xdr:nvSpPr>
      <xdr:spPr>
        <a:xfrm>
          <a:off x="18421427" y="180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F260E7ED-BBBF-4BC2-A2A3-F65C7B7A80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F1EBA340-5135-4249-9BE2-93F4712040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B92E90E4-DF21-41E9-8363-94BD88D7C8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類似団体と比べて、児童館及び公民館における有形固定資産減価償却率が高い数値で推移している。</a:t>
          </a:r>
          <a:endParaRPr lang="ja-JP" altLang="ja-JP" sz="1400">
            <a:effectLst/>
          </a:endParaRPr>
        </a:p>
        <a:p>
          <a:r>
            <a:rPr kumimoji="1" lang="ja-JP" altLang="ja-JP" sz="1100">
              <a:solidFill>
                <a:schemeClr val="dk1"/>
              </a:solidFill>
              <a:effectLst/>
              <a:latin typeface="+mn-lt"/>
              <a:ea typeface="+mn-ea"/>
              <a:cs typeface="+mn-cs"/>
            </a:rPr>
            <a:t>・児童館は、施設の老朽化に伴い、微増している。類似団体内平均値が、令和元年度から大きく下がったため、本村の償却率が平均よりも上回る結果となった。</a:t>
          </a:r>
          <a:endParaRPr lang="ja-JP" altLang="ja-JP" sz="1400">
            <a:effectLst/>
          </a:endParaRPr>
        </a:p>
        <a:p>
          <a:r>
            <a:rPr kumimoji="1" lang="ja-JP" altLang="ja-JP" sz="1100">
              <a:solidFill>
                <a:schemeClr val="dk1"/>
              </a:solidFill>
              <a:effectLst/>
              <a:latin typeface="+mn-lt"/>
              <a:ea typeface="+mn-ea"/>
              <a:cs typeface="+mn-cs"/>
            </a:rPr>
            <a:t>・公民館は、昭和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年に建築されており、施設の老朽化が進んでいる。このことから、令和３年度に大規模改修工事における実施設計をし、令和４年度に大規模改修工事を実施する。</a:t>
          </a:r>
          <a:endParaRPr lang="ja-JP" altLang="ja-JP" sz="1400">
            <a:effectLst/>
          </a:endParaRPr>
        </a:p>
        <a:p>
          <a:r>
            <a:rPr kumimoji="1" lang="ja-JP" altLang="ja-JP" sz="1100">
              <a:solidFill>
                <a:schemeClr val="dk1"/>
              </a:solidFill>
              <a:effectLst/>
              <a:latin typeface="+mn-lt"/>
              <a:ea typeface="+mn-ea"/>
              <a:cs typeface="+mn-cs"/>
            </a:rPr>
            <a:t>・学校施設は、平成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年に建築したため、類似団体及び愛知県に比べて、大きく低い数値で推移している。今後は、個別施設計画に基づき日常点検を行い、建築から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年経過後の令和</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年頃に大規模修繕を予定している。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・保育所は、令和３年度に大規模改修工事を実施したため、数値が大きく改善することとなった。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75786E-09E6-45FD-A508-97ED6B1E5D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8AE2DA-4D33-45BE-9A96-2814CF050B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4F30A2-7509-4C51-B4E3-43AC55D9C4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0D84CC-32B0-498A-BBC6-EBE9E967DB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A18979-26CC-4C75-8290-CF5EA3EBC2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BDED6D-6666-4EF0-B6C2-B33040C930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0736A1-EB88-4090-8803-8B6155F3CF0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034240-9867-4E0A-9B62-942E2ACC31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B39F90-153F-4F33-81A3-431340BFBC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241A02-A50B-4FE9-AD90-9E296425CA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4BA9AE-A10F-4507-81E4-401965439E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C84004-6DEE-476D-806E-685E9BA71F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48D3DD-E93F-406E-B8FF-3253BC80E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174E6D-C574-4476-AB84-17D8899C54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DB3639-7B1D-4F49-A428-BEF6759D3F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F8240E-131E-4B50-B45A-33EE7EB2A2B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639C95-EC61-4061-9BCD-2498C3A2E1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1C4988-B79E-4BC5-849A-A351A6C9A1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E33F72-5CCC-4DBF-8133-947175AD5D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722219-073F-4018-BCDA-B5A5E319AA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F3DB97-B4C0-42B8-9EE6-5024753B10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48D545-BA08-4823-9E95-FB678385B1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3E4FA5-BF8B-4DCD-A26D-F40DA3EAD3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0ADA9C-F071-4D1C-A2EE-6C6494AA11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3AFBC7-F3B2-4CD4-88A2-416E601A25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73CB80-26B6-4979-B22B-5CCBE245D6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CFB253-0C15-4B7A-9286-69147D1F47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704E01-519F-4BE0-A776-59F04AAB9E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7D2C14-8034-479A-888C-966D9490FD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BDED01F-BD53-4666-A5EA-400456D8447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55D9CC-FF45-4BFA-B986-0482ADAF74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8D43F4-D969-455C-83AE-1DB1C78124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5398AD-5C5E-4CAA-9A65-304B75AE96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84B6FC-2123-41BD-B202-C92BCB0324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40385D-DE37-4673-B2B1-64258AF76A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EFBF3E-4A47-48D9-B075-479410BCB0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380E22-D8C9-4A02-8E1A-FCA4588D65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15214C-230F-4796-8D7E-044FDDE080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5CAA43-C218-4837-9C7C-5FDB610919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3E6037-236C-45C5-935C-45687FC0BEC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CBE1DE-BAAE-47BB-8042-1E6A0E2B6C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042CA5-341E-4197-98A4-382FDC77F81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5B0659D-85C6-4465-8A6A-58A9E5FBC0C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6D33CFE3-DB98-4523-9B8D-0559DAE85C1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A24941-9C66-4FF5-A8CF-52471B0E15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6C26FD3-01AF-46FA-9173-9A26D542E2B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EACF316-AF69-4049-BC0F-0C3C7772552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A55CA7C-0BA8-4718-9BA6-0C49AB2D7F9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1B95770-9B2B-497A-A803-ACD78B9AEE2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AB24EFD-1423-48E7-A809-9098E5BBF60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5737D63-2504-4D3D-94E5-025FF3A6690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5388A-C475-429B-9C1B-1F72B1D844A5}"/>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80F7D0-46B0-4901-9932-A5DFB83B51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772A133-4CDA-4F99-8800-0B0781AE4E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a:extLst>
            <a:ext uri="{FF2B5EF4-FFF2-40B4-BE49-F238E27FC236}">
              <a16:creationId xmlns:a16="http://schemas.microsoft.com/office/drawing/2014/main" id="{A178429F-682A-4B88-829A-883A87464FEB}"/>
            </a:ext>
          </a:extLst>
        </xdr:cNvPr>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a:extLst>
            <a:ext uri="{FF2B5EF4-FFF2-40B4-BE49-F238E27FC236}">
              <a16:creationId xmlns:a16="http://schemas.microsoft.com/office/drawing/2014/main" id="{846D1044-67FF-41F2-AAB6-5B33D560A3B5}"/>
            </a:ext>
          </a:extLst>
        </xdr:cNvPr>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a:extLst>
            <a:ext uri="{FF2B5EF4-FFF2-40B4-BE49-F238E27FC236}">
              <a16:creationId xmlns:a16="http://schemas.microsoft.com/office/drawing/2014/main" id="{6C54F6EC-5E4D-4ED5-924F-418F354A8CAC}"/>
            </a:ext>
          </a:extLst>
        </xdr:cNvPr>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C14FB0E7-B07C-4610-AAB0-5D7B9F88D5C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4B9AA383-31B6-4B66-93A9-A11A614117A5}"/>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147337</xdr:rowOff>
    </xdr:from>
    <xdr:ext cx="405111" cy="259045"/>
    <xdr:sp macro="" textlink="">
      <xdr:nvSpPr>
        <xdr:cNvPr id="61" name="【図書館】&#10;有形固定資産減価償却率平均値テキスト">
          <a:extLst>
            <a:ext uri="{FF2B5EF4-FFF2-40B4-BE49-F238E27FC236}">
              <a16:creationId xmlns:a16="http://schemas.microsoft.com/office/drawing/2014/main" id="{5A6E6C7B-A68E-4952-9F84-90B56A23641B}"/>
            </a:ext>
          </a:extLst>
        </xdr:cNvPr>
        <xdr:cNvSpPr txBox="1"/>
      </xdr:nvSpPr>
      <xdr:spPr>
        <a:xfrm>
          <a:off x="4673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a:extLst>
            <a:ext uri="{FF2B5EF4-FFF2-40B4-BE49-F238E27FC236}">
              <a16:creationId xmlns:a16="http://schemas.microsoft.com/office/drawing/2014/main" id="{BE233E5B-0169-4DFC-B2AB-873713BEA437}"/>
            </a:ext>
          </a:extLst>
        </xdr:cNvPr>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101600</xdr:rowOff>
    </xdr:from>
    <xdr:to>
      <xdr:col>20</xdr:col>
      <xdr:colOff>38100</xdr:colOff>
      <xdr:row>40</xdr:row>
      <xdr:rowOff>31750</xdr:rowOff>
    </xdr:to>
    <xdr:sp macro="" textlink="">
      <xdr:nvSpPr>
        <xdr:cNvPr id="63" name="フローチャート: 判断 62">
          <a:extLst>
            <a:ext uri="{FF2B5EF4-FFF2-40B4-BE49-F238E27FC236}">
              <a16:creationId xmlns:a16="http://schemas.microsoft.com/office/drawing/2014/main" id="{E1CFBE57-3E22-417E-9ED1-6A3D9853B150}"/>
            </a:ext>
          </a:extLst>
        </xdr:cNvPr>
        <xdr:cNvSpPr/>
      </xdr:nvSpPr>
      <xdr:spPr>
        <a:xfrm>
          <a:off x="3746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33020</xdr:rowOff>
    </xdr:from>
    <xdr:to>
      <xdr:col>15</xdr:col>
      <xdr:colOff>101600</xdr:colOff>
      <xdr:row>39</xdr:row>
      <xdr:rowOff>134620</xdr:rowOff>
    </xdr:to>
    <xdr:sp macro="" textlink="">
      <xdr:nvSpPr>
        <xdr:cNvPr id="64" name="フローチャート: 判断 63">
          <a:extLst>
            <a:ext uri="{FF2B5EF4-FFF2-40B4-BE49-F238E27FC236}">
              <a16:creationId xmlns:a16="http://schemas.microsoft.com/office/drawing/2014/main" id="{7651DE5C-1C5D-48AA-AE86-BA56187D6F5C}"/>
            </a:ext>
          </a:extLst>
        </xdr:cNvPr>
        <xdr:cNvSpPr/>
      </xdr:nvSpPr>
      <xdr:spPr>
        <a:xfrm>
          <a:off x="2857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15875</xdr:rowOff>
    </xdr:from>
    <xdr:to>
      <xdr:col>10</xdr:col>
      <xdr:colOff>165100</xdr:colOff>
      <xdr:row>39</xdr:row>
      <xdr:rowOff>117475</xdr:rowOff>
    </xdr:to>
    <xdr:sp macro="" textlink="">
      <xdr:nvSpPr>
        <xdr:cNvPr id="65" name="フローチャート: 判断 64">
          <a:extLst>
            <a:ext uri="{FF2B5EF4-FFF2-40B4-BE49-F238E27FC236}">
              <a16:creationId xmlns:a16="http://schemas.microsoft.com/office/drawing/2014/main" id="{69F8A8B6-F1D9-451E-B6C5-A9573FFA3019}"/>
            </a:ext>
          </a:extLst>
        </xdr:cNvPr>
        <xdr:cNvSpPr/>
      </xdr:nvSpPr>
      <xdr:spPr>
        <a:xfrm>
          <a:off x="1968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147320</xdr:rowOff>
    </xdr:from>
    <xdr:to>
      <xdr:col>6</xdr:col>
      <xdr:colOff>38100</xdr:colOff>
      <xdr:row>39</xdr:row>
      <xdr:rowOff>77470</xdr:rowOff>
    </xdr:to>
    <xdr:sp macro="" textlink="">
      <xdr:nvSpPr>
        <xdr:cNvPr id="66" name="フローチャート: 判断 65">
          <a:extLst>
            <a:ext uri="{FF2B5EF4-FFF2-40B4-BE49-F238E27FC236}">
              <a16:creationId xmlns:a16="http://schemas.microsoft.com/office/drawing/2014/main" id="{94426651-22D0-4304-B2C2-5EC5BF3AE3CD}"/>
            </a:ext>
          </a:extLst>
        </xdr:cNvPr>
        <xdr:cNvSpPr/>
      </xdr:nvSpPr>
      <xdr:spPr>
        <a:xfrm>
          <a:off x="107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A5027ED-07BE-460A-A7F3-BB0C8DA5F0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0804BB0-3CC8-4AED-96B2-5684B5E81A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2B6097-0111-4797-B835-C6D666AB47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8844DD-7D14-4E6A-AF4F-FE158F5AF25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4BAB65-5196-4A27-B6DB-F98AFA24A8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2" name="楕円 71">
          <a:extLst>
            <a:ext uri="{FF2B5EF4-FFF2-40B4-BE49-F238E27FC236}">
              <a16:creationId xmlns:a16="http://schemas.microsoft.com/office/drawing/2014/main" id="{B7368278-8183-47BA-AAFE-2F1691B9774D}"/>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3" name="【図書館】&#10;有形固定資産減価償却率該当値テキスト">
          <a:extLst>
            <a:ext uri="{FF2B5EF4-FFF2-40B4-BE49-F238E27FC236}">
              <a16:creationId xmlns:a16="http://schemas.microsoft.com/office/drawing/2014/main" id="{A0FA9981-FBD8-4B36-8997-6EF73DF200AA}"/>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4" name="楕円 73">
          <a:extLst>
            <a:ext uri="{FF2B5EF4-FFF2-40B4-BE49-F238E27FC236}">
              <a16:creationId xmlns:a16="http://schemas.microsoft.com/office/drawing/2014/main" id="{170550A5-F186-4D86-823C-C21763774CA9}"/>
            </a:ext>
          </a:extLst>
        </xdr:cNvPr>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19050</xdr:rowOff>
    </xdr:to>
    <xdr:cxnSp macro="">
      <xdr:nvCxnSpPr>
        <xdr:cNvPr id="75" name="直線コネクタ 74">
          <a:extLst>
            <a:ext uri="{FF2B5EF4-FFF2-40B4-BE49-F238E27FC236}">
              <a16:creationId xmlns:a16="http://schemas.microsoft.com/office/drawing/2014/main" id="{4DBD19C9-C71A-4F42-A59B-C5774B21E2CD}"/>
            </a:ext>
          </a:extLst>
        </xdr:cNvPr>
        <xdr:cNvCxnSpPr/>
      </xdr:nvCxnSpPr>
      <xdr:spPr>
        <a:xfrm>
          <a:off x="3797300" y="666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6" name="楕円 75">
          <a:extLst>
            <a:ext uri="{FF2B5EF4-FFF2-40B4-BE49-F238E27FC236}">
              <a16:creationId xmlns:a16="http://schemas.microsoft.com/office/drawing/2014/main" id="{15B1853E-FFA8-4560-9F89-86473DED87CE}"/>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152400</xdr:rowOff>
    </xdr:to>
    <xdr:cxnSp macro="">
      <xdr:nvCxnSpPr>
        <xdr:cNvPr id="77" name="直線コネクタ 76">
          <a:extLst>
            <a:ext uri="{FF2B5EF4-FFF2-40B4-BE49-F238E27FC236}">
              <a16:creationId xmlns:a16="http://schemas.microsoft.com/office/drawing/2014/main" id="{CC2FF543-36EE-4B6B-9922-B60FFE44BE03}"/>
            </a:ext>
          </a:extLst>
        </xdr:cNvPr>
        <xdr:cNvCxnSpPr/>
      </xdr:nvCxnSpPr>
      <xdr:spPr>
        <a:xfrm>
          <a:off x="2908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8" name="楕円 77">
          <a:extLst>
            <a:ext uri="{FF2B5EF4-FFF2-40B4-BE49-F238E27FC236}">
              <a16:creationId xmlns:a16="http://schemas.microsoft.com/office/drawing/2014/main" id="{BA6430EC-2025-4697-AF7E-4C471B794FCC}"/>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114300</xdr:rowOff>
    </xdr:to>
    <xdr:cxnSp macro="">
      <xdr:nvCxnSpPr>
        <xdr:cNvPr id="79" name="直線コネクタ 78">
          <a:extLst>
            <a:ext uri="{FF2B5EF4-FFF2-40B4-BE49-F238E27FC236}">
              <a16:creationId xmlns:a16="http://schemas.microsoft.com/office/drawing/2014/main" id="{B9C765A6-C50A-4295-BE02-C0E1D70AE84B}"/>
            </a:ext>
          </a:extLst>
        </xdr:cNvPr>
        <xdr:cNvCxnSpPr/>
      </xdr:nvCxnSpPr>
      <xdr:spPr>
        <a:xfrm>
          <a:off x="2019300" y="659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0" name="楕円 79">
          <a:extLst>
            <a:ext uri="{FF2B5EF4-FFF2-40B4-BE49-F238E27FC236}">
              <a16:creationId xmlns:a16="http://schemas.microsoft.com/office/drawing/2014/main" id="{5143DD09-1851-4D44-869E-AAA6343C98F4}"/>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76200</xdr:rowOff>
    </xdr:to>
    <xdr:cxnSp macro="">
      <xdr:nvCxnSpPr>
        <xdr:cNvPr id="81" name="直線コネクタ 80">
          <a:extLst>
            <a:ext uri="{FF2B5EF4-FFF2-40B4-BE49-F238E27FC236}">
              <a16:creationId xmlns:a16="http://schemas.microsoft.com/office/drawing/2014/main" id="{866511DC-5C81-49D5-99DB-7746DA527766}"/>
            </a:ext>
          </a:extLst>
        </xdr:cNvPr>
        <xdr:cNvCxnSpPr/>
      </xdr:nvCxnSpPr>
      <xdr:spPr>
        <a:xfrm>
          <a:off x="1130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22877</xdr:rowOff>
    </xdr:from>
    <xdr:ext cx="405111" cy="259045"/>
    <xdr:sp macro="" textlink="">
      <xdr:nvSpPr>
        <xdr:cNvPr id="82" name="n_1aveValue【図書館】&#10;有形固定資産減価償却率">
          <a:extLst>
            <a:ext uri="{FF2B5EF4-FFF2-40B4-BE49-F238E27FC236}">
              <a16:creationId xmlns:a16="http://schemas.microsoft.com/office/drawing/2014/main" id="{3B23D58E-CA92-4BD6-89D3-EC9B1DF453F1}"/>
            </a:ext>
          </a:extLst>
        </xdr:cNvPr>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125747</xdr:rowOff>
    </xdr:from>
    <xdr:ext cx="405111" cy="259045"/>
    <xdr:sp macro="" textlink="">
      <xdr:nvSpPr>
        <xdr:cNvPr id="83" name="n_2aveValue【図書館】&#10;有形固定資産減価償却率">
          <a:extLst>
            <a:ext uri="{FF2B5EF4-FFF2-40B4-BE49-F238E27FC236}">
              <a16:creationId xmlns:a16="http://schemas.microsoft.com/office/drawing/2014/main" id="{B471F6F3-86C4-4C6F-A8D1-990E73C44D18}"/>
            </a:ext>
          </a:extLst>
        </xdr:cNvPr>
        <xdr:cNvSpPr txBox="1"/>
      </xdr:nvSpPr>
      <xdr:spPr>
        <a:xfrm>
          <a:off x="2705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108602</xdr:rowOff>
    </xdr:from>
    <xdr:ext cx="405111" cy="259045"/>
    <xdr:sp macro="" textlink="">
      <xdr:nvSpPr>
        <xdr:cNvPr id="84" name="n_3aveValue【図書館】&#10;有形固定資産減価償却率">
          <a:extLst>
            <a:ext uri="{FF2B5EF4-FFF2-40B4-BE49-F238E27FC236}">
              <a16:creationId xmlns:a16="http://schemas.microsoft.com/office/drawing/2014/main" id="{8B43E1B9-E6E0-4292-AF21-EE071B0C5CE2}"/>
            </a:ext>
          </a:extLst>
        </xdr:cNvPr>
        <xdr:cNvSpPr txBox="1"/>
      </xdr:nvSpPr>
      <xdr:spPr>
        <a:xfrm>
          <a:off x="1816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68597</xdr:rowOff>
    </xdr:from>
    <xdr:ext cx="405111" cy="259045"/>
    <xdr:sp macro="" textlink="">
      <xdr:nvSpPr>
        <xdr:cNvPr id="85" name="n_4aveValue【図書館】&#10;有形固定資産減価償却率">
          <a:extLst>
            <a:ext uri="{FF2B5EF4-FFF2-40B4-BE49-F238E27FC236}">
              <a16:creationId xmlns:a16="http://schemas.microsoft.com/office/drawing/2014/main" id="{E2345C7D-E0C5-4576-A365-8ACEFF1A98D1}"/>
            </a:ext>
          </a:extLst>
        </xdr:cNvPr>
        <xdr:cNvSpPr txBox="1"/>
      </xdr:nvSpPr>
      <xdr:spPr>
        <a:xfrm>
          <a:off x="927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48277</xdr:rowOff>
    </xdr:from>
    <xdr:ext cx="405111" cy="259045"/>
    <xdr:sp macro="" textlink="">
      <xdr:nvSpPr>
        <xdr:cNvPr id="86" name="n_1mainValue【図書館】&#10;有形固定資産減価償却率">
          <a:extLst>
            <a:ext uri="{FF2B5EF4-FFF2-40B4-BE49-F238E27FC236}">
              <a16:creationId xmlns:a16="http://schemas.microsoft.com/office/drawing/2014/main" id="{7B4B8DE5-EC08-41F9-AF2C-E77F72B90984}"/>
            </a:ext>
          </a:extLst>
        </xdr:cNvPr>
        <xdr:cNvSpPr txBox="1"/>
      </xdr:nvSpPr>
      <xdr:spPr>
        <a:xfrm>
          <a:off x="3582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7" name="n_2mainValue【図書館】&#10;有形固定資産減価償却率">
          <a:extLst>
            <a:ext uri="{FF2B5EF4-FFF2-40B4-BE49-F238E27FC236}">
              <a16:creationId xmlns:a16="http://schemas.microsoft.com/office/drawing/2014/main" id="{2C88DEE3-5E97-42E2-AE1F-067EBFFEED25}"/>
            </a:ext>
          </a:extLst>
        </xdr:cNvPr>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8" name="n_3mainValue【図書館】&#10;有形固定資産減価償却率">
          <a:extLst>
            <a:ext uri="{FF2B5EF4-FFF2-40B4-BE49-F238E27FC236}">
              <a16:creationId xmlns:a16="http://schemas.microsoft.com/office/drawing/2014/main" id="{E73AE5B5-2BE0-4C52-B732-7713DEB6D90F}"/>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105427</xdr:rowOff>
    </xdr:from>
    <xdr:ext cx="405111" cy="259045"/>
    <xdr:sp macro="" textlink="">
      <xdr:nvSpPr>
        <xdr:cNvPr id="89" name="n_4mainValue【図書館】&#10;有形固定資産減価償却率">
          <a:extLst>
            <a:ext uri="{FF2B5EF4-FFF2-40B4-BE49-F238E27FC236}">
              <a16:creationId xmlns:a16="http://schemas.microsoft.com/office/drawing/2014/main" id="{42EF75BB-EFAD-4C85-BA50-44C294862B1A}"/>
            </a:ext>
          </a:extLst>
        </xdr:cNvPr>
        <xdr:cNvSpPr txBox="1"/>
      </xdr:nvSpPr>
      <xdr:spPr>
        <a:xfrm>
          <a:off x="927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D772BF29-FFDF-4F8D-8EDF-7661C11EA7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DCFD87F9-C458-43C7-8DE1-3A6498D833D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1583EE2-63D4-476F-9A67-FFB4645DDB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39269088-96E5-4C38-80C4-76DF812072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6E1D1AE5-5180-4CD6-8E14-F3611D25EA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5B37A272-78CA-426D-88A5-B798B4E607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555F3EE-FAB6-4A66-B1B6-7F47D823F7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1EA9A32-1560-48D5-86CA-CFD10FFE73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F27C3E7D-A35A-4C5C-B457-F6345B908D4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11297160-84A0-4785-AE8A-628FA5E19F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CE4BEDB6-51A9-484A-BB12-5D9A5F43935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D93895F7-8158-4DE3-9C0E-4B7F2C6DEF3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1D68F9AF-5E75-475B-9FF5-811AF0781FC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6CEC679F-C3BF-44FE-B6AD-3B1EAF7F5B8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24867F40-7887-448C-911F-1DE8035FDD6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1DCA67FF-FD3B-445B-B66F-3A50F6230EC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CE56FC3B-BDCD-4927-BA0F-9BE20D70DFD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D3D742AA-107F-4673-B4B3-3BF07067A1A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9A85C5F-1FFA-4066-B234-4E2C0DACF2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D47E2BF-EB6C-4E9E-9FD2-A0F6A0D1149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F523C56D-90A5-4CE1-8275-A080B3B740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a:extLst>
            <a:ext uri="{FF2B5EF4-FFF2-40B4-BE49-F238E27FC236}">
              <a16:creationId xmlns:a16="http://schemas.microsoft.com/office/drawing/2014/main" id="{743DCF9B-F722-4F6A-A111-D5F7C2F01542}"/>
            </a:ext>
          </a:extLst>
        </xdr:cNvPr>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a:extLst>
            <a:ext uri="{FF2B5EF4-FFF2-40B4-BE49-F238E27FC236}">
              <a16:creationId xmlns:a16="http://schemas.microsoft.com/office/drawing/2014/main" id="{9C8D34E2-AB50-4612-B012-6BF936BD97DF}"/>
            </a:ext>
          </a:extLst>
        </xdr:cNvPr>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a:extLst>
            <a:ext uri="{FF2B5EF4-FFF2-40B4-BE49-F238E27FC236}">
              <a16:creationId xmlns:a16="http://schemas.microsoft.com/office/drawing/2014/main" id="{D3EB99BE-5DB4-40D4-847C-293EFF423739}"/>
            </a:ext>
          </a:extLst>
        </xdr:cNvPr>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a:extLst>
            <a:ext uri="{FF2B5EF4-FFF2-40B4-BE49-F238E27FC236}">
              <a16:creationId xmlns:a16="http://schemas.microsoft.com/office/drawing/2014/main" id="{52F91D63-A3FA-4EB9-A866-BE48460F274F}"/>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a:extLst>
            <a:ext uri="{FF2B5EF4-FFF2-40B4-BE49-F238E27FC236}">
              <a16:creationId xmlns:a16="http://schemas.microsoft.com/office/drawing/2014/main" id="{514721FC-D486-4B3D-8AC4-05A96BEBED89}"/>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143273</xdr:rowOff>
    </xdr:from>
    <xdr:ext cx="469744" cy="259045"/>
    <xdr:sp macro="" textlink="">
      <xdr:nvSpPr>
        <xdr:cNvPr id="116" name="【図書館】&#10;一人当たり面積平均値テキスト">
          <a:extLst>
            <a:ext uri="{FF2B5EF4-FFF2-40B4-BE49-F238E27FC236}">
              <a16:creationId xmlns:a16="http://schemas.microsoft.com/office/drawing/2014/main" id="{CBCB8FE8-54D2-4342-873C-0C22AB1A82E5}"/>
            </a:ext>
          </a:extLst>
        </xdr:cNvPr>
        <xdr:cNvSpPr txBox="1"/>
      </xdr:nvSpPr>
      <xdr:spPr>
        <a:xfrm>
          <a:off x="10515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a:extLst>
            <a:ext uri="{FF2B5EF4-FFF2-40B4-BE49-F238E27FC236}">
              <a16:creationId xmlns:a16="http://schemas.microsoft.com/office/drawing/2014/main" id="{827A1CB4-4E1D-4299-87B2-B39F7859C323}"/>
            </a:ext>
          </a:extLst>
        </xdr:cNvPr>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29972</xdr:rowOff>
    </xdr:from>
    <xdr:to>
      <xdr:col>50</xdr:col>
      <xdr:colOff>165100</xdr:colOff>
      <xdr:row>39</xdr:row>
      <xdr:rowOff>131572</xdr:rowOff>
    </xdr:to>
    <xdr:sp macro="" textlink="">
      <xdr:nvSpPr>
        <xdr:cNvPr id="118" name="フローチャート: 判断 117">
          <a:extLst>
            <a:ext uri="{FF2B5EF4-FFF2-40B4-BE49-F238E27FC236}">
              <a16:creationId xmlns:a16="http://schemas.microsoft.com/office/drawing/2014/main" id="{FB6C21DD-90CD-4AE4-A928-9586D20DE3C0}"/>
            </a:ext>
          </a:extLst>
        </xdr:cNvPr>
        <xdr:cNvSpPr/>
      </xdr:nvSpPr>
      <xdr:spPr>
        <a:xfrm>
          <a:off x="9588500" y="671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137414</xdr:rowOff>
    </xdr:from>
    <xdr:to>
      <xdr:col>46</xdr:col>
      <xdr:colOff>38100</xdr:colOff>
      <xdr:row>39</xdr:row>
      <xdr:rowOff>67564</xdr:rowOff>
    </xdr:to>
    <xdr:sp macro="" textlink="">
      <xdr:nvSpPr>
        <xdr:cNvPr id="119" name="フローチャート: 判断 118">
          <a:extLst>
            <a:ext uri="{FF2B5EF4-FFF2-40B4-BE49-F238E27FC236}">
              <a16:creationId xmlns:a16="http://schemas.microsoft.com/office/drawing/2014/main" id="{A4D2EA0E-EDB0-4BA2-8FB7-1B422CC2F7F8}"/>
            </a:ext>
          </a:extLst>
        </xdr:cNvPr>
        <xdr:cNvSpPr/>
      </xdr:nvSpPr>
      <xdr:spPr>
        <a:xfrm>
          <a:off x="8699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132842</xdr:rowOff>
    </xdr:from>
    <xdr:to>
      <xdr:col>41</xdr:col>
      <xdr:colOff>101600</xdr:colOff>
      <xdr:row>39</xdr:row>
      <xdr:rowOff>62992</xdr:rowOff>
    </xdr:to>
    <xdr:sp macro="" textlink="">
      <xdr:nvSpPr>
        <xdr:cNvPr id="120" name="フローチャート: 判断 119">
          <a:extLst>
            <a:ext uri="{FF2B5EF4-FFF2-40B4-BE49-F238E27FC236}">
              <a16:creationId xmlns:a16="http://schemas.microsoft.com/office/drawing/2014/main" id="{F1418083-A5E1-43C9-AF75-35EF86A8702A}"/>
            </a:ext>
          </a:extLst>
        </xdr:cNvPr>
        <xdr:cNvSpPr/>
      </xdr:nvSpPr>
      <xdr:spPr>
        <a:xfrm>
          <a:off x="7810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1" name="フローチャート: 判断 120">
          <a:extLst>
            <a:ext uri="{FF2B5EF4-FFF2-40B4-BE49-F238E27FC236}">
              <a16:creationId xmlns:a16="http://schemas.microsoft.com/office/drawing/2014/main" id="{238CA109-38D2-4510-9326-F470ACBB2B2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31CA7D5-C1A7-45B7-B757-672EDAC804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C5DCF8F-07F7-4C4B-A430-1384886807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3B5E5F4-B7FD-46CA-9706-609127C0E1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3ADD84D-BCCC-4765-A49D-10C7836605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327232-5608-4190-962F-6BCE5EBE8E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109982</xdr:rowOff>
    </xdr:from>
    <xdr:to>
      <xdr:col>55</xdr:col>
      <xdr:colOff>50800</xdr:colOff>
      <xdr:row>38</xdr:row>
      <xdr:rowOff>40132</xdr:rowOff>
    </xdr:to>
    <xdr:sp macro="" textlink="">
      <xdr:nvSpPr>
        <xdr:cNvPr id="127" name="楕円 126">
          <a:extLst>
            <a:ext uri="{FF2B5EF4-FFF2-40B4-BE49-F238E27FC236}">
              <a16:creationId xmlns:a16="http://schemas.microsoft.com/office/drawing/2014/main" id="{F37FCAD7-1D73-44AD-AF26-20D8BF09BD7A}"/>
            </a:ext>
          </a:extLst>
        </xdr:cNvPr>
        <xdr:cNvSpPr/>
      </xdr:nvSpPr>
      <xdr:spPr>
        <a:xfrm>
          <a:off x="10426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132859</xdr:rowOff>
    </xdr:from>
    <xdr:ext cx="469744" cy="259045"/>
    <xdr:sp macro="" textlink="">
      <xdr:nvSpPr>
        <xdr:cNvPr id="128" name="【図書館】&#10;一人当たり面積該当値テキスト">
          <a:extLst>
            <a:ext uri="{FF2B5EF4-FFF2-40B4-BE49-F238E27FC236}">
              <a16:creationId xmlns:a16="http://schemas.microsoft.com/office/drawing/2014/main" id="{D78D7A01-19EB-4B53-B120-D00A8D9B400F}"/>
            </a:ext>
          </a:extLst>
        </xdr:cNvPr>
        <xdr:cNvSpPr txBox="1"/>
      </xdr:nvSpPr>
      <xdr:spPr>
        <a:xfrm>
          <a:off x="10515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121412</xdr:rowOff>
    </xdr:from>
    <xdr:to>
      <xdr:col>50</xdr:col>
      <xdr:colOff>165100</xdr:colOff>
      <xdr:row>38</xdr:row>
      <xdr:rowOff>51562</xdr:rowOff>
    </xdr:to>
    <xdr:sp macro="" textlink="">
      <xdr:nvSpPr>
        <xdr:cNvPr id="129" name="楕円 128">
          <a:extLst>
            <a:ext uri="{FF2B5EF4-FFF2-40B4-BE49-F238E27FC236}">
              <a16:creationId xmlns:a16="http://schemas.microsoft.com/office/drawing/2014/main" id="{D51C8113-6FA6-4D91-B909-D29C59A3D9AC}"/>
            </a:ext>
          </a:extLst>
        </xdr:cNvPr>
        <xdr:cNvSpPr/>
      </xdr:nvSpPr>
      <xdr:spPr>
        <a:xfrm>
          <a:off x="9588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160782</xdr:rowOff>
    </xdr:from>
    <xdr:to>
      <xdr:col>55</xdr:col>
      <xdr:colOff>0</xdr:colOff>
      <xdr:row>38</xdr:row>
      <xdr:rowOff>762</xdr:rowOff>
    </xdr:to>
    <xdr:cxnSp macro="">
      <xdr:nvCxnSpPr>
        <xdr:cNvPr id="130" name="直線コネクタ 129">
          <a:extLst>
            <a:ext uri="{FF2B5EF4-FFF2-40B4-BE49-F238E27FC236}">
              <a16:creationId xmlns:a16="http://schemas.microsoft.com/office/drawing/2014/main" id="{25720BBD-647F-46D1-AC47-C026B0EDBC4D}"/>
            </a:ext>
          </a:extLst>
        </xdr:cNvPr>
        <xdr:cNvCxnSpPr/>
      </xdr:nvCxnSpPr>
      <xdr:spPr>
        <a:xfrm flipV="1">
          <a:off x="9639300" y="65044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125984</xdr:rowOff>
    </xdr:from>
    <xdr:to>
      <xdr:col>46</xdr:col>
      <xdr:colOff>38100</xdr:colOff>
      <xdr:row>38</xdr:row>
      <xdr:rowOff>56135</xdr:rowOff>
    </xdr:to>
    <xdr:sp macro="" textlink="">
      <xdr:nvSpPr>
        <xdr:cNvPr id="131" name="楕円 130">
          <a:extLst>
            <a:ext uri="{FF2B5EF4-FFF2-40B4-BE49-F238E27FC236}">
              <a16:creationId xmlns:a16="http://schemas.microsoft.com/office/drawing/2014/main" id="{AAA9F5AD-D550-40A2-B227-3C30EA285419}"/>
            </a:ext>
          </a:extLst>
        </xdr:cNvPr>
        <xdr:cNvSpPr/>
      </xdr:nvSpPr>
      <xdr:spPr>
        <a:xfrm>
          <a:off x="869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xdr:rowOff>
    </xdr:from>
    <xdr:to>
      <xdr:col>50</xdr:col>
      <xdr:colOff>114300</xdr:colOff>
      <xdr:row>38</xdr:row>
      <xdr:rowOff>5334</xdr:rowOff>
    </xdr:to>
    <xdr:cxnSp macro="">
      <xdr:nvCxnSpPr>
        <xdr:cNvPr id="132" name="直線コネクタ 131">
          <a:extLst>
            <a:ext uri="{FF2B5EF4-FFF2-40B4-BE49-F238E27FC236}">
              <a16:creationId xmlns:a16="http://schemas.microsoft.com/office/drawing/2014/main" id="{0B777BA1-03DC-4C1E-A368-EAC47BA17B3C}"/>
            </a:ext>
          </a:extLst>
        </xdr:cNvPr>
        <xdr:cNvCxnSpPr/>
      </xdr:nvCxnSpPr>
      <xdr:spPr>
        <a:xfrm flipV="1">
          <a:off x="8750300" y="65158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119126</xdr:rowOff>
    </xdr:from>
    <xdr:to>
      <xdr:col>41</xdr:col>
      <xdr:colOff>101600</xdr:colOff>
      <xdr:row>38</xdr:row>
      <xdr:rowOff>49276</xdr:rowOff>
    </xdr:to>
    <xdr:sp macro="" textlink="">
      <xdr:nvSpPr>
        <xdr:cNvPr id="133" name="楕円 132">
          <a:extLst>
            <a:ext uri="{FF2B5EF4-FFF2-40B4-BE49-F238E27FC236}">
              <a16:creationId xmlns:a16="http://schemas.microsoft.com/office/drawing/2014/main" id="{D16A55D4-157C-4971-942F-A43B38B939B6}"/>
            </a:ext>
          </a:extLst>
        </xdr:cNvPr>
        <xdr:cNvSpPr/>
      </xdr:nvSpPr>
      <xdr:spPr>
        <a:xfrm>
          <a:off x="7810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169926</xdr:rowOff>
    </xdr:from>
    <xdr:to>
      <xdr:col>45</xdr:col>
      <xdr:colOff>177800</xdr:colOff>
      <xdr:row>38</xdr:row>
      <xdr:rowOff>5334</xdr:rowOff>
    </xdr:to>
    <xdr:cxnSp macro="">
      <xdr:nvCxnSpPr>
        <xdr:cNvPr id="134" name="直線コネクタ 133">
          <a:extLst>
            <a:ext uri="{FF2B5EF4-FFF2-40B4-BE49-F238E27FC236}">
              <a16:creationId xmlns:a16="http://schemas.microsoft.com/office/drawing/2014/main" id="{AD9CCAA0-841E-4C9C-AB54-C0FD71E34B37}"/>
            </a:ext>
          </a:extLst>
        </xdr:cNvPr>
        <xdr:cNvCxnSpPr/>
      </xdr:nvCxnSpPr>
      <xdr:spPr>
        <a:xfrm>
          <a:off x="7861300" y="65135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109982</xdr:rowOff>
    </xdr:from>
    <xdr:to>
      <xdr:col>36</xdr:col>
      <xdr:colOff>165100</xdr:colOff>
      <xdr:row>38</xdr:row>
      <xdr:rowOff>40132</xdr:rowOff>
    </xdr:to>
    <xdr:sp macro="" textlink="">
      <xdr:nvSpPr>
        <xdr:cNvPr id="135" name="楕円 134">
          <a:extLst>
            <a:ext uri="{FF2B5EF4-FFF2-40B4-BE49-F238E27FC236}">
              <a16:creationId xmlns:a16="http://schemas.microsoft.com/office/drawing/2014/main" id="{A4BC1158-4C37-4040-99C8-91F0CA3774A6}"/>
            </a:ext>
          </a:extLst>
        </xdr:cNvPr>
        <xdr:cNvSpPr/>
      </xdr:nvSpPr>
      <xdr:spPr>
        <a:xfrm>
          <a:off x="6921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160782</xdr:rowOff>
    </xdr:from>
    <xdr:to>
      <xdr:col>41</xdr:col>
      <xdr:colOff>50800</xdr:colOff>
      <xdr:row>37</xdr:row>
      <xdr:rowOff>169926</xdr:rowOff>
    </xdr:to>
    <xdr:cxnSp macro="">
      <xdr:nvCxnSpPr>
        <xdr:cNvPr id="136" name="直線コネクタ 135">
          <a:extLst>
            <a:ext uri="{FF2B5EF4-FFF2-40B4-BE49-F238E27FC236}">
              <a16:creationId xmlns:a16="http://schemas.microsoft.com/office/drawing/2014/main" id="{51B21CB0-FEEE-4CD9-83FE-D521C451F49B}"/>
            </a:ext>
          </a:extLst>
        </xdr:cNvPr>
        <xdr:cNvCxnSpPr/>
      </xdr:nvCxnSpPr>
      <xdr:spPr>
        <a:xfrm>
          <a:off x="6972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122699</xdr:rowOff>
    </xdr:from>
    <xdr:ext cx="469744" cy="259045"/>
    <xdr:sp macro="" textlink="">
      <xdr:nvSpPr>
        <xdr:cNvPr id="137" name="n_1aveValue【図書館】&#10;一人当たり面積">
          <a:extLst>
            <a:ext uri="{FF2B5EF4-FFF2-40B4-BE49-F238E27FC236}">
              <a16:creationId xmlns:a16="http://schemas.microsoft.com/office/drawing/2014/main" id="{C4FD557E-70D7-455A-9285-0A3A9C4DEFE2}"/>
            </a:ext>
          </a:extLst>
        </xdr:cNvPr>
        <xdr:cNvSpPr txBox="1"/>
      </xdr:nvSpPr>
      <xdr:spPr>
        <a:xfrm>
          <a:off x="93917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58691</xdr:rowOff>
    </xdr:from>
    <xdr:ext cx="469744" cy="259045"/>
    <xdr:sp macro="" textlink="">
      <xdr:nvSpPr>
        <xdr:cNvPr id="138" name="n_2aveValue【図書館】&#10;一人当たり面積">
          <a:extLst>
            <a:ext uri="{FF2B5EF4-FFF2-40B4-BE49-F238E27FC236}">
              <a16:creationId xmlns:a16="http://schemas.microsoft.com/office/drawing/2014/main" id="{5201161F-FF72-4535-AB99-409C9576337B}"/>
            </a:ext>
          </a:extLst>
        </xdr:cNvPr>
        <xdr:cNvSpPr txBox="1"/>
      </xdr:nvSpPr>
      <xdr:spPr>
        <a:xfrm>
          <a:off x="8515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54119</xdr:rowOff>
    </xdr:from>
    <xdr:ext cx="469744" cy="259045"/>
    <xdr:sp macro="" textlink="">
      <xdr:nvSpPr>
        <xdr:cNvPr id="139" name="n_3aveValue【図書館】&#10;一人当たり面積">
          <a:extLst>
            <a:ext uri="{FF2B5EF4-FFF2-40B4-BE49-F238E27FC236}">
              <a16:creationId xmlns:a16="http://schemas.microsoft.com/office/drawing/2014/main" id="{8ED380BA-C5B6-4375-A5D3-72689D27FBD3}"/>
            </a:ext>
          </a:extLst>
        </xdr:cNvPr>
        <xdr:cNvSpPr txBox="1"/>
      </xdr:nvSpPr>
      <xdr:spPr>
        <a:xfrm>
          <a:off x="76264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0" name="n_4aveValue【図書館】&#10;一人当たり面積">
          <a:extLst>
            <a:ext uri="{FF2B5EF4-FFF2-40B4-BE49-F238E27FC236}">
              <a16:creationId xmlns:a16="http://schemas.microsoft.com/office/drawing/2014/main" id="{83B6DFD9-4D2F-4787-AAE8-E3B37EDC3262}"/>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68089</xdr:rowOff>
    </xdr:from>
    <xdr:ext cx="469744" cy="259045"/>
    <xdr:sp macro="" textlink="">
      <xdr:nvSpPr>
        <xdr:cNvPr id="141" name="n_1mainValue【図書館】&#10;一人当たり面積">
          <a:extLst>
            <a:ext uri="{FF2B5EF4-FFF2-40B4-BE49-F238E27FC236}">
              <a16:creationId xmlns:a16="http://schemas.microsoft.com/office/drawing/2014/main" id="{671DA8DB-F34B-44AE-8858-65CBDB5A9C17}"/>
            </a:ext>
          </a:extLst>
        </xdr:cNvPr>
        <xdr:cNvSpPr txBox="1"/>
      </xdr:nvSpPr>
      <xdr:spPr>
        <a:xfrm>
          <a:off x="9391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72661</xdr:rowOff>
    </xdr:from>
    <xdr:ext cx="469744" cy="259045"/>
    <xdr:sp macro="" textlink="">
      <xdr:nvSpPr>
        <xdr:cNvPr id="142" name="n_2mainValue【図書館】&#10;一人当たり面積">
          <a:extLst>
            <a:ext uri="{FF2B5EF4-FFF2-40B4-BE49-F238E27FC236}">
              <a16:creationId xmlns:a16="http://schemas.microsoft.com/office/drawing/2014/main" id="{285ECCFC-67F9-4783-8EB0-0EB7374F80A5}"/>
            </a:ext>
          </a:extLst>
        </xdr:cNvPr>
        <xdr:cNvSpPr txBox="1"/>
      </xdr:nvSpPr>
      <xdr:spPr>
        <a:xfrm>
          <a:off x="8515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65803</xdr:rowOff>
    </xdr:from>
    <xdr:ext cx="469744" cy="259045"/>
    <xdr:sp macro="" textlink="">
      <xdr:nvSpPr>
        <xdr:cNvPr id="143" name="n_3mainValue【図書館】&#10;一人当たり面積">
          <a:extLst>
            <a:ext uri="{FF2B5EF4-FFF2-40B4-BE49-F238E27FC236}">
              <a16:creationId xmlns:a16="http://schemas.microsoft.com/office/drawing/2014/main" id="{E24E9D7D-0727-4999-9F29-934553AE02FB}"/>
            </a:ext>
          </a:extLst>
        </xdr:cNvPr>
        <xdr:cNvSpPr txBox="1"/>
      </xdr:nvSpPr>
      <xdr:spPr>
        <a:xfrm>
          <a:off x="7626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56659</xdr:rowOff>
    </xdr:from>
    <xdr:ext cx="469744" cy="259045"/>
    <xdr:sp macro="" textlink="">
      <xdr:nvSpPr>
        <xdr:cNvPr id="144" name="n_4mainValue【図書館】&#10;一人当たり面積">
          <a:extLst>
            <a:ext uri="{FF2B5EF4-FFF2-40B4-BE49-F238E27FC236}">
              <a16:creationId xmlns:a16="http://schemas.microsoft.com/office/drawing/2014/main" id="{CE63D08D-3449-4CFD-A3C8-270EF026CA65}"/>
            </a:ext>
          </a:extLst>
        </xdr:cNvPr>
        <xdr:cNvSpPr txBox="1"/>
      </xdr:nvSpPr>
      <xdr:spPr>
        <a:xfrm>
          <a:off x="6737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4F6AD30-4866-40CD-919E-7C4B883CD7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48188156-9113-479C-9629-5F929C26E0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E595D64-9056-4DDC-A3D4-066B0245FB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AD6B7EE-FFC5-42C0-925F-FE4809ECDA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5E7A8829-1CDF-413A-8DE9-9EC656BA14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1B87EFA-CE60-4553-9BD3-7EABAA1C02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F626691B-9501-4E33-9F19-7BF91F4800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1B9F859-BFA9-4C75-9391-98DB00D31B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B6F7B47C-F1D5-4CB9-9FE2-39E0020547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213760B-AB3A-4FAD-9330-9ED5CD53E9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539F62F-B90B-4964-BFB5-9CAC1E620DF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3733F992-D229-4926-95AE-F6D2307CD7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4F913DDF-5D3B-4C1E-86B3-45327DAE27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898C199A-BC0C-4CB6-97AB-21C14C6DF4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A31CC666-F060-4C10-BF60-018926E69F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6469A650-42B9-42A6-BAD0-9EAD82EE172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03B99649-80BD-4E58-B9D0-528E57D8E8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27762A53-5D15-4412-9062-8C69C9CDA8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D5FC4239-F710-4314-8D6D-C2427C904B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184B54E5-8791-4229-9A8C-3D220D659C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2E2F1FFF-2922-4E31-8834-30B62F0F6B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C0F7E6BE-A6FF-48F6-B59E-92A1DC4FE8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08F91BAA-0CC6-4E3D-9DA5-E85DC1D309D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AAE514C-394E-466F-90D9-3005BC7102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22351BB8-7629-4D64-8370-21B60FF0C7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a:extLst>
            <a:ext uri="{FF2B5EF4-FFF2-40B4-BE49-F238E27FC236}">
              <a16:creationId xmlns:a16="http://schemas.microsoft.com/office/drawing/2014/main" id="{AF085F42-7653-49B0-87BC-E50ABBF9C19E}"/>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1310B313-0D35-43FC-A611-9A547FE663F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a:extLst>
            <a:ext uri="{FF2B5EF4-FFF2-40B4-BE49-F238E27FC236}">
              <a16:creationId xmlns:a16="http://schemas.microsoft.com/office/drawing/2014/main" id="{149DF663-E71D-4B94-A4DB-6CEF7AD8E7A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8239E037-DBD9-4FE1-A3DE-4135BF330F3A}"/>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a:extLst>
            <a:ext uri="{FF2B5EF4-FFF2-40B4-BE49-F238E27FC236}">
              <a16:creationId xmlns:a16="http://schemas.microsoft.com/office/drawing/2014/main" id="{AEAC7E8F-9A2B-4E40-88E6-1A005B9B0CE1}"/>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0FC1A46-A239-4909-8EFF-262D27EE11FC}"/>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a:extLst>
            <a:ext uri="{FF2B5EF4-FFF2-40B4-BE49-F238E27FC236}">
              <a16:creationId xmlns:a16="http://schemas.microsoft.com/office/drawing/2014/main" id="{B329860C-F780-4AE2-8AB3-3726FF352B61}"/>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77" name="フローチャート: 判断 176">
          <a:extLst>
            <a:ext uri="{FF2B5EF4-FFF2-40B4-BE49-F238E27FC236}">
              <a16:creationId xmlns:a16="http://schemas.microsoft.com/office/drawing/2014/main" id="{63E69B4E-3902-45BE-9084-9B1F62F013CD}"/>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178" name="フローチャート: 判断 177">
          <a:extLst>
            <a:ext uri="{FF2B5EF4-FFF2-40B4-BE49-F238E27FC236}">
              <a16:creationId xmlns:a16="http://schemas.microsoft.com/office/drawing/2014/main" id="{D0A54F5E-E9F1-4D9A-BC81-CAE6B4052A85}"/>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79" name="フローチャート: 判断 178">
          <a:extLst>
            <a:ext uri="{FF2B5EF4-FFF2-40B4-BE49-F238E27FC236}">
              <a16:creationId xmlns:a16="http://schemas.microsoft.com/office/drawing/2014/main" id="{C0D4A9E5-FA42-46D4-B397-CA297EFE1323}"/>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180" name="フローチャート: 判断 179">
          <a:extLst>
            <a:ext uri="{FF2B5EF4-FFF2-40B4-BE49-F238E27FC236}">
              <a16:creationId xmlns:a16="http://schemas.microsoft.com/office/drawing/2014/main" id="{9D975119-C5C6-4DF1-A042-893A3197896F}"/>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56BD89D-9B80-4B72-BCCA-04C1F8AEC0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B9272FC-6420-488F-BD76-88EE450AE6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2F03CF7-A6E5-44DB-8001-35286D1E10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B38620A-EB3B-4BE9-B942-22C1806EEA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945394-FBA5-4E56-AB9F-33ADC70028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86" name="楕円 185">
          <a:extLst>
            <a:ext uri="{FF2B5EF4-FFF2-40B4-BE49-F238E27FC236}">
              <a16:creationId xmlns:a16="http://schemas.microsoft.com/office/drawing/2014/main" id="{C5A20104-9AC4-4D1A-B80B-306F0A746322}"/>
            </a:ext>
          </a:extLst>
        </xdr:cNvPr>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81F48AA2-D1DC-4CCF-A364-3C2EE1E0E9DA}"/>
            </a:ext>
          </a:extLst>
        </xdr:cNvPr>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8" name="楕円 187">
          <a:extLst>
            <a:ext uri="{FF2B5EF4-FFF2-40B4-BE49-F238E27FC236}">
              <a16:creationId xmlns:a16="http://schemas.microsoft.com/office/drawing/2014/main" id="{4A6BF7A6-B542-4749-A31F-BB6F43662C8A}"/>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146957</xdr:rowOff>
    </xdr:to>
    <xdr:cxnSp macro="">
      <xdr:nvCxnSpPr>
        <xdr:cNvPr id="189" name="直線コネクタ 188">
          <a:extLst>
            <a:ext uri="{FF2B5EF4-FFF2-40B4-BE49-F238E27FC236}">
              <a16:creationId xmlns:a16="http://schemas.microsoft.com/office/drawing/2014/main" id="{43275864-8C34-415A-A37C-135FC9A5FC45}"/>
            </a:ext>
          </a:extLst>
        </xdr:cNvPr>
        <xdr:cNvCxnSpPr/>
      </xdr:nvCxnSpPr>
      <xdr:spPr>
        <a:xfrm>
          <a:off x="3797300" y="105613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90" name="楕円 189">
          <a:extLst>
            <a:ext uri="{FF2B5EF4-FFF2-40B4-BE49-F238E27FC236}">
              <a16:creationId xmlns:a16="http://schemas.microsoft.com/office/drawing/2014/main" id="{80F430A0-0BE2-498B-BC70-46CCF602CBC6}"/>
            </a:ext>
          </a:extLst>
        </xdr:cNvPr>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62</xdr:row>
      <xdr:rowOff>35923</xdr:rowOff>
    </xdr:to>
    <xdr:cxnSp macro="">
      <xdr:nvCxnSpPr>
        <xdr:cNvPr id="191" name="直線コネクタ 190">
          <a:extLst>
            <a:ext uri="{FF2B5EF4-FFF2-40B4-BE49-F238E27FC236}">
              <a16:creationId xmlns:a16="http://schemas.microsoft.com/office/drawing/2014/main" id="{0751C1C9-5274-4352-8C06-BEA3ED0F501A}"/>
            </a:ext>
          </a:extLst>
        </xdr:cNvPr>
        <xdr:cNvCxnSpPr/>
      </xdr:nvCxnSpPr>
      <xdr:spPr>
        <a:xfrm flipV="1">
          <a:off x="2908300" y="105613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92" name="楕円 191">
          <a:extLst>
            <a:ext uri="{FF2B5EF4-FFF2-40B4-BE49-F238E27FC236}">
              <a16:creationId xmlns:a16="http://schemas.microsoft.com/office/drawing/2014/main" id="{A49CECC9-257C-442E-8404-E3CB19290A40}"/>
            </a:ext>
          </a:extLst>
        </xdr:cNvPr>
        <xdr:cNvSpPr/>
      </xdr:nvSpPr>
      <xdr:spPr>
        <a:xfrm>
          <a:off x="1968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3266</xdr:rowOff>
    </xdr:from>
    <xdr:to>
      <xdr:col>15</xdr:col>
      <xdr:colOff>50800</xdr:colOff>
      <xdr:row>62</xdr:row>
      <xdr:rowOff>35923</xdr:rowOff>
    </xdr:to>
    <xdr:cxnSp macro="">
      <xdr:nvCxnSpPr>
        <xdr:cNvPr id="193" name="直線コネクタ 192">
          <a:extLst>
            <a:ext uri="{FF2B5EF4-FFF2-40B4-BE49-F238E27FC236}">
              <a16:creationId xmlns:a16="http://schemas.microsoft.com/office/drawing/2014/main" id="{5D25780E-DB98-459C-9154-4538D11CD74D}"/>
            </a:ext>
          </a:extLst>
        </xdr:cNvPr>
        <xdr:cNvCxnSpPr/>
      </xdr:nvCxnSpPr>
      <xdr:spPr>
        <a:xfrm>
          <a:off x="2019300" y="1063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4" name="楕円 193">
          <a:extLst>
            <a:ext uri="{FF2B5EF4-FFF2-40B4-BE49-F238E27FC236}">
              <a16:creationId xmlns:a16="http://schemas.microsoft.com/office/drawing/2014/main" id="{C5642FE0-96AB-4F70-9706-A4A9255B0C80}"/>
            </a:ext>
          </a:extLst>
        </xdr:cNvPr>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3266</xdr:rowOff>
    </xdr:from>
    <xdr:to>
      <xdr:col>10</xdr:col>
      <xdr:colOff>114300</xdr:colOff>
      <xdr:row>62</xdr:row>
      <xdr:rowOff>115933</xdr:rowOff>
    </xdr:to>
    <xdr:cxnSp macro="">
      <xdr:nvCxnSpPr>
        <xdr:cNvPr id="195" name="直線コネクタ 194">
          <a:extLst>
            <a:ext uri="{FF2B5EF4-FFF2-40B4-BE49-F238E27FC236}">
              <a16:creationId xmlns:a16="http://schemas.microsoft.com/office/drawing/2014/main" id="{8C1B72D5-5F97-42AD-BF44-9FE5FD6C3CAA}"/>
            </a:ext>
          </a:extLst>
        </xdr:cNvPr>
        <xdr:cNvCxnSpPr/>
      </xdr:nvCxnSpPr>
      <xdr:spPr>
        <a:xfrm flipV="1">
          <a:off x="1130300" y="106331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96" name="n_1aveValue【体育館・プール】&#10;有形固定資産減価償却率">
          <a:extLst>
            <a:ext uri="{FF2B5EF4-FFF2-40B4-BE49-F238E27FC236}">
              <a16:creationId xmlns:a16="http://schemas.microsoft.com/office/drawing/2014/main" id="{7FBBD635-2110-4B66-8958-12CE99CB7B72}"/>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97" name="n_2aveValue【体育館・プール】&#10;有形固定資産減価償却率">
          <a:extLst>
            <a:ext uri="{FF2B5EF4-FFF2-40B4-BE49-F238E27FC236}">
              <a16:creationId xmlns:a16="http://schemas.microsoft.com/office/drawing/2014/main" id="{182F6309-440D-4C8E-ACD7-AB5BA88C952F}"/>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98" name="n_3aveValue【体育館・プール】&#10;有形固定資産減価償却率">
          <a:extLst>
            <a:ext uri="{FF2B5EF4-FFF2-40B4-BE49-F238E27FC236}">
              <a16:creationId xmlns:a16="http://schemas.microsoft.com/office/drawing/2014/main" id="{35BF6D39-40BA-4DDA-BDDD-56225B388F58}"/>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99" name="n_4aveValue【体育館・プール】&#10;有形固定資産減価償却率">
          <a:extLst>
            <a:ext uri="{FF2B5EF4-FFF2-40B4-BE49-F238E27FC236}">
              <a16:creationId xmlns:a16="http://schemas.microsoft.com/office/drawing/2014/main" id="{E8801497-3541-4F31-8948-9FAFF87FCE9E}"/>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0" name="n_1mainValue【体育館・プール】&#10;有形固定資産減価償却率">
          <a:extLst>
            <a:ext uri="{FF2B5EF4-FFF2-40B4-BE49-F238E27FC236}">
              <a16:creationId xmlns:a16="http://schemas.microsoft.com/office/drawing/2014/main" id="{BB9A32E7-E18B-49DB-A149-EF8EF2B733BC}"/>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201" name="n_2mainValue【体育館・プール】&#10;有形固定資産減価償却率">
          <a:extLst>
            <a:ext uri="{FF2B5EF4-FFF2-40B4-BE49-F238E27FC236}">
              <a16:creationId xmlns:a16="http://schemas.microsoft.com/office/drawing/2014/main" id="{781F1C56-988F-4B20-82E0-204D47142DC3}"/>
            </a:ext>
          </a:extLst>
        </xdr:cNvPr>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202" name="n_3mainValue【体育館・プール】&#10;有形固定資産減価償却率">
          <a:extLst>
            <a:ext uri="{FF2B5EF4-FFF2-40B4-BE49-F238E27FC236}">
              <a16:creationId xmlns:a16="http://schemas.microsoft.com/office/drawing/2014/main" id="{0E02A122-92E4-4574-AAF6-7791C0CB0EEC}"/>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3" name="n_4mainValue【体育館・プール】&#10;有形固定資産減価償却率">
          <a:extLst>
            <a:ext uri="{FF2B5EF4-FFF2-40B4-BE49-F238E27FC236}">
              <a16:creationId xmlns:a16="http://schemas.microsoft.com/office/drawing/2014/main" id="{3E6003AC-AB0E-419A-AC2E-97128A136DED}"/>
            </a:ext>
          </a:extLst>
        </xdr:cNvPr>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D36C4F8-A195-411B-907B-511932809D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45AEF59-58C1-496F-BBBD-1851015B22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DB7D878E-A64E-4B42-A527-388471F30E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B0D9073-3611-446F-A68F-D79FEAFE73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9AD9A9C9-F96C-4F7A-A3E2-6BE9750722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1D122F2-0328-43DD-9162-67E9E30B89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BC537C-7038-4B81-A33F-17E4D99FB6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AD19854-BAAF-44C7-9097-4435A41992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97407A66-8878-4FCE-A99D-609651CD7D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5037A74-B0BE-43EF-BDE2-7EAE0DCBF6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38F8AA66-6AEC-4E93-9AB1-2F48B2BAE56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E856C7F8-2060-41CC-9306-0B25F9B1B18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D7214B86-893E-42CE-8BED-70389DCC76C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EB73B0ED-2C97-42D1-BF5B-4E0B748ECC3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8DEC09CC-C82F-4E33-A0BE-E0B95F6584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CFA5A136-0F6C-42E8-9705-F0D34732CF6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F4EE36C4-18A8-4EC9-AE4F-73DDB95A02A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F00C5B76-4AE3-49D4-9443-36EEBD27F8B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91EB5C55-A78B-4F54-BBB5-CCF78822E90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77393999-2422-4FB5-829A-E6294463003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6680DB57-C222-4554-9D3D-D760329C0A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96B5D2EC-5073-4332-BD7A-D20663DD726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5020CC62-38E4-470C-8978-BE8D1B4140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a:extLst>
            <a:ext uri="{FF2B5EF4-FFF2-40B4-BE49-F238E27FC236}">
              <a16:creationId xmlns:a16="http://schemas.microsoft.com/office/drawing/2014/main" id="{A8951175-4C2A-4143-A38F-5F9DA54E0A24}"/>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a:extLst>
            <a:ext uri="{FF2B5EF4-FFF2-40B4-BE49-F238E27FC236}">
              <a16:creationId xmlns:a16="http://schemas.microsoft.com/office/drawing/2014/main" id="{33C7A59B-73D3-4240-A91B-2A7D99A35F53}"/>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a:extLst>
            <a:ext uri="{FF2B5EF4-FFF2-40B4-BE49-F238E27FC236}">
              <a16:creationId xmlns:a16="http://schemas.microsoft.com/office/drawing/2014/main" id="{96ED60D3-CB39-4CDD-B634-111FCB0AD3F9}"/>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a:extLst>
            <a:ext uri="{FF2B5EF4-FFF2-40B4-BE49-F238E27FC236}">
              <a16:creationId xmlns:a16="http://schemas.microsoft.com/office/drawing/2014/main" id="{387E7518-0422-4075-81C7-B996404CAFA7}"/>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a:extLst>
            <a:ext uri="{FF2B5EF4-FFF2-40B4-BE49-F238E27FC236}">
              <a16:creationId xmlns:a16="http://schemas.microsoft.com/office/drawing/2014/main" id="{D72DF1BB-7924-473A-9D60-FF6578B11F7A}"/>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232" name="【体育館・プール】&#10;一人当たり面積平均値テキスト">
          <a:extLst>
            <a:ext uri="{FF2B5EF4-FFF2-40B4-BE49-F238E27FC236}">
              <a16:creationId xmlns:a16="http://schemas.microsoft.com/office/drawing/2014/main" id="{F960D918-A7F3-4DD6-BFF6-7F12115C3A93}"/>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a:extLst>
            <a:ext uri="{FF2B5EF4-FFF2-40B4-BE49-F238E27FC236}">
              <a16:creationId xmlns:a16="http://schemas.microsoft.com/office/drawing/2014/main" id="{2AC8FEAA-213F-41D5-8C97-2E7C8E17F57F}"/>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234" name="フローチャート: 判断 233">
          <a:extLst>
            <a:ext uri="{FF2B5EF4-FFF2-40B4-BE49-F238E27FC236}">
              <a16:creationId xmlns:a16="http://schemas.microsoft.com/office/drawing/2014/main" id="{7919B751-9F80-4569-A503-2A4A2C1AC860}"/>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235" name="フローチャート: 判断 234">
          <a:extLst>
            <a:ext uri="{FF2B5EF4-FFF2-40B4-BE49-F238E27FC236}">
              <a16:creationId xmlns:a16="http://schemas.microsoft.com/office/drawing/2014/main" id="{A7FC6ADC-79C1-4B39-ACD4-9AA4A1181B80}"/>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236" name="フローチャート: 判断 235">
          <a:extLst>
            <a:ext uri="{FF2B5EF4-FFF2-40B4-BE49-F238E27FC236}">
              <a16:creationId xmlns:a16="http://schemas.microsoft.com/office/drawing/2014/main" id="{0C10CEA2-90A0-4B5C-8498-D2E0C1A5EDB9}"/>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237" name="フローチャート: 判断 236">
          <a:extLst>
            <a:ext uri="{FF2B5EF4-FFF2-40B4-BE49-F238E27FC236}">
              <a16:creationId xmlns:a16="http://schemas.microsoft.com/office/drawing/2014/main" id="{158CCBEE-592B-4D27-8D3F-EE23784B9B0B}"/>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A1BD5EE-8464-446B-8F38-56D5D3DFCD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1BC87A0-6B74-43ED-90A2-27C30DCCEC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37E3F36-9526-4E5A-A025-322CC43204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F2BD1FC-188E-4FCD-9075-108D957AB9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2B00B35-6AE6-48B2-831D-62C8BAC4CC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45212</xdr:rowOff>
    </xdr:from>
    <xdr:to>
      <xdr:col>55</xdr:col>
      <xdr:colOff>50800</xdr:colOff>
      <xdr:row>60</xdr:row>
      <xdr:rowOff>146812</xdr:rowOff>
    </xdr:to>
    <xdr:sp macro="" textlink="">
      <xdr:nvSpPr>
        <xdr:cNvPr id="243" name="楕円 242">
          <a:extLst>
            <a:ext uri="{FF2B5EF4-FFF2-40B4-BE49-F238E27FC236}">
              <a16:creationId xmlns:a16="http://schemas.microsoft.com/office/drawing/2014/main" id="{4A50CD9D-A7DE-4709-AE70-2CBC93FA8115}"/>
            </a:ext>
          </a:extLst>
        </xdr:cNvPr>
        <xdr:cNvSpPr/>
      </xdr:nvSpPr>
      <xdr:spPr>
        <a:xfrm>
          <a:off x="10426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68089</xdr:rowOff>
    </xdr:from>
    <xdr:ext cx="469744" cy="259045"/>
    <xdr:sp macro="" textlink="">
      <xdr:nvSpPr>
        <xdr:cNvPr id="244" name="【体育館・プール】&#10;一人当たり面積該当値テキスト">
          <a:extLst>
            <a:ext uri="{FF2B5EF4-FFF2-40B4-BE49-F238E27FC236}">
              <a16:creationId xmlns:a16="http://schemas.microsoft.com/office/drawing/2014/main" id="{54FE6BC0-0288-4F32-A5DC-9442A67DF992}"/>
            </a:ext>
          </a:extLst>
        </xdr:cNvPr>
        <xdr:cNvSpPr txBox="1"/>
      </xdr:nvSpPr>
      <xdr:spPr>
        <a:xfrm>
          <a:off x="10515600"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57023</xdr:rowOff>
    </xdr:from>
    <xdr:to>
      <xdr:col>50</xdr:col>
      <xdr:colOff>165100</xdr:colOff>
      <xdr:row>60</xdr:row>
      <xdr:rowOff>158623</xdr:rowOff>
    </xdr:to>
    <xdr:sp macro="" textlink="">
      <xdr:nvSpPr>
        <xdr:cNvPr id="245" name="楕円 244">
          <a:extLst>
            <a:ext uri="{FF2B5EF4-FFF2-40B4-BE49-F238E27FC236}">
              <a16:creationId xmlns:a16="http://schemas.microsoft.com/office/drawing/2014/main" id="{DEB6A22B-F62B-4CDC-BBBF-0B1D24AA4E8A}"/>
            </a:ext>
          </a:extLst>
        </xdr:cNvPr>
        <xdr:cNvSpPr/>
      </xdr:nvSpPr>
      <xdr:spPr>
        <a:xfrm>
          <a:off x="9588500" y="103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96012</xdr:rowOff>
    </xdr:from>
    <xdr:to>
      <xdr:col>55</xdr:col>
      <xdr:colOff>0</xdr:colOff>
      <xdr:row>60</xdr:row>
      <xdr:rowOff>107823</xdr:rowOff>
    </xdr:to>
    <xdr:cxnSp macro="">
      <xdr:nvCxnSpPr>
        <xdr:cNvPr id="246" name="直線コネクタ 245">
          <a:extLst>
            <a:ext uri="{FF2B5EF4-FFF2-40B4-BE49-F238E27FC236}">
              <a16:creationId xmlns:a16="http://schemas.microsoft.com/office/drawing/2014/main" id="{C1032E1B-8F8C-4149-AE21-F7C925EE4A85}"/>
            </a:ext>
          </a:extLst>
        </xdr:cNvPr>
        <xdr:cNvCxnSpPr/>
      </xdr:nvCxnSpPr>
      <xdr:spPr>
        <a:xfrm flipV="1">
          <a:off x="9639300" y="10383012"/>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61595</xdr:rowOff>
    </xdr:from>
    <xdr:to>
      <xdr:col>46</xdr:col>
      <xdr:colOff>38100</xdr:colOff>
      <xdr:row>60</xdr:row>
      <xdr:rowOff>163195</xdr:rowOff>
    </xdr:to>
    <xdr:sp macro="" textlink="">
      <xdr:nvSpPr>
        <xdr:cNvPr id="247" name="楕円 246">
          <a:extLst>
            <a:ext uri="{FF2B5EF4-FFF2-40B4-BE49-F238E27FC236}">
              <a16:creationId xmlns:a16="http://schemas.microsoft.com/office/drawing/2014/main" id="{005D7425-F0BB-4931-9320-95941995F837}"/>
            </a:ext>
          </a:extLst>
        </xdr:cNvPr>
        <xdr:cNvSpPr/>
      </xdr:nvSpPr>
      <xdr:spPr>
        <a:xfrm>
          <a:off x="869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107823</xdr:rowOff>
    </xdr:from>
    <xdr:to>
      <xdr:col>50</xdr:col>
      <xdr:colOff>114300</xdr:colOff>
      <xdr:row>60</xdr:row>
      <xdr:rowOff>112395</xdr:rowOff>
    </xdr:to>
    <xdr:cxnSp macro="">
      <xdr:nvCxnSpPr>
        <xdr:cNvPr id="248" name="直線コネクタ 247">
          <a:extLst>
            <a:ext uri="{FF2B5EF4-FFF2-40B4-BE49-F238E27FC236}">
              <a16:creationId xmlns:a16="http://schemas.microsoft.com/office/drawing/2014/main" id="{9568A833-6836-4345-B042-1A8FCCE70C6A}"/>
            </a:ext>
          </a:extLst>
        </xdr:cNvPr>
        <xdr:cNvCxnSpPr/>
      </xdr:nvCxnSpPr>
      <xdr:spPr>
        <a:xfrm flipV="1">
          <a:off x="8750300" y="103948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53213</xdr:rowOff>
    </xdr:from>
    <xdr:to>
      <xdr:col>41</xdr:col>
      <xdr:colOff>101600</xdr:colOff>
      <xdr:row>60</xdr:row>
      <xdr:rowOff>154813</xdr:rowOff>
    </xdr:to>
    <xdr:sp macro="" textlink="">
      <xdr:nvSpPr>
        <xdr:cNvPr id="249" name="楕円 248">
          <a:extLst>
            <a:ext uri="{FF2B5EF4-FFF2-40B4-BE49-F238E27FC236}">
              <a16:creationId xmlns:a16="http://schemas.microsoft.com/office/drawing/2014/main" id="{F3D41F92-E8B1-472B-9FBB-56E80E7328A0}"/>
            </a:ext>
          </a:extLst>
        </xdr:cNvPr>
        <xdr:cNvSpPr/>
      </xdr:nvSpPr>
      <xdr:spPr>
        <a:xfrm>
          <a:off x="7810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104013</xdr:rowOff>
    </xdr:from>
    <xdr:to>
      <xdr:col>45</xdr:col>
      <xdr:colOff>177800</xdr:colOff>
      <xdr:row>60</xdr:row>
      <xdr:rowOff>112395</xdr:rowOff>
    </xdr:to>
    <xdr:cxnSp macro="">
      <xdr:nvCxnSpPr>
        <xdr:cNvPr id="250" name="直線コネクタ 249">
          <a:extLst>
            <a:ext uri="{FF2B5EF4-FFF2-40B4-BE49-F238E27FC236}">
              <a16:creationId xmlns:a16="http://schemas.microsoft.com/office/drawing/2014/main" id="{8E9E935B-3868-4D60-9841-E4581C0A67FC}"/>
            </a:ext>
          </a:extLst>
        </xdr:cNvPr>
        <xdr:cNvCxnSpPr/>
      </xdr:nvCxnSpPr>
      <xdr:spPr>
        <a:xfrm>
          <a:off x="7861300" y="103910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45212</xdr:rowOff>
    </xdr:from>
    <xdr:to>
      <xdr:col>36</xdr:col>
      <xdr:colOff>165100</xdr:colOff>
      <xdr:row>60</xdr:row>
      <xdr:rowOff>146812</xdr:rowOff>
    </xdr:to>
    <xdr:sp macro="" textlink="">
      <xdr:nvSpPr>
        <xdr:cNvPr id="251" name="楕円 250">
          <a:extLst>
            <a:ext uri="{FF2B5EF4-FFF2-40B4-BE49-F238E27FC236}">
              <a16:creationId xmlns:a16="http://schemas.microsoft.com/office/drawing/2014/main" id="{A2D7EF55-D219-4AF2-8830-3F4331DA379E}"/>
            </a:ext>
          </a:extLst>
        </xdr:cNvPr>
        <xdr:cNvSpPr/>
      </xdr:nvSpPr>
      <xdr:spPr>
        <a:xfrm>
          <a:off x="692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96012</xdr:rowOff>
    </xdr:from>
    <xdr:to>
      <xdr:col>41</xdr:col>
      <xdr:colOff>50800</xdr:colOff>
      <xdr:row>60</xdr:row>
      <xdr:rowOff>104013</xdr:rowOff>
    </xdr:to>
    <xdr:cxnSp macro="">
      <xdr:nvCxnSpPr>
        <xdr:cNvPr id="252" name="直線コネクタ 251">
          <a:extLst>
            <a:ext uri="{FF2B5EF4-FFF2-40B4-BE49-F238E27FC236}">
              <a16:creationId xmlns:a16="http://schemas.microsoft.com/office/drawing/2014/main" id="{DB311F20-9BD3-4EEC-BF28-93F73FEEC171}"/>
            </a:ext>
          </a:extLst>
        </xdr:cNvPr>
        <xdr:cNvCxnSpPr/>
      </xdr:nvCxnSpPr>
      <xdr:spPr>
        <a:xfrm>
          <a:off x="6972300" y="103830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253" name="n_1aveValue【体育館・プール】&#10;一人当たり面積">
          <a:extLst>
            <a:ext uri="{FF2B5EF4-FFF2-40B4-BE49-F238E27FC236}">
              <a16:creationId xmlns:a16="http://schemas.microsoft.com/office/drawing/2014/main" id="{9E1BB563-F28A-4142-A618-7DBCDD26EF7F}"/>
            </a:ext>
          </a:extLst>
        </xdr:cNvPr>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254" name="n_2aveValue【体育館・プール】&#10;一人当たり面積">
          <a:extLst>
            <a:ext uri="{FF2B5EF4-FFF2-40B4-BE49-F238E27FC236}">
              <a16:creationId xmlns:a16="http://schemas.microsoft.com/office/drawing/2014/main" id="{E180869E-F9BE-42FB-BE3D-3930A98B29F1}"/>
            </a:ext>
          </a:extLst>
        </xdr:cNvPr>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48404</xdr:rowOff>
    </xdr:from>
    <xdr:ext cx="469744" cy="259045"/>
    <xdr:sp macro="" textlink="">
      <xdr:nvSpPr>
        <xdr:cNvPr id="255" name="n_3aveValue【体育館・プール】&#10;一人当たり面積">
          <a:extLst>
            <a:ext uri="{FF2B5EF4-FFF2-40B4-BE49-F238E27FC236}">
              <a16:creationId xmlns:a16="http://schemas.microsoft.com/office/drawing/2014/main" id="{AFA495B9-D982-4999-A562-8529B95BB14A}"/>
            </a:ext>
          </a:extLst>
        </xdr:cNvPr>
        <xdr:cNvSpPr txBox="1"/>
      </xdr:nvSpPr>
      <xdr:spPr>
        <a:xfrm>
          <a:off x="7626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256" name="n_4aveValue【体育館・プール】&#10;一人当たり面積">
          <a:extLst>
            <a:ext uri="{FF2B5EF4-FFF2-40B4-BE49-F238E27FC236}">
              <a16:creationId xmlns:a16="http://schemas.microsoft.com/office/drawing/2014/main" id="{2706BCB8-3245-4759-87C6-5A2A60454BD6}"/>
            </a:ext>
          </a:extLst>
        </xdr:cNvPr>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3700</xdr:rowOff>
    </xdr:from>
    <xdr:ext cx="469744" cy="259045"/>
    <xdr:sp macro="" textlink="">
      <xdr:nvSpPr>
        <xdr:cNvPr id="257" name="n_1mainValue【体育館・プール】&#10;一人当たり面積">
          <a:extLst>
            <a:ext uri="{FF2B5EF4-FFF2-40B4-BE49-F238E27FC236}">
              <a16:creationId xmlns:a16="http://schemas.microsoft.com/office/drawing/2014/main" id="{D39FCE9E-CBBD-4F67-BBCE-AD4E4597CDB6}"/>
            </a:ext>
          </a:extLst>
        </xdr:cNvPr>
        <xdr:cNvSpPr txBox="1"/>
      </xdr:nvSpPr>
      <xdr:spPr>
        <a:xfrm>
          <a:off x="939172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8272</xdr:rowOff>
    </xdr:from>
    <xdr:ext cx="469744" cy="259045"/>
    <xdr:sp macro="" textlink="">
      <xdr:nvSpPr>
        <xdr:cNvPr id="258" name="n_2mainValue【体育館・プール】&#10;一人当たり面積">
          <a:extLst>
            <a:ext uri="{FF2B5EF4-FFF2-40B4-BE49-F238E27FC236}">
              <a16:creationId xmlns:a16="http://schemas.microsoft.com/office/drawing/2014/main" id="{D7045B26-28FD-4D3F-A502-238F0485BC8B}"/>
            </a:ext>
          </a:extLst>
        </xdr:cNvPr>
        <xdr:cNvSpPr txBox="1"/>
      </xdr:nvSpPr>
      <xdr:spPr>
        <a:xfrm>
          <a:off x="85154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171340</xdr:rowOff>
    </xdr:from>
    <xdr:ext cx="469744" cy="259045"/>
    <xdr:sp macro="" textlink="">
      <xdr:nvSpPr>
        <xdr:cNvPr id="259" name="n_3mainValue【体育館・プール】&#10;一人当たり面積">
          <a:extLst>
            <a:ext uri="{FF2B5EF4-FFF2-40B4-BE49-F238E27FC236}">
              <a16:creationId xmlns:a16="http://schemas.microsoft.com/office/drawing/2014/main" id="{3498DF69-6B56-45BD-8AFC-5460D7C4957A}"/>
            </a:ext>
          </a:extLst>
        </xdr:cNvPr>
        <xdr:cNvSpPr txBox="1"/>
      </xdr:nvSpPr>
      <xdr:spPr>
        <a:xfrm>
          <a:off x="76264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163339</xdr:rowOff>
    </xdr:from>
    <xdr:ext cx="469744" cy="259045"/>
    <xdr:sp macro="" textlink="">
      <xdr:nvSpPr>
        <xdr:cNvPr id="260" name="n_4mainValue【体育館・プール】&#10;一人当たり面積">
          <a:extLst>
            <a:ext uri="{FF2B5EF4-FFF2-40B4-BE49-F238E27FC236}">
              <a16:creationId xmlns:a16="http://schemas.microsoft.com/office/drawing/2014/main" id="{38FED0B5-D53B-4BD6-8273-B94BD76F4130}"/>
            </a:ext>
          </a:extLst>
        </xdr:cNvPr>
        <xdr:cNvSpPr txBox="1"/>
      </xdr:nvSpPr>
      <xdr:spPr>
        <a:xfrm>
          <a:off x="6737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1E5135A-4788-4CFB-B9C9-AE0359A9B3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804146EE-0414-4949-A5CE-AD55213DF7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1DF7A705-E432-4D17-BD6B-B84394C34D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E9EA70C8-6C9B-4C6D-96E0-4A5F8663F8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EAFCDC9A-F810-4D12-8EC0-B5ECC76A8A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61AD3C7-F5E5-4D3F-A0D1-CD9F07DBB2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E951B08A-4BCA-4CC9-B20A-777F5EE696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413FC553-351B-49D4-903D-06820D9AF11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9BB0D50-3358-436F-A0FA-13406CF991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2AEE6C13-0B29-41EF-9023-F201364A5A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61B2D3BF-42EA-40B4-BEDE-59753DEBC6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1F347AB9-C48E-4E6D-841C-492A81F3AA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6EACBD2C-09DE-467A-B4F2-FBC1FD6BC5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487CD2A9-A33E-40E4-9077-A419DC37C8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6BA1DB5F-B3E6-4D30-8510-676A25BA65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571A8351-5877-410D-88E8-F3C7710F531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C30DA220-8C31-4356-BD82-2A49262EF6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FA1ED826-E63C-4D1E-ADB3-67DA6027A6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D5364A88-F608-4B4C-85B3-3FA036DCFF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3152DC6D-1C3D-498A-A122-B8D39C0C21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6628EB9A-9F93-4922-B3C9-ABC9B6A478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A81FB31-8829-4B76-B9CE-7DC8027AB4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25803989-C1D0-4D9C-9CFA-325BD97BAB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7043AA08-56F6-4B57-A88A-073B6029A17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468F337F-E9A6-47B5-9DF3-A9D83009C9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8C5ADF38-D815-4333-9753-4D212FAF59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3100252C-26C9-4E1E-A878-3E74B3255A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24C89527-80E0-40D9-B8D8-D6D8DD1BDBB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34C9CB64-D628-44B0-B8B0-F9AAD3191F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B4788B3C-81CD-4F1A-9082-BC4E77FDC2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589938F7-AC45-4125-8FE4-8EF5D5E0D9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DFBA4DFF-E3D0-4AE0-94D9-55D1197916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AB7346EA-75E0-45DA-8D75-C1483E353D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33FF5F4E-D6C7-40DB-835B-44D713DC9D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AB8FBCC0-439A-4382-AF68-910B04F3C4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E01D3332-20BE-4448-B770-65354EB0D4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F47B7491-9DDE-43AF-8CB3-1006A6D026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C1972989-303F-4F55-B56C-C7427CED00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85612573-E3A1-410D-BE27-1C823A5F7A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2BE564E1-F06E-454E-9AEB-1993D121EAF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a:extLst>
            <a:ext uri="{FF2B5EF4-FFF2-40B4-BE49-F238E27FC236}">
              <a16:creationId xmlns:a16="http://schemas.microsoft.com/office/drawing/2014/main" id="{66E8F254-C1C8-4640-9DBE-81634D826C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a:extLst>
            <a:ext uri="{FF2B5EF4-FFF2-40B4-BE49-F238E27FC236}">
              <a16:creationId xmlns:a16="http://schemas.microsoft.com/office/drawing/2014/main" id="{AE94DFC8-DA4B-4F97-BD09-6D0457ED75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a:extLst>
            <a:ext uri="{FF2B5EF4-FFF2-40B4-BE49-F238E27FC236}">
              <a16:creationId xmlns:a16="http://schemas.microsoft.com/office/drawing/2014/main" id="{6A02ED8C-D449-4F1F-AF37-9C9CEA8B8F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a:extLst>
            <a:ext uri="{FF2B5EF4-FFF2-40B4-BE49-F238E27FC236}">
              <a16:creationId xmlns:a16="http://schemas.microsoft.com/office/drawing/2014/main" id="{57CD6693-5293-46A0-AF58-5E021262AB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a:extLst>
            <a:ext uri="{FF2B5EF4-FFF2-40B4-BE49-F238E27FC236}">
              <a16:creationId xmlns:a16="http://schemas.microsoft.com/office/drawing/2014/main" id="{33CBC826-565B-4033-B85F-C7FCDB963B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a:extLst>
            <a:ext uri="{FF2B5EF4-FFF2-40B4-BE49-F238E27FC236}">
              <a16:creationId xmlns:a16="http://schemas.microsoft.com/office/drawing/2014/main" id="{FB384900-44CD-42C7-B375-E3EB208068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a:extLst>
            <a:ext uri="{FF2B5EF4-FFF2-40B4-BE49-F238E27FC236}">
              <a16:creationId xmlns:a16="http://schemas.microsoft.com/office/drawing/2014/main" id="{57C03519-AE73-44F4-ADD1-081142D43A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a:extLst>
            <a:ext uri="{FF2B5EF4-FFF2-40B4-BE49-F238E27FC236}">
              <a16:creationId xmlns:a16="http://schemas.microsoft.com/office/drawing/2014/main" id="{2A32ECBF-CC58-4228-BC05-FB42BCF8494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39995E58-9ED1-4B80-B88D-B732AD0337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F94D66A8-51EA-46F0-8350-9BEA1CEE19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B972C4E6-96AA-4BAB-899B-7FC71C6B1D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AD54AA4A-5CA9-4DFE-8FB6-B10CD97770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7F5837F0-BAD7-45EE-97A9-50B78B9CBB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B02E853D-819B-47AE-95EC-AA03062762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B6CEFBF8-2018-4B6E-AA2F-5409A78AE9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D2D55616-42BA-4A95-87D6-BC50D0E25B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8AF09D87-6FF7-4D17-8E09-FD8704257D8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4DC1B760-71ED-486C-933B-5ED6B42552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3E2C402A-E773-46E5-97DE-C5059F4D3C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20" name="直線コネクタ 319">
          <a:extLst>
            <a:ext uri="{FF2B5EF4-FFF2-40B4-BE49-F238E27FC236}">
              <a16:creationId xmlns:a16="http://schemas.microsoft.com/office/drawing/2014/main" id="{09345F1A-F378-47D9-A089-ACF7F18F44EF}"/>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21" name="テキスト ボックス 320">
          <a:extLst>
            <a:ext uri="{FF2B5EF4-FFF2-40B4-BE49-F238E27FC236}">
              <a16:creationId xmlns:a16="http://schemas.microsoft.com/office/drawing/2014/main" id="{C804E354-781C-433A-8561-2412243953A9}"/>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22" name="直線コネクタ 321">
          <a:extLst>
            <a:ext uri="{FF2B5EF4-FFF2-40B4-BE49-F238E27FC236}">
              <a16:creationId xmlns:a16="http://schemas.microsoft.com/office/drawing/2014/main" id="{ED92CD2C-C3DF-45F3-ABA7-B72A8FE5545C}"/>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23" name="テキスト ボックス 322">
          <a:extLst>
            <a:ext uri="{FF2B5EF4-FFF2-40B4-BE49-F238E27FC236}">
              <a16:creationId xmlns:a16="http://schemas.microsoft.com/office/drawing/2014/main" id="{EB563D44-126B-4102-9496-5D24C786513B}"/>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24" name="直線コネクタ 323">
          <a:extLst>
            <a:ext uri="{FF2B5EF4-FFF2-40B4-BE49-F238E27FC236}">
              <a16:creationId xmlns:a16="http://schemas.microsoft.com/office/drawing/2014/main" id="{16136072-24FC-495F-BCB1-E1BE8FD5D9B7}"/>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25" name="テキスト ボックス 324">
          <a:extLst>
            <a:ext uri="{FF2B5EF4-FFF2-40B4-BE49-F238E27FC236}">
              <a16:creationId xmlns:a16="http://schemas.microsoft.com/office/drawing/2014/main" id="{7904C9BA-D254-4AA0-9A85-C454B5AFEE9B}"/>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19E73341-F3E7-4309-B75D-64248E6A59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4C1FF293-42C6-45EB-A2B6-0C057F386ED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28" name="直線コネクタ 327">
          <a:extLst>
            <a:ext uri="{FF2B5EF4-FFF2-40B4-BE49-F238E27FC236}">
              <a16:creationId xmlns:a16="http://schemas.microsoft.com/office/drawing/2014/main" id="{65604E27-FBE3-44DA-8AF7-8CADD5DA3117}"/>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29" name="テキスト ボックス 328">
          <a:extLst>
            <a:ext uri="{FF2B5EF4-FFF2-40B4-BE49-F238E27FC236}">
              <a16:creationId xmlns:a16="http://schemas.microsoft.com/office/drawing/2014/main" id="{5CC33B75-42BA-4BE3-87B4-7480640EA333}"/>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30" name="直線コネクタ 329">
          <a:extLst>
            <a:ext uri="{FF2B5EF4-FFF2-40B4-BE49-F238E27FC236}">
              <a16:creationId xmlns:a16="http://schemas.microsoft.com/office/drawing/2014/main" id="{2D7543CA-BE14-4B58-8AA4-AD05371C5AB5}"/>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31" name="テキスト ボックス 330">
          <a:extLst>
            <a:ext uri="{FF2B5EF4-FFF2-40B4-BE49-F238E27FC236}">
              <a16:creationId xmlns:a16="http://schemas.microsoft.com/office/drawing/2014/main" id="{D3B96D09-500A-4D91-8145-F945A34E26D8}"/>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32" name="直線コネクタ 331">
          <a:extLst>
            <a:ext uri="{FF2B5EF4-FFF2-40B4-BE49-F238E27FC236}">
              <a16:creationId xmlns:a16="http://schemas.microsoft.com/office/drawing/2014/main" id="{71D3ECD7-AEE1-4BDE-BBEA-86B72863B4A6}"/>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33" name="テキスト ボックス 332">
          <a:extLst>
            <a:ext uri="{FF2B5EF4-FFF2-40B4-BE49-F238E27FC236}">
              <a16:creationId xmlns:a16="http://schemas.microsoft.com/office/drawing/2014/main" id="{E449CD40-E3AB-4CDF-937F-C069C07E3449}"/>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93E85F4E-6535-4C30-911F-50332D23B9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5" name="テキスト ボックス 334">
          <a:extLst>
            <a:ext uri="{FF2B5EF4-FFF2-40B4-BE49-F238E27FC236}">
              <a16:creationId xmlns:a16="http://schemas.microsoft.com/office/drawing/2014/main" id="{BD1A3AA2-22CE-47A2-B282-F6FFEEBC40A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id="{DBE986DF-DA9D-45A4-BB6B-71354BFF43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337" name="直線コネクタ 336">
          <a:extLst>
            <a:ext uri="{FF2B5EF4-FFF2-40B4-BE49-F238E27FC236}">
              <a16:creationId xmlns:a16="http://schemas.microsoft.com/office/drawing/2014/main" id="{DD06F593-4F37-45DB-A3A7-8CF53204058C}"/>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id="{70031A04-625A-40D8-BD89-CE16A21DAC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339" name="直線コネクタ 338">
          <a:extLst>
            <a:ext uri="{FF2B5EF4-FFF2-40B4-BE49-F238E27FC236}">
              <a16:creationId xmlns:a16="http://schemas.microsoft.com/office/drawing/2014/main" id="{4E1E8FEC-E6AB-4E21-88DE-4E37DCCDDF11}"/>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340" name="【保健センター・保健所】&#10;有形固定資産減価償却率最大値テキスト">
          <a:extLst>
            <a:ext uri="{FF2B5EF4-FFF2-40B4-BE49-F238E27FC236}">
              <a16:creationId xmlns:a16="http://schemas.microsoft.com/office/drawing/2014/main" id="{068E1655-83A9-48B6-B47A-521D6AC0EB94}"/>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341" name="直線コネクタ 340">
          <a:extLst>
            <a:ext uri="{FF2B5EF4-FFF2-40B4-BE49-F238E27FC236}">
              <a16:creationId xmlns:a16="http://schemas.microsoft.com/office/drawing/2014/main" id="{B6EA24D8-2F7B-497A-9366-1802E6C6E0D1}"/>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id="{9243A127-F115-4448-9DAC-97136A63B7B2}"/>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343" name="フローチャート: 判断 342">
          <a:extLst>
            <a:ext uri="{FF2B5EF4-FFF2-40B4-BE49-F238E27FC236}">
              <a16:creationId xmlns:a16="http://schemas.microsoft.com/office/drawing/2014/main" id="{751C5D87-802C-45F1-959C-A263F50D79E8}"/>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344" name="フローチャート: 判断 343">
          <a:extLst>
            <a:ext uri="{FF2B5EF4-FFF2-40B4-BE49-F238E27FC236}">
              <a16:creationId xmlns:a16="http://schemas.microsoft.com/office/drawing/2014/main" id="{206F5607-65FC-4799-B4B8-64A10841D744}"/>
            </a:ext>
          </a:extLst>
        </xdr:cNvPr>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345" name="フローチャート: 判断 344">
          <a:extLst>
            <a:ext uri="{FF2B5EF4-FFF2-40B4-BE49-F238E27FC236}">
              <a16:creationId xmlns:a16="http://schemas.microsoft.com/office/drawing/2014/main" id="{BC9255FB-7CA7-45D6-8505-A52B331F9C59}"/>
            </a:ext>
          </a:extLst>
        </xdr:cNvPr>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46" name="フローチャート: 判断 345">
          <a:extLst>
            <a:ext uri="{FF2B5EF4-FFF2-40B4-BE49-F238E27FC236}">
              <a16:creationId xmlns:a16="http://schemas.microsoft.com/office/drawing/2014/main" id="{B92FAD7A-0728-4C79-B616-000353C9BAD7}"/>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347" name="フローチャート: 判断 346">
          <a:extLst>
            <a:ext uri="{FF2B5EF4-FFF2-40B4-BE49-F238E27FC236}">
              <a16:creationId xmlns:a16="http://schemas.microsoft.com/office/drawing/2014/main" id="{61BCBB12-78E1-40AE-AAA5-5A78183F154A}"/>
            </a:ext>
          </a:extLst>
        </xdr:cNvPr>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AD2522B-88C9-4BBF-81DF-B2F84C30B0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92B8E284-29F5-4811-895A-FD8DF7F64E4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D9CF6E2B-3AFC-4227-ACCC-F7459B7AF3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314A2FB0-70ED-418F-B096-2FA1031962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EEFFE2AE-09A9-4100-921C-933A918ACF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xdr:rowOff>
    </xdr:from>
    <xdr:to>
      <xdr:col>85</xdr:col>
      <xdr:colOff>177800</xdr:colOff>
      <xdr:row>58</xdr:row>
      <xdr:rowOff>113665</xdr:rowOff>
    </xdr:to>
    <xdr:sp macro="" textlink="">
      <xdr:nvSpPr>
        <xdr:cNvPr id="353" name="楕円 352">
          <a:extLst>
            <a:ext uri="{FF2B5EF4-FFF2-40B4-BE49-F238E27FC236}">
              <a16:creationId xmlns:a16="http://schemas.microsoft.com/office/drawing/2014/main" id="{086E3B0B-86F2-4C2B-912C-E32D11EA4924}"/>
            </a:ext>
          </a:extLst>
        </xdr:cNvPr>
        <xdr:cNvSpPr/>
      </xdr:nvSpPr>
      <xdr:spPr>
        <a:xfrm>
          <a:off x="16268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34942</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id="{34E67B9F-D50A-4A4F-AB24-1F8832148A2B}"/>
            </a:ext>
          </a:extLst>
        </xdr:cNvPr>
        <xdr:cNvSpPr txBox="1"/>
      </xdr:nvSpPr>
      <xdr:spPr>
        <a:xfrm>
          <a:off x="16357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355" name="楕円 354">
          <a:extLst>
            <a:ext uri="{FF2B5EF4-FFF2-40B4-BE49-F238E27FC236}">
              <a16:creationId xmlns:a16="http://schemas.microsoft.com/office/drawing/2014/main" id="{CBE8D357-B4AC-4D52-9120-C4E62E4F1728}"/>
            </a:ext>
          </a:extLst>
        </xdr:cNvPr>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165735</xdr:rowOff>
    </xdr:from>
    <xdr:to>
      <xdr:col>85</xdr:col>
      <xdr:colOff>127000</xdr:colOff>
      <xdr:row>58</xdr:row>
      <xdr:rowOff>62865</xdr:rowOff>
    </xdr:to>
    <xdr:cxnSp macro="">
      <xdr:nvCxnSpPr>
        <xdr:cNvPr id="356" name="直線コネクタ 355">
          <a:extLst>
            <a:ext uri="{FF2B5EF4-FFF2-40B4-BE49-F238E27FC236}">
              <a16:creationId xmlns:a16="http://schemas.microsoft.com/office/drawing/2014/main" id="{78859FB4-FA3B-4A36-881F-2E181D3B6D9C}"/>
            </a:ext>
          </a:extLst>
        </xdr:cNvPr>
        <xdr:cNvCxnSpPr/>
      </xdr:nvCxnSpPr>
      <xdr:spPr>
        <a:xfrm>
          <a:off x="15481300" y="99383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49213</xdr:rowOff>
    </xdr:from>
    <xdr:to>
      <xdr:col>76</xdr:col>
      <xdr:colOff>165100</xdr:colOff>
      <xdr:row>57</xdr:row>
      <xdr:rowOff>150813</xdr:rowOff>
    </xdr:to>
    <xdr:sp macro="" textlink="">
      <xdr:nvSpPr>
        <xdr:cNvPr id="357" name="楕円 356">
          <a:extLst>
            <a:ext uri="{FF2B5EF4-FFF2-40B4-BE49-F238E27FC236}">
              <a16:creationId xmlns:a16="http://schemas.microsoft.com/office/drawing/2014/main" id="{24C3AF9D-5EB0-4EF2-BC7F-569F3151E233}"/>
            </a:ext>
          </a:extLst>
        </xdr:cNvPr>
        <xdr:cNvSpPr/>
      </xdr:nvSpPr>
      <xdr:spPr>
        <a:xfrm>
          <a:off x="14541500" y="9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100013</xdr:rowOff>
    </xdr:from>
    <xdr:to>
      <xdr:col>81</xdr:col>
      <xdr:colOff>50800</xdr:colOff>
      <xdr:row>57</xdr:row>
      <xdr:rowOff>165735</xdr:rowOff>
    </xdr:to>
    <xdr:cxnSp macro="">
      <xdr:nvCxnSpPr>
        <xdr:cNvPr id="358" name="直線コネクタ 357">
          <a:extLst>
            <a:ext uri="{FF2B5EF4-FFF2-40B4-BE49-F238E27FC236}">
              <a16:creationId xmlns:a16="http://schemas.microsoft.com/office/drawing/2014/main" id="{9CEA7432-2776-4E15-9C20-2BC7EAB2BB8E}"/>
            </a:ext>
          </a:extLst>
        </xdr:cNvPr>
        <xdr:cNvCxnSpPr/>
      </xdr:nvCxnSpPr>
      <xdr:spPr>
        <a:xfrm>
          <a:off x="14592300" y="987266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63500</xdr:rowOff>
    </xdr:from>
    <xdr:to>
      <xdr:col>72</xdr:col>
      <xdr:colOff>38100</xdr:colOff>
      <xdr:row>57</xdr:row>
      <xdr:rowOff>165100</xdr:rowOff>
    </xdr:to>
    <xdr:sp macro="" textlink="">
      <xdr:nvSpPr>
        <xdr:cNvPr id="359" name="楕円 358">
          <a:extLst>
            <a:ext uri="{FF2B5EF4-FFF2-40B4-BE49-F238E27FC236}">
              <a16:creationId xmlns:a16="http://schemas.microsoft.com/office/drawing/2014/main" id="{A8D86D95-1EB8-4ADF-BC16-CF11525F69AA}"/>
            </a:ext>
          </a:extLst>
        </xdr:cNvPr>
        <xdr:cNvSpPr/>
      </xdr:nvSpPr>
      <xdr:spPr>
        <a:xfrm>
          <a:off x="1365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100013</xdr:rowOff>
    </xdr:from>
    <xdr:to>
      <xdr:col>76</xdr:col>
      <xdr:colOff>114300</xdr:colOff>
      <xdr:row>57</xdr:row>
      <xdr:rowOff>114300</xdr:rowOff>
    </xdr:to>
    <xdr:cxnSp macro="">
      <xdr:nvCxnSpPr>
        <xdr:cNvPr id="360" name="直線コネクタ 359">
          <a:extLst>
            <a:ext uri="{FF2B5EF4-FFF2-40B4-BE49-F238E27FC236}">
              <a16:creationId xmlns:a16="http://schemas.microsoft.com/office/drawing/2014/main" id="{46138964-6E1B-489A-B1EB-6589C54738EB}"/>
            </a:ext>
          </a:extLst>
        </xdr:cNvPr>
        <xdr:cNvCxnSpPr/>
      </xdr:nvCxnSpPr>
      <xdr:spPr>
        <a:xfrm flipV="1">
          <a:off x="13703300" y="98726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361" name="楕円 360">
          <a:extLst>
            <a:ext uri="{FF2B5EF4-FFF2-40B4-BE49-F238E27FC236}">
              <a16:creationId xmlns:a16="http://schemas.microsoft.com/office/drawing/2014/main" id="{7F4F4DEE-62EE-4719-81C6-204F24B8E5D9}"/>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114300</xdr:rowOff>
    </xdr:to>
    <xdr:cxnSp macro="">
      <xdr:nvCxnSpPr>
        <xdr:cNvPr id="362" name="直線コネクタ 361">
          <a:extLst>
            <a:ext uri="{FF2B5EF4-FFF2-40B4-BE49-F238E27FC236}">
              <a16:creationId xmlns:a16="http://schemas.microsoft.com/office/drawing/2014/main" id="{1483B329-56AB-4A02-8E12-322C9E9FE762}"/>
            </a:ext>
          </a:extLst>
        </xdr:cNvPr>
        <xdr:cNvCxnSpPr/>
      </xdr:nvCxnSpPr>
      <xdr:spPr>
        <a:xfrm>
          <a:off x="12814300" y="982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59072</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id="{B230EEE1-416F-4ABF-9389-A1300AEBA01A}"/>
            </a:ext>
          </a:extLst>
        </xdr:cNvPr>
        <xdr:cNvSpPr txBox="1"/>
      </xdr:nvSpPr>
      <xdr:spPr>
        <a:xfrm>
          <a:off x="15266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10495</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16C4A7A9-77F8-427D-9F22-3DC721C2CB79}"/>
            </a:ext>
          </a:extLst>
        </xdr:cNvPr>
        <xdr:cNvSpPr txBox="1"/>
      </xdr:nvSpPr>
      <xdr:spPr>
        <a:xfrm>
          <a:off x="14389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F88BD21B-345E-44D7-87CF-80BE2FB4AA12}"/>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10495</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id="{23964304-CA6C-4D1C-931D-38D8C25081A5}"/>
            </a:ext>
          </a:extLst>
        </xdr:cNvPr>
        <xdr:cNvSpPr txBox="1"/>
      </xdr:nvSpPr>
      <xdr:spPr>
        <a:xfrm>
          <a:off x="12611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id="{37E31274-51B2-4642-AB05-B56D904FE733}"/>
            </a:ext>
          </a:extLst>
        </xdr:cNvPr>
        <xdr:cNvSpPr txBox="1"/>
      </xdr:nvSpPr>
      <xdr:spPr>
        <a:xfrm>
          <a:off x="15266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167340</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id="{9A97DB58-860D-41B3-A3B7-9F5C08D0F8B9}"/>
            </a:ext>
          </a:extLst>
        </xdr:cNvPr>
        <xdr:cNvSpPr txBox="1"/>
      </xdr:nvSpPr>
      <xdr:spPr>
        <a:xfrm>
          <a:off x="14389744" y="959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10177</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id="{E11436F3-57FE-416F-A42E-8FD62CBA970E}"/>
            </a:ext>
          </a:extLst>
        </xdr:cNvPr>
        <xdr:cNvSpPr txBox="1"/>
      </xdr:nvSpPr>
      <xdr:spPr>
        <a:xfrm>
          <a:off x="13500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id="{315AFF6B-7659-44F7-BE40-4B63CD44EFE5}"/>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3C66EB7F-B3ED-4FD3-A632-065F824533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FABFBD67-9832-4B2E-843A-A1D2FC3167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733C928B-20E3-4B2E-B8B1-18390C17E1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74B01A23-C6EA-4126-9B53-D52A6D766C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DB14E5AD-B99F-4DB7-A3EB-75A1094331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402D3C7A-A137-48CB-A694-20F8DECB93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C8BA216B-7E30-41BE-A5A5-632D368B55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EAAB42FC-E59A-4202-B182-6F64320178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E9452E5B-767C-4203-867C-C6C08ED837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8F9CF450-9CA6-4EF4-9354-272A9F7431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id="{E85D3533-77C7-4E43-B284-3AC4FC744CD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id="{5B7D024E-E0C8-4F08-A2DA-0580164011F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id="{E15C803D-A50A-4B1B-B2CD-9AA1C35951D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id="{9069A560-1C1D-43F5-A9C8-79BCF0DD1E6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id="{806EF4DE-F987-4D06-82D3-7678D277111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id="{6DDBC013-9610-448D-9DD0-92777D5A3DB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id="{0D6B08D6-A1A5-4651-8AD3-ED2C469AC6C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id="{07666C34-1354-462D-B7E3-3A0658E0144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226EF311-74F4-47C0-AD97-5CC7D6E486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57A9FE70-E215-494D-AF3E-618B75EC30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B6A6145B-6D25-48A3-A785-71BDBD3F3F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392" name="直線コネクタ 391">
          <a:extLst>
            <a:ext uri="{FF2B5EF4-FFF2-40B4-BE49-F238E27FC236}">
              <a16:creationId xmlns:a16="http://schemas.microsoft.com/office/drawing/2014/main" id="{D963E5A1-2426-4987-9362-9BA479BCA0CD}"/>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3EA6709D-8DCB-4891-8E15-0E07D2B75CB7}"/>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394" name="直線コネクタ 393">
          <a:extLst>
            <a:ext uri="{FF2B5EF4-FFF2-40B4-BE49-F238E27FC236}">
              <a16:creationId xmlns:a16="http://schemas.microsoft.com/office/drawing/2014/main" id="{5949E296-376C-43D1-87F4-5ABC85C90820}"/>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58F40D42-433C-434C-AE37-F4B921046D9F}"/>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96" name="直線コネクタ 395">
          <a:extLst>
            <a:ext uri="{FF2B5EF4-FFF2-40B4-BE49-F238E27FC236}">
              <a16:creationId xmlns:a16="http://schemas.microsoft.com/office/drawing/2014/main" id="{301691EE-AC01-408C-93B8-9CD2D957D955}"/>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9D2139CB-2EA3-4237-AC20-B99473B75679}"/>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398" name="フローチャート: 判断 397">
          <a:extLst>
            <a:ext uri="{FF2B5EF4-FFF2-40B4-BE49-F238E27FC236}">
              <a16:creationId xmlns:a16="http://schemas.microsoft.com/office/drawing/2014/main" id="{D95AE7CD-E5E8-48B7-8A20-792E4F0B140E}"/>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399" name="フローチャート: 判断 398">
          <a:extLst>
            <a:ext uri="{FF2B5EF4-FFF2-40B4-BE49-F238E27FC236}">
              <a16:creationId xmlns:a16="http://schemas.microsoft.com/office/drawing/2014/main" id="{6CC8DEF0-008F-4540-BB50-187176BE826D}"/>
            </a:ext>
          </a:extLst>
        </xdr:cNvPr>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400" name="フローチャート: 判断 399">
          <a:extLst>
            <a:ext uri="{FF2B5EF4-FFF2-40B4-BE49-F238E27FC236}">
              <a16:creationId xmlns:a16="http://schemas.microsoft.com/office/drawing/2014/main" id="{9ACCF26A-3F51-4B41-BFA8-6F494D76C7A8}"/>
            </a:ext>
          </a:extLst>
        </xdr:cNvPr>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401" name="フローチャート: 判断 400">
          <a:extLst>
            <a:ext uri="{FF2B5EF4-FFF2-40B4-BE49-F238E27FC236}">
              <a16:creationId xmlns:a16="http://schemas.microsoft.com/office/drawing/2014/main" id="{A78E4CB6-A4F1-4A9A-B23E-BEA41DDB542B}"/>
            </a:ext>
          </a:extLst>
        </xdr:cNvPr>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402" name="フローチャート: 判断 401">
          <a:extLst>
            <a:ext uri="{FF2B5EF4-FFF2-40B4-BE49-F238E27FC236}">
              <a16:creationId xmlns:a16="http://schemas.microsoft.com/office/drawing/2014/main" id="{02A1A5BC-E775-4322-8D0B-A14FA1106474}"/>
            </a:ext>
          </a:extLst>
        </xdr:cNvPr>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7E3C2AD5-61CA-40AE-A046-79951F674F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B82248BD-A031-4977-BBBA-B3E96815B4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366C9B6F-0C27-4607-A525-50E1E71A6E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556F9600-7CC8-4F9B-839F-9A23161846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26D7DD68-E79F-4746-B73A-B4F278E490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148539</xdr:rowOff>
    </xdr:from>
    <xdr:to>
      <xdr:col>116</xdr:col>
      <xdr:colOff>114300</xdr:colOff>
      <xdr:row>61</xdr:row>
      <xdr:rowOff>78689</xdr:rowOff>
    </xdr:to>
    <xdr:sp macro="" textlink="">
      <xdr:nvSpPr>
        <xdr:cNvPr id="408" name="楕円 407">
          <a:extLst>
            <a:ext uri="{FF2B5EF4-FFF2-40B4-BE49-F238E27FC236}">
              <a16:creationId xmlns:a16="http://schemas.microsoft.com/office/drawing/2014/main" id="{0922EE6B-B2F4-401C-9637-6E7E01A668D4}"/>
            </a:ext>
          </a:extLst>
        </xdr:cNvPr>
        <xdr:cNvSpPr/>
      </xdr:nvSpPr>
      <xdr:spPr>
        <a:xfrm>
          <a:off x="221107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171416</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C0EB7258-2A7B-4F58-950B-50C8A4505F29}"/>
            </a:ext>
          </a:extLst>
        </xdr:cNvPr>
        <xdr:cNvSpPr txBox="1"/>
      </xdr:nvSpPr>
      <xdr:spPr>
        <a:xfrm>
          <a:off x="22199600" y="1028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72187</xdr:rowOff>
    </xdr:from>
    <xdr:to>
      <xdr:col>112</xdr:col>
      <xdr:colOff>38100</xdr:colOff>
      <xdr:row>62</xdr:row>
      <xdr:rowOff>2337</xdr:rowOff>
    </xdr:to>
    <xdr:sp macro="" textlink="">
      <xdr:nvSpPr>
        <xdr:cNvPr id="410" name="楕円 409">
          <a:extLst>
            <a:ext uri="{FF2B5EF4-FFF2-40B4-BE49-F238E27FC236}">
              <a16:creationId xmlns:a16="http://schemas.microsoft.com/office/drawing/2014/main" id="{40A2A787-1AC3-4B37-A75D-64822A6C7D17}"/>
            </a:ext>
          </a:extLst>
        </xdr:cNvPr>
        <xdr:cNvSpPr/>
      </xdr:nvSpPr>
      <xdr:spPr>
        <a:xfrm>
          <a:off x="21272500" y="105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27889</xdr:rowOff>
    </xdr:from>
    <xdr:to>
      <xdr:col>116</xdr:col>
      <xdr:colOff>63500</xdr:colOff>
      <xdr:row>61</xdr:row>
      <xdr:rowOff>122987</xdr:rowOff>
    </xdr:to>
    <xdr:cxnSp macro="">
      <xdr:nvCxnSpPr>
        <xdr:cNvPr id="411" name="直線コネクタ 410">
          <a:extLst>
            <a:ext uri="{FF2B5EF4-FFF2-40B4-BE49-F238E27FC236}">
              <a16:creationId xmlns:a16="http://schemas.microsoft.com/office/drawing/2014/main" id="{06A2048B-3BE5-48A2-B833-1F2766A9B9EA}"/>
            </a:ext>
          </a:extLst>
        </xdr:cNvPr>
        <xdr:cNvCxnSpPr/>
      </xdr:nvCxnSpPr>
      <xdr:spPr>
        <a:xfrm flipV="1">
          <a:off x="21323300" y="10486339"/>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160427</xdr:rowOff>
    </xdr:from>
    <xdr:to>
      <xdr:col>107</xdr:col>
      <xdr:colOff>101600</xdr:colOff>
      <xdr:row>61</xdr:row>
      <xdr:rowOff>90577</xdr:rowOff>
    </xdr:to>
    <xdr:sp macro="" textlink="">
      <xdr:nvSpPr>
        <xdr:cNvPr id="412" name="楕円 411">
          <a:extLst>
            <a:ext uri="{FF2B5EF4-FFF2-40B4-BE49-F238E27FC236}">
              <a16:creationId xmlns:a16="http://schemas.microsoft.com/office/drawing/2014/main" id="{2F5D8ED4-6B64-4C70-A2F4-CACBC84D77F8}"/>
            </a:ext>
          </a:extLst>
        </xdr:cNvPr>
        <xdr:cNvSpPr/>
      </xdr:nvSpPr>
      <xdr:spPr>
        <a:xfrm>
          <a:off x="20383500" y="10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39777</xdr:rowOff>
    </xdr:from>
    <xdr:to>
      <xdr:col>111</xdr:col>
      <xdr:colOff>177800</xdr:colOff>
      <xdr:row>61</xdr:row>
      <xdr:rowOff>122987</xdr:rowOff>
    </xdr:to>
    <xdr:cxnSp macro="">
      <xdr:nvCxnSpPr>
        <xdr:cNvPr id="413" name="直線コネクタ 412">
          <a:extLst>
            <a:ext uri="{FF2B5EF4-FFF2-40B4-BE49-F238E27FC236}">
              <a16:creationId xmlns:a16="http://schemas.microsoft.com/office/drawing/2014/main" id="{B3F57D98-5244-41C6-8854-F4F4814A2276}"/>
            </a:ext>
          </a:extLst>
        </xdr:cNvPr>
        <xdr:cNvCxnSpPr/>
      </xdr:nvCxnSpPr>
      <xdr:spPr>
        <a:xfrm>
          <a:off x="20434300" y="10498227"/>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414" name="楕円 413">
          <a:extLst>
            <a:ext uri="{FF2B5EF4-FFF2-40B4-BE49-F238E27FC236}">
              <a16:creationId xmlns:a16="http://schemas.microsoft.com/office/drawing/2014/main" id="{D21D073C-3549-4BDB-BF6A-371676D3D59A}"/>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39777</xdr:rowOff>
    </xdr:to>
    <xdr:cxnSp macro="">
      <xdr:nvCxnSpPr>
        <xdr:cNvPr id="415" name="直線コネクタ 414">
          <a:extLst>
            <a:ext uri="{FF2B5EF4-FFF2-40B4-BE49-F238E27FC236}">
              <a16:creationId xmlns:a16="http://schemas.microsoft.com/office/drawing/2014/main" id="{23BB4966-12F1-4E99-BE9B-D2FFACFF17E0}"/>
            </a:ext>
          </a:extLst>
        </xdr:cNvPr>
        <xdr:cNvCxnSpPr/>
      </xdr:nvCxnSpPr>
      <xdr:spPr>
        <a:xfrm>
          <a:off x="19545300" y="1049274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148539</xdr:rowOff>
    </xdr:from>
    <xdr:to>
      <xdr:col>98</xdr:col>
      <xdr:colOff>38100</xdr:colOff>
      <xdr:row>61</xdr:row>
      <xdr:rowOff>78689</xdr:rowOff>
    </xdr:to>
    <xdr:sp macro="" textlink="">
      <xdr:nvSpPr>
        <xdr:cNvPr id="416" name="楕円 415">
          <a:extLst>
            <a:ext uri="{FF2B5EF4-FFF2-40B4-BE49-F238E27FC236}">
              <a16:creationId xmlns:a16="http://schemas.microsoft.com/office/drawing/2014/main" id="{4A4DE830-1CA3-482B-B820-387421B8FBAA}"/>
            </a:ext>
          </a:extLst>
        </xdr:cNvPr>
        <xdr:cNvSpPr/>
      </xdr:nvSpPr>
      <xdr:spPr>
        <a:xfrm>
          <a:off x="186055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27889</xdr:rowOff>
    </xdr:from>
    <xdr:to>
      <xdr:col>102</xdr:col>
      <xdr:colOff>114300</xdr:colOff>
      <xdr:row>61</xdr:row>
      <xdr:rowOff>34290</xdr:rowOff>
    </xdr:to>
    <xdr:cxnSp macro="">
      <xdr:nvCxnSpPr>
        <xdr:cNvPr id="417" name="直線コネクタ 416">
          <a:extLst>
            <a:ext uri="{FF2B5EF4-FFF2-40B4-BE49-F238E27FC236}">
              <a16:creationId xmlns:a16="http://schemas.microsoft.com/office/drawing/2014/main" id="{A11CD8CF-A74A-4FAD-A2C7-378B59052D53}"/>
            </a:ext>
          </a:extLst>
        </xdr:cNvPr>
        <xdr:cNvCxnSpPr/>
      </xdr:nvCxnSpPr>
      <xdr:spPr>
        <a:xfrm>
          <a:off x="18656300" y="1048633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418" name="n_1aveValue【保健センター・保健所】&#10;一人当たり面積">
          <a:extLst>
            <a:ext uri="{FF2B5EF4-FFF2-40B4-BE49-F238E27FC236}">
              <a16:creationId xmlns:a16="http://schemas.microsoft.com/office/drawing/2014/main" id="{9BBA8ADD-3A7B-47C1-9141-CCB7C8D1D7ED}"/>
            </a:ext>
          </a:extLst>
        </xdr:cNvPr>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85361</xdr:rowOff>
    </xdr:from>
    <xdr:ext cx="469744" cy="259045"/>
    <xdr:sp macro="" textlink="">
      <xdr:nvSpPr>
        <xdr:cNvPr id="419" name="n_2aveValue【保健センター・保健所】&#10;一人当たり面積">
          <a:extLst>
            <a:ext uri="{FF2B5EF4-FFF2-40B4-BE49-F238E27FC236}">
              <a16:creationId xmlns:a16="http://schemas.microsoft.com/office/drawing/2014/main" id="{7F3D67B4-5E53-481A-8F23-FD38B8FC4659}"/>
            </a:ext>
          </a:extLst>
        </xdr:cNvPr>
        <xdr:cNvSpPr txBox="1"/>
      </xdr:nvSpPr>
      <xdr:spPr>
        <a:xfrm>
          <a:off x="201994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79874</xdr:rowOff>
    </xdr:from>
    <xdr:ext cx="469744" cy="259045"/>
    <xdr:sp macro="" textlink="">
      <xdr:nvSpPr>
        <xdr:cNvPr id="420" name="n_3aveValue【保健センター・保健所】&#10;一人当たり面積">
          <a:extLst>
            <a:ext uri="{FF2B5EF4-FFF2-40B4-BE49-F238E27FC236}">
              <a16:creationId xmlns:a16="http://schemas.microsoft.com/office/drawing/2014/main" id="{7460D12A-9051-48B8-A720-0856727D434F}"/>
            </a:ext>
          </a:extLst>
        </xdr:cNvPr>
        <xdr:cNvSpPr txBox="1"/>
      </xdr:nvSpPr>
      <xdr:spPr>
        <a:xfrm>
          <a:off x="19310427" y="105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90847</xdr:rowOff>
    </xdr:from>
    <xdr:ext cx="469744" cy="259045"/>
    <xdr:sp macro="" textlink="">
      <xdr:nvSpPr>
        <xdr:cNvPr id="421" name="n_4aveValue【保健センター・保健所】&#10;一人当たり面積">
          <a:extLst>
            <a:ext uri="{FF2B5EF4-FFF2-40B4-BE49-F238E27FC236}">
              <a16:creationId xmlns:a16="http://schemas.microsoft.com/office/drawing/2014/main" id="{8945F58E-4A01-425E-A393-0181A6F0A7F2}"/>
            </a:ext>
          </a:extLst>
        </xdr:cNvPr>
        <xdr:cNvSpPr txBox="1"/>
      </xdr:nvSpPr>
      <xdr:spPr>
        <a:xfrm>
          <a:off x="18421427" y="105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164914</xdr:rowOff>
    </xdr:from>
    <xdr:ext cx="469744" cy="259045"/>
    <xdr:sp macro="" textlink="">
      <xdr:nvSpPr>
        <xdr:cNvPr id="422" name="n_1mainValue【保健センター・保健所】&#10;一人当たり面積">
          <a:extLst>
            <a:ext uri="{FF2B5EF4-FFF2-40B4-BE49-F238E27FC236}">
              <a16:creationId xmlns:a16="http://schemas.microsoft.com/office/drawing/2014/main" id="{30E53E55-80CB-4AEB-B6D0-AC301A0641AC}"/>
            </a:ext>
          </a:extLst>
        </xdr:cNvPr>
        <xdr:cNvSpPr txBox="1"/>
      </xdr:nvSpPr>
      <xdr:spPr>
        <a:xfrm>
          <a:off x="21075727" y="1062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107104</xdr:rowOff>
    </xdr:from>
    <xdr:ext cx="469744" cy="259045"/>
    <xdr:sp macro="" textlink="">
      <xdr:nvSpPr>
        <xdr:cNvPr id="423" name="n_2mainValue【保健センター・保健所】&#10;一人当たり面積">
          <a:extLst>
            <a:ext uri="{FF2B5EF4-FFF2-40B4-BE49-F238E27FC236}">
              <a16:creationId xmlns:a16="http://schemas.microsoft.com/office/drawing/2014/main" id="{3901DFA8-3A6E-416D-9EEA-036F71250731}"/>
            </a:ext>
          </a:extLst>
        </xdr:cNvPr>
        <xdr:cNvSpPr txBox="1"/>
      </xdr:nvSpPr>
      <xdr:spPr>
        <a:xfrm>
          <a:off x="20199427" y="1022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424" name="n_3mainValue【保健センター・保健所】&#10;一人当たり面積">
          <a:extLst>
            <a:ext uri="{FF2B5EF4-FFF2-40B4-BE49-F238E27FC236}">
              <a16:creationId xmlns:a16="http://schemas.microsoft.com/office/drawing/2014/main" id="{4AB5F720-FD08-4902-9E69-1FE173A0979A}"/>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95216</xdr:rowOff>
    </xdr:from>
    <xdr:ext cx="469744" cy="259045"/>
    <xdr:sp macro="" textlink="">
      <xdr:nvSpPr>
        <xdr:cNvPr id="425" name="n_4mainValue【保健センター・保健所】&#10;一人当たり面積">
          <a:extLst>
            <a:ext uri="{FF2B5EF4-FFF2-40B4-BE49-F238E27FC236}">
              <a16:creationId xmlns:a16="http://schemas.microsoft.com/office/drawing/2014/main" id="{B0CB3FA2-0682-458A-A16B-45D0D64A6D3B}"/>
            </a:ext>
          </a:extLst>
        </xdr:cNvPr>
        <xdr:cNvSpPr txBox="1"/>
      </xdr:nvSpPr>
      <xdr:spPr>
        <a:xfrm>
          <a:off x="18421427" y="1021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5EC88AAE-6A55-4323-BC42-D9852E93DF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BE79302C-DBB7-4B02-9349-E405BB081E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4E6C0809-5A39-4783-8002-9EB0606AFC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EAFDBF6A-CCAA-4DBA-9AA5-0D5E8221AA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AA4777AC-073F-47E9-AD9D-0294DECAB3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D405DE0C-9C5A-45CA-8B71-8BC585468E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62B02004-E156-4BF0-9DEB-E195BF8618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C2A53CF1-E10E-4B72-BD6E-F3F11E4A25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218FD091-B2A3-4E4E-ABFA-2A71754418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1F3AC920-CB2F-422A-8706-006E634A5E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427B2D4A-6295-40C9-A8F2-61C7AC75FE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BE71CA95-B600-4E0F-A791-3F696E2D6D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EFFF488C-4F0E-4F5F-AA3F-D43CEB79317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6FF348AA-7817-41BD-8872-D9347861AB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42B2DE13-C957-4395-9D6B-EC26E1DF48D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480C96D2-A59C-47EE-89B2-2B708DB5111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D75894CA-0518-4615-BC6C-C203C02751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CEC44605-1BFC-4A53-A7F3-4751632D35C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62C78EF4-2A81-4717-8AD6-027A53BB39F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5E4BE891-87B3-42E6-9218-636DC3D1E1D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773AA230-6855-490D-9E20-4F48CEDF833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3E6698C9-7F2F-4CBB-9A7A-72D83A7A4F3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CF478813-DF27-4F68-B705-57813057283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CDAE8103-D62E-4313-BC07-FC9F184159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678448CD-FFBD-4D90-9216-F4A33504E7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64148140-F5DF-474A-B7E8-0012BA11D640}"/>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36DBE4C8-FCB2-4F19-905E-954633E7B5C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DD1595E0-24EC-4D4E-BD02-4A947B279AD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221117B6-2FC8-4220-BA72-C1A723732D13}"/>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5" name="直線コネクタ 454">
          <a:extLst>
            <a:ext uri="{FF2B5EF4-FFF2-40B4-BE49-F238E27FC236}">
              <a16:creationId xmlns:a16="http://schemas.microsoft.com/office/drawing/2014/main" id="{9A3AAB9B-1B64-4000-9CBD-6422130D5D5F}"/>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156B185A-DC73-472A-8D5A-AFBFC2023D66}"/>
            </a:ext>
          </a:extLst>
        </xdr:cNvPr>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57" name="フローチャート: 判断 456">
          <a:extLst>
            <a:ext uri="{FF2B5EF4-FFF2-40B4-BE49-F238E27FC236}">
              <a16:creationId xmlns:a16="http://schemas.microsoft.com/office/drawing/2014/main" id="{687790B4-9ED5-4184-B8F2-08AFF2E1764B}"/>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458" name="フローチャート: 判断 457">
          <a:extLst>
            <a:ext uri="{FF2B5EF4-FFF2-40B4-BE49-F238E27FC236}">
              <a16:creationId xmlns:a16="http://schemas.microsoft.com/office/drawing/2014/main" id="{8B1D0FCB-4119-4409-85F6-7091973C1093}"/>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459" name="フローチャート: 判断 458">
          <a:extLst>
            <a:ext uri="{FF2B5EF4-FFF2-40B4-BE49-F238E27FC236}">
              <a16:creationId xmlns:a16="http://schemas.microsoft.com/office/drawing/2014/main" id="{5D544703-BB8C-4FD2-A4A3-DBF384E86600}"/>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460" name="フローチャート: 判断 459">
          <a:extLst>
            <a:ext uri="{FF2B5EF4-FFF2-40B4-BE49-F238E27FC236}">
              <a16:creationId xmlns:a16="http://schemas.microsoft.com/office/drawing/2014/main" id="{DBF358AD-B5D4-45CD-8B92-B4101400281A}"/>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461" name="フローチャート: 判断 460">
          <a:extLst>
            <a:ext uri="{FF2B5EF4-FFF2-40B4-BE49-F238E27FC236}">
              <a16:creationId xmlns:a16="http://schemas.microsoft.com/office/drawing/2014/main" id="{CC8B2554-E4A8-4554-944C-A485F4BAF0DA}"/>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54D07EDE-8E53-4F32-9CE0-9BD61E65898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FFE81557-DB51-4E70-B5BA-9CCC7D417A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6DA0186-2C1E-4673-AD9F-8AC4148C80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A4301700-1769-45AB-8148-C58B8FE4E7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272FD9E-870E-4899-AD9A-25184A9B29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62412</xdr:rowOff>
    </xdr:from>
    <xdr:to>
      <xdr:col>85</xdr:col>
      <xdr:colOff>177800</xdr:colOff>
      <xdr:row>85</xdr:row>
      <xdr:rowOff>164012</xdr:rowOff>
    </xdr:to>
    <xdr:sp macro="" textlink="">
      <xdr:nvSpPr>
        <xdr:cNvPr id="467" name="楕円 466">
          <a:extLst>
            <a:ext uri="{FF2B5EF4-FFF2-40B4-BE49-F238E27FC236}">
              <a16:creationId xmlns:a16="http://schemas.microsoft.com/office/drawing/2014/main" id="{89AEBD5C-8DDA-49B5-83B7-CE0D66650B06}"/>
            </a:ext>
          </a:extLst>
        </xdr:cNvPr>
        <xdr:cNvSpPr/>
      </xdr:nvSpPr>
      <xdr:spPr>
        <a:xfrm>
          <a:off x="16268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40839</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ED449D44-F75D-426B-B19D-D4DCAADB532F}"/>
            </a:ext>
          </a:extLst>
        </xdr:cNvPr>
        <xdr:cNvSpPr txBox="1"/>
      </xdr:nvSpPr>
      <xdr:spPr>
        <a:xfrm>
          <a:off x="16357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469" name="楕円 468">
          <a:extLst>
            <a:ext uri="{FF2B5EF4-FFF2-40B4-BE49-F238E27FC236}">
              <a16:creationId xmlns:a16="http://schemas.microsoft.com/office/drawing/2014/main" id="{1BFBD1D3-CA75-4159-A735-21FD5D1D0C26}"/>
            </a:ext>
          </a:extLst>
        </xdr:cNvPr>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113212</xdr:rowOff>
    </xdr:to>
    <xdr:cxnSp macro="">
      <xdr:nvCxnSpPr>
        <xdr:cNvPr id="470" name="直線コネクタ 469">
          <a:extLst>
            <a:ext uri="{FF2B5EF4-FFF2-40B4-BE49-F238E27FC236}">
              <a16:creationId xmlns:a16="http://schemas.microsoft.com/office/drawing/2014/main" id="{5EFBB9A8-9FC1-4AEB-B384-1AB0DFD8964F}"/>
            </a:ext>
          </a:extLst>
        </xdr:cNvPr>
        <xdr:cNvCxnSpPr/>
      </xdr:nvCxnSpPr>
      <xdr:spPr>
        <a:xfrm>
          <a:off x="15481300" y="146554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1995</xdr:rowOff>
    </xdr:from>
    <xdr:to>
      <xdr:col>76</xdr:col>
      <xdr:colOff>165100</xdr:colOff>
      <xdr:row>85</xdr:row>
      <xdr:rowOff>103595</xdr:rowOff>
    </xdr:to>
    <xdr:sp macro="" textlink="">
      <xdr:nvSpPr>
        <xdr:cNvPr id="471" name="楕円 470">
          <a:extLst>
            <a:ext uri="{FF2B5EF4-FFF2-40B4-BE49-F238E27FC236}">
              <a16:creationId xmlns:a16="http://schemas.microsoft.com/office/drawing/2014/main" id="{84DD8A32-FA62-4249-ADB7-EA13437E3C6E}"/>
            </a:ext>
          </a:extLst>
        </xdr:cNvPr>
        <xdr:cNvSpPr/>
      </xdr:nvSpPr>
      <xdr:spPr>
        <a:xfrm>
          <a:off x="1454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52795</xdr:rowOff>
    </xdr:from>
    <xdr:to>
      <xdr:col>81</xdr:col>
      <xdr:colOff>50800</xdr:colOff>
      <xdr:row>85</xdr:row>
      <xdr:rowOff>82187</xdr:rowOff>
    </xdr:to>
    <xdr:cxnSp macro="">
      <xdr:nvCxnSpPr>
        <xdr:cNvPr id="472" name="直線コネクタ 471">
          <a:extLst>
            <a:ext uri="{FF2B5EF4-FFF2-40B4-BE49-F238E27FC236}">
              <a16:creationId xmlns:a16="http://schemas.microsoft.com/office/drawing/2014/main" id="{B335B5C7-6CA3-417C-86BA-4C7D1663138F}"/>
            </a:ext>
          </a:extLst>
        </xdr:cNvPr>
        <xdr:cNvCxnSpPr/>
      </xdr:nvCxnSpPr>
      <xdr:spPr>
        <a:xfrm>
          <a:off x="14592300" y="146260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473" name="楕円 472">
          <a:extLst>
            <a:ext uri="{FF2B5EF4-FFF2-40B4-BE49-F238E27FC236}">
              <a16:creationId xmlns:a16="http://schemas.microsoft.com/office/drawing/2014/main" id="{2FD056BA-7886-47E6-9785-C2A6BC39FC42}"/>
            </a:ext>
          </a:extLst>
        </xdr:cNvPr>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85</xdr:row>
      <xdr:rowOff>52795</xdr:rowOff>
    </xdr:to>
    <xdr:cxnSp macro="">
      <xdr:nvCxnSpPr>
        <xdr:cNvPr id="474" name="直線コネクタ 473">
          <a:extLst>
            <a:ext uri="{FF2B5EF4-FFF2-40B4-BE49-F238E27FC236}">
              <a16:creationId xmlns:a16="http://schemas.microsoft.com/office/drawing/2014/main" id="{60882553-F4A9-4E69-AFB6-087833CEF0D5}"/>
            </a:ext>
          </a:extLst>
        </xdr:cNvPr>
        <xdr:cNvCxnSpPr/>
      </xdr:nvCxnSpPr>
      <xdr:spPr>
        <a:xfrm>
          <a:off x="13703300" y="14539505"/>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475" name="楕円 474">
          <a:extLst>
            <a:ext uri="{FF2B5EF4-FFF2-40B4-BE49-F238E27FC236}">
              <a16:creationId xmlns:a16="http://schemas.microsoft.com/office/drawing/2014/main" id="{0E4E7212-48F5-4A09-A847-6235D9B97CBA}"/>
            </a:ext>
          </a:extLst>
        </xdr:cNvPr>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84</xdr:row>
      <xdr:rowOff>137705</xdr:rowOff>
    </xdr:to>
    <xdr:cxnSp macro="">
      <xdr:nvCxnSpPr>
        <xdr:cNvPr id="476" name="直線コネクタ 475">
          <a:extLst>
            <a:ext uri="{FF2B5EF4-FFF2-40B4-BE49-F238E27FC236}">
              <a16:creationId xmlns:a16="http://schemas.microsoft.com/office/drawing/2014/main" id="{4F3F7D92-50CF-4810-B9B2-24B5CA369B99}"/>
            </a:ext>
          </a:extLst>
        </xdr:cNvPr>
        <xdr:cNvCxnSpPr/>
      </xdr:nvCxnSpPr>
      <xdr:spPr>
        <a:xfrm>
          <a:off x="12814300" y="145280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477" name="n_1aveValue【消防施設】&#10;有形固定資産減価償却率">
          <a:extLst>
            <a:ext uri="{FF2B5EF4-FFF2-40B4-BE49-F238E27FC236}">
              <a16:creationId xmlns:a16="http://schemas.microsoft.com/office/drawing/2014/main" id="{F7D763B0-5191-4610-A581-1073CA59642B}"/>
            </a:ext>
          </a:extLst>
        </xdr:cNvPr>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478" name="n_2aveValue【消防施設】&#10;有形固定資産減価償却率">
          <a:extLst>
            <a:ext uri="{FF2B5EF4-FFF2-40B4-BE49-F238E27FC236}">
              <a16:creationId xmlns:a16="http://schemas.microsoft.com/office/drawing/2014/main" id="{F1690D19-2154-4FEC-B1A8-5472CF2DB38B}"/>
            </a:ext>
          </a:extLst>
        </xdr:cNvPr>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479" name="n_3aveValue【消防施設】&#10;有形固定資産減価償却率">
          <a:extLst>
            <a:ext uri="{FF2B5EF4-FFF2-40B4-BE49-F238E27FC236}">
              <a16:creationId xmlns:a16="http://schemas.microsoft.com/office/drawing/2014/main" id="{30BA22C9-58EB-4C2E-8FC5-5A293079F68D}"/>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480" name="n_4aveValue【消防施設】&#10;有形固定資産減価償却率">
          <a:extLst>
            <a:ext uri="{FF2B5EF4-FFF2-40B4-BE49-F238E27FC236}">
              <a16:creationId xmlns:a16="http://schemas.microsoft.com/office/drawing/2014/main" id="{1A2D006F-4687-4C54-A2F1-9094F246E101}"/>
            </a:ext>
          </a:extLst>
        </xdr:cNvPr>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481" name="n_1mainValue【消防施設】&#10;有形固定資産減価償却率">
          <a:extLst>
            <a:ext uri="{FF2B5EF4-FFF2-40B4-BE49-F238E27FC236}">
              <a16:creationId xmlns:a16="http://schemas.microsoft.com/office/drawing/2014/main" id="{9B57185F-B757-4DE7-8C70-7D9D5779CBA3}"/>
            </a:ext>
          </a:extLst>
        </xdr:cNvPr>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94722</xdr:rowOff>
    </xdr:from>
    <xdr:ext cx="405111" cy="259045"/>
    <xdr:sp macro="" textlink="">
      <xdr:nvSpPr>
        <xdr:cNvPr id="482" name="n_2mainValue【消防施設】&#10;有形固定資産減価償却率">
          <a:extLst>
            <a:ext uri="{FF2B5EF4-FFF2-40B4-BE49-F238E27FC236}">
              <a16:creationId xmlns:a16="http://schemas.microsoft.com/office/drawing/2014/main" id="{C3F2F7AE-3343-49E1-9F24-A7A2E83BC1FE}"/>
            </a:ext>
          </a:extLst>
        </xdr:cNvPr>
        <xdr:cNvSpPr txBox="1"/>
      </xdr:nvSpPr>
      <xdr:spPr>
        <a:xfrm>
          <a:off x="14389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483" name="n_3mainValue【消防施設】&#10;有形固定資産減価償却率">
          <a:extLst>
            <a:ext uri="{FF2B5EF4-FFF2-40B4-BE49-F238E27FC236}">
              <a16:creationId xmlns:a16="http://schemas.microsoft.com/office/drawing/2014/main" id="{FC0BA961-8A08-4EDB-93FD-71B06CF0E9B5}"/>
            </a:ext>
          </a:extLst>
        </xdr:cNvPr>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484" name="n_4mainValue【消防施設】&#10;有形固定資産減価償却率">
          <a:extLst>
            <a:ext uri="{FF2B5EF4-FFF2-40B4-BE49-F238E27FC236}">
              <a16:creationId xmlns:a16="http://schemas.microsoft.com/office/drawing/2014/main" id="{715F6776-5822-4513-9B6F-F9F5670156DE}"/>
            </a:ext>
          </a:extLst>
        </xdr:cNvPr>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D74A97D1-DC26-4E57-AE6B-859CC2FCEC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D139C024-3942-4745-B79B-BD475B644D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BECDCCD9-9FE7-4FDA-A473-13EA89960A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62E6F5CF-379F-4B9B-B06C-678EB79DB4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39A9FC8B-0C6D-4BA6-8CB0-A583BE8F1F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6AF4BE17-D977-44D2-9ABB-AE25F84FC7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383B41CF-2567-4F1C-9C61-8EB2994997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6C62098C-DE55-4ADF-A360-0CB084D5AC6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532DEE6F-4F11-4A23-9A57-4778E33F3A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96FD695E-3863-4924-BEC7-79B3268BD2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5" name="直線コネクタ 494">
          <a:extLst>
            <a:ext uri="{FF2B5EF4-FFF2-40B4-BE49-F238E27FC236}">
              <a16:creationId xmlns:a16="http://schemas.microsoft.com/office/drawing/2014/main" id="{348B88BF-3705-484C-B7E1-03A4B7D0B69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6" name="テキスト ボックス 495">
          <a:extLst>
            <a:ext uri="{FF2B5EF4-FFF2-40B4-BE49-F238E27FC236}">
              <a16:creationId xmlns:a16="http://schemas.microsoft.com/office/drawing/2014/main" id="{5BE54CC2-8563-4907-9AEB-F54F41AA206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7" name="直線コネクタ 496">
          <a:extLst>
            <a:ext uri="{FF2B5EF4-FFF2-40B4-BE49-F238E27FC236}">
              <a16:creationId xmlns:a16="http://schemas.microsoft.com/office/drawing/2014/main" id="{54EFA0E1-3666-4E6C-9352-DD325C43E2D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8" name="テキスト ボックス 497">
          <a:extLst>
            <a:ext uri="{FF2B5EF4-FFF2-40B4-BE49-F238E27FC236}">
              <a16:creationId xmlns:a16="http://schemas.microsoft.com/office/drawing/2014/main" id="{1614E40D-5BD6-4920-9ACB-1AE66C3F5B5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9" name="直線コネクタ 498">
          <a:extLst>
            <a:ext uri="{FF2B5EF4-FFF2-40B4-BE49-F238E27FC236}">
              <a16:creationId xmlns:a16="http://schemas.microsoft.com/office/drawing/2014/main" id="{9D64A999-9961-4082-8714-4DE4FFEDF74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0" name="テキスト ボックス 499">
          <a:extLst>
            <a:ext uri="{FF2B5EF4-FFF2-40B4-BE49-F238E27FC236}">
              <a16:creationId xmlns:a16="http://schemas.microsoft.com/office/drawing/2014/main" id="{FA4C4E79-D509-4E1A-B328-47D1956844E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1" name="直線コネクタ 500">
          <a:extLst>
            <a:ext uri="{FF2B5EF4-FFF2-40B4-BE49-F238E27FC236}">
              <a16:creationId xmlns:a16="http://schemas.microsoft.com/office/drawing/2014/main" id="{0EF97F9A-3DB1-48D4-9522-5C49E1BF346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2" name="テキスト ボックス 501">
          <a:extLst>
            <a:ext uri="{FF2B5EF4-FFF2-40B4-BE49-F238E27FC236}">
              <a16:creationId xmlns:a16="http://schemas.microsoft.com/office/drawing/2014/main" id="{74B4A824-D525-42F7-9564-F5EA64CFECD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3" name="直線コネクタ 502">
          <a:extLst>
            <a:ext uri="{FF2B5EF4-FFF2-40B4-BE49-F238E27FC236}">
              <a16:creationId xmlns:a16="http://schemas.microsoft.com/office/drawing/2014/main" id="{9C58757E-61DE-4D45-9F83-45BFE6BFA89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4" name="テキスト ボックス 503">
          <a:extLst>
            <a:ext uri="{FF2B5EF4-FFF2-40B4-BE49-F238E27FC236}">
              <a16:creationId xmlns:a16="http://schemas.microsoft.com/office/drawing/2014/main" id="{E7F34A09-47E4-4E07-A7E1-28A9D5F6E1A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5" name="直線コネクタ 504">
          <a:extLst>
            <a:ext uri="{FF2B5EF4-FFF2-40B4-BE49-F238E27FC236}">
              <a16:creationId xmlns:a16="http://schemas.microsoft.com/office/drawing/2014/main" id="{3B864E4D-CD36-446D-B12E-264F41186A4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6" name="テキスト ボックス 505">
          <a:extLst>
            <a:ext uri="{FF2B5EF4-FFF2-40B4-BE49-F238E27FC236}">
              <a16:creationId xmlns:a16="http://schemas.microsoft.com/office/drawing/2014/main" id="{CE24F970-C954-40C7-8A18-AEFF228BFD5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B7F0AD60-A48C-49E2-B354-E449159055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B9335012-AC9B-4341-9334-4C01BA1816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0DE9F1E6-269C-4747-BF94-72F4027ECA5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10" name="直線コネクタ 509">
          <a:extLst>
            <a:ext uri="{FF2B5EF4-FFF2-40B4-BE49-F238E27FC236}">
              <a16:creationId xmlns:a16="http://schemas.microsoft.com/office/drawing/2014/main" id="{78B3E09E-B4DF-4ABD-91C7-7FB0EC8115CB}"/>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11" name="【消防施設】&#10;一人当たり面積最小値テキスト">
          <a:extLst>
            <a:ext uri="{FF2B5EF4-FFF2-40B4-BE49-F238E27FC236}">
              <a16:creationId xmlns:a16="http://schemas.microsoft.com/office/drawing/2014/main" id="{09F46055-1E36-4A16-A04F-0B26C1C296AB}"/>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12" name="直線コネクタ 511">
          <a:extLst>
            <a:ext uri="{FF2B5EF4-FFF2-40B4-BE49-F238E27FC236}">
              <a16:creationId xmlns:a16="http://schemas.microsoft.com/office/drawing/2014/main" id="{B6017C2A-FC46-4F5D-A9F7-C7288BCD403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13" name="【消防施設】&#10;一人当たり面積最大値テキスト">
          <a:extLst>
            <a:ext uri="{FF2B5EF4-FFF2-40B4-BE49-F238E27FC236}">
              <a16:creationId xmlns:a16="http://schemas.microsoft.com/office/drawing/2014/main" id="{17866EC5-BA4F-45AA-BC43-6C39F993A74D}"/>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14" name="直線コネクタ 513">
          <a:extLst>
            <a:ext uri="{FF2B5EF4-FFF2-40B4-BE49-F238E27FC236}">
              <a16:creationId xmlns:a16="http://schemas.microsoft.com/office/drawing/2014/main" id="{F79A9031-8E60-46E0-A331-80C033D09D53}"/>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515" name="【消防施設】&#10;一人当たり面積平均値テキスト">
          <a:extLst>
            <a:ext uri="{FF2B5EF4-FFF2-40B4-BE49-F238E27FC236}">
              <a16:creationId xmlns:a16="http://schemas.microsoft.com/office/drawing/2014/main" id="{AE51EB32-B6FC-46AD-B7D2-59C8E0970336}"/>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516" name="フローチャート: 判断 515">
          <a:extLst>
            <a:ext uri="{FF2B5EF4-FFF2-40B4-BE49-F238E27FC236}">
              <a16:creationId xmlns:a16="http://schemas.microsoft.com/office/drawing/2014/main" id="{7B12003D-B44A-4702-8A51-4CBF2C642F14}"/>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517" name="フローチャート: 判断 516">
          <a:extLst>
            <a:ext uri="{FF2B5EF4-FFF2-40B4-BE49-F238E27FC236}">
              <a16:creationId xmlns:a16="http://schemas.microsoft.com/office/drawing/2014/main" id="{CAEA40FE-0716-4288-86B9-D294EDF23486}"/>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518" name="フローチャート: 判断 517">
          <a:extLst>
            <a:ext uri="{FF2B5EF4-FFF2-40B4-BE49-F238E27FC236}">
              <a16:creationId xmlns:a16="http://schemas.microsoft.com/office/drawing/2014/main" id="{436F330F-3954-4E0A-8E00-21EFF338A84D}"/>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519" name="フローチャート: 判断 518">
          <a:extLst>
            <a:ext uri="{FF2B5EF4-FFF2-40B4-BE49-F238E27FC236}">
              <a16:creationId xmlns:a16="http://schemas.microsoft.com/office/drawing/2014/main" id="{6C0DA772-3427-4234-8F92-A0545CF92A50}"/>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520" name="フローチャート: 判断 519">
          <a:extLst>
            <a:ext uri="{FF2B5EF4-FFF2-40B4-BE49-F238E27FC236}">
              <a16:creationId xmlns:a16="http://schemas.microsoft.com/office/drawing/2014/main" id="{5C383593-7DE0-43DF-87D5-E4BD248D9E28}"/>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19B7F0B-DFA8-4222-9BE1-187C5DFEF3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55F8D3B-4424-40F2-BABE-5CC67CC985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DC147107-032E-4239-B6D8-8A5549B14DA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9F648DC-25BB-499D-B327-E4F2B843968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6DB8A4D7-B154-45A9-AF87-966EC57D7B3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78739</xdr:rowOff>
    </xdr:from>
    <xdr:to>
      <xdr:col>116</xdr:col>
      <xdr:colOff>114300</xdr:colOff>
      <xdr:row>84</xdr:row>
      <xdr:rowOff>8889</xdr:rowOff>
    </xdr:to>
    <xdr:sp macro="" textlink="">
      <xdr:nvSpPr>
        <xdr:cNvPr id="526" name="楕円 525">
          <a:extLst>
            <a:ext uri="{FF2B5EF4-FFF2-40B4-BE49-F238E27FC236}">
              <a16:creationId xmlns:a16="http://schemas.microsoft.com/office/drawing/2014/main" id="{538393CA-4AD3-4286-8AB4-529A0878D0BC}"/>
            </a:ext>
          </a:extLst>
        </xdr:cNvPr>
        <xdr:cNvSpPr/>
      </xdr:nvSpPr>
      <xdr:spPr>
        <a:xfrm>
          <a:off x="22110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101616</xdr:rowOff>
    </xdr:from>
    <xdr:ext cx="469744" cy="259045"/>
    <xdr:sp macro="" textlink="">
      <xdr:nvSpPr>
        <xdr:cNvPr id="527" name="【消防施設】&#10;一人当たり面積該当値テキスト">
          <a:extLst>
            <a:ext uri="{FF2B5EF4-FFF2-40B4-BE49-F238E27FC236}">
              <a16:creationId xmlns:a16="http://schemas.microsoft.com/office/drawing/2014/main" id="{A747AE82-5045-4E72-831E-2587A984A428}"/>
            </a:ext>
          </a:extLst>
        </xdr:cNvPr>
        <xdr:cNvSpPr txBox="1"/>
      </xdr:nvSpPr>
      <xdr:spPr>
        <a:xfrm>
          <a:off x="22199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75474</xdr:rowOff>
    </xdr:from>
    <xdr:to>
      <xdr:col>112</xdr:col>
      <xdr:colOff>38100</xdr:colOff>
      <xdr:row>84</xdr:row>
      <xdr:rowOff>5624</xdr:rowOff>
    </xdr:to>
    <xdr:sp macro="" textlink="">
      <xdr:nvSpPr>
        <xdr:cNvPr id="528" name="楕円 527">
          <a:extLst>
            <a:ext uri="{FF2B5EF4-FFF2-40B4-BE49-F238E27FC236}">
              <a16:creationId xmlns:a16="http://schemas.microsoft.com/office/drawing/2014/main" id="{448BA0AD-45DD-4E41-A560-517F388ED1ED}"/>
            </a:ext>
          </a:extLst>
        </xdr:cNvPr>
        <xdr:cNvSpPr/>
      </xdr:nvSpPr>
      <xdr:spPr>
        <a:xfrm>
          <a:off x="2127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126274</xdr:rowOff>
    </xdr:from>
    <xdr:to>
      <xdr:col>116</xdr:col>
      <xdr:colOff>63500</xdr:colOff>
      <xdr:row>83</xdr:row>
      <xdr:rowOff>129539</xdr:rowOff>
    </xdr:to>
    <xdr:cxnSp macro="">
      <xdr:nvCxnSpPr>
        <xdr:cNvPr id="529" name="直線コネクタ 528">
          <a:extLst>
            <a:ext uri="{FF2B5EF4-FFF2-40B4-BE49-F238E27FC236}">
              <a16:creationId xmlns:a16="http://schemas.microsoft.com/office/drawing/2014/main" id="{497BB304-41D6-46EC-AF32-37891B393B67}"/>
            </a:ext>
          </a:extLst>
        </xdr:cNvPr>
        <xdr:cNvCxnSpPr/>
      </xdr:nvCxnSpPr>
      <xdr:spPr>
        <a:xfrm>
          <a:off x="21323300" y="1435662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91802</xdr:rowOff>
    </xdr:from>
    <xdr:to>
      <xdr:col>107</xdr:col>
      <xdr:colOff>101600</xdr:colOff>
      <xdr:row>84</xdr:row>
      <xdr:rowOff>21952</xdr:rowOff>
    </xdr:to>
    <xdr:sp macro="" textlink="">
      <xdr:nvSpPr>
        <xdr:cNvPr id="530" name="楕円 529">
          <a:extLst>
            <a:ext uri="{FF2B5EF4-FFF2-40B4-BE49-F238E27FC236}">
              <a16:creationId xmlns:a16="http://schemas.microsoft.com/office/drawing/2014/main" id="{363D928F-575F-4F24-B626-D9D6F61729B0}"/>
            </a:ext>
          </a:extLst>
        </xdr:cNvPr>
        <xdr:cNvSpPr/>
      </xdr:nvSpPr>
      <xdr:spPr>
        <a:xfrm>
          <a:off x="20383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126274</xdr:rowOff>
    </xdr:from>
    <xdr:to>
      <xdr:col>111</xdr:col>
      <xdr:colOff>177800</xdr:colOff>
      <xdr:row>83</xdr:row>
      <xdr:rowOff>142602</xdr:rowOff>
    </xdr:to>
    <xdr:cxnSp macro="">
      <xdr:nvCxnSpPr>
        <xdr:cNvPr id="531" name="直線コネクタ 530">
          <a:extLst>
            <a:ext uri="{FF2B5EF4-FFF2-40B4-BE49-F238E27FC236}">
              <a16:creationId xmlns:a16="http://schemas.microsoft.com/office/drawing/2014/main" id="{EB74E57F-F56F-4F34-AA30-017E03B10A73}"/>
            </a:ext>
          </a:extLst>
        </xdr:cNvPr>
        <xdr:cNvCxnSpPr/>
      </xdr:nvCxnSpPr>
      <xdr:spPr>
        <a:xfrm flipV="1">
          <a:off x="20434300" y="143566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59145</xdr:rowOff>
    </xdr:from>
    <xdr:to>
      <xdr:col>102</xdr:col>
      <xdr:colOff>165100</xdr:colOff>
      <xdr:row>83</xdr:row>
      <xdr:rowOff>160745</xdr:rowOff>
    </xdr:to>
    <xdr:sp macro="" textlink="">
      <xdr:nvSpPr>
        <xdr:cNvPr id="532" name="楕円 531">
          <a:extLst>
            <a:ext uri="{FF2B5EF4-FFF2-40B4-BE49-F238E27FC236}">
              <a16:creationId xmlns:a16="http://schemas.microsoft.com/office/drawing/2014/main" id="{65F1A4C8-0E5B-49D3-AB70-3EDCAA527B3A}"/>
            </a:ext>
          </a:extLst>
        </xdr:cNvPr>
        <xdr:cNvSpPr/>
      </xdr:nvSpPr>
      <xdr:spPr>
        <a:xfrm>
          <a:off x="19494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109945</xdr:rowOff>
    </xdr:from>
    <xdr:to>
      <xdr:col>107</xdr:col>
      <xdr:colOff>50800</xdr:colOff>
      <xdr:row>83</xdr:row>
      <xdr:rowOff>142602</xdr:rowOff>
    </xdr:to>
    <xdr:cxnSp macro="">
      <xdr:nvCxnSpPr>
        <xdr:cNvPr id="533" name="直線コネクタ 532">
          <a:extLst>
            <a:ext uri="{FF2B5EF4-FFF2-40B4-BE49-F238E27FC236}">
              <a16:creationId xmlns:a16="http://schemas.microsoft.com/office/drawing/2014/main" id="{57B5DC30-99A4-4F15-9CAB-6D277FB20941}"/>
            </a:ext>
          </a:extLst>
        </xdr:cNvPr>
        <xdr:cNvCxnSpPr/>
      </xdr:nvCxnSpPr>
      <xdr:spPr>
        <a:xfrm>
          <a:off x="19545300" y="143402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534" name="楕円 533">
          <a:extLst>
            <a:ext uri="{FF2B5EF4-FFF2-40B4-BE49-F238E27FC236}">
              <a16:creationId xmlns:a16="http://schemas.microsoft.com/office/drawing/2014/main" id="{9DC9D3AC-6524-499A-8AFB-A2F841F45587}"/>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109945</xdr:rowOff>
    </xdr:to>
    <xdr:cxnSp macro="">
      <xdr:nvCxnSpPr>
        <xdr:cNvPr id="535" name="直線コネクタ 534">
          <a:extLst>
            <a:ext uri="{FF2B5EF4-FFF2-40B4-BE49-F238E27FC236}">
              <a16:creationId xmlns:a16="http://schemas.microsoft.com/office/drawing/2014/main" id="{02DF39CC-64BC-4B51-BCA7-5669F8F67346}"/>
            </a:ext>
          </a:extLst>
        </xdr:cNvPr>
        <xdr:cNvCxnSpPr/>
      </xdr:nvCxnSpPr>
      <xdr:spPr>
        <a:xfrm>
          <a:off x="18656300" y="1432560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536" name="n_1aveValue【消防施設】&#10;一人当たり面積">
          <a:extLst>
            <a:ext uri="{FF2B5EF4-FFF2-40B4-BE49-F238E27FC236}">
              <a16:creationId xmlns:a16="http://schemas.microsoft.com/office/drawing/2014/main" id="{2CA77691-5A42-4BA3-882E-9531C7E429D2}"/>
            </a:ext>
          </a:extLst>
        </xdr:cNvPr>
        <xdr:cNvSpPr txBox="1"/>
      </xdr:nvSpPr>
      <xdr:spPr>
        <a:xfrm>
          <a:off x="210757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537" name="n_2aveValue【消防施設】&#10;一人当たり面積">
          <a:extLst>
            <a:ext uri="{FF2B5EF4-FFF2-40B4-BE49-F238E27FC236}">
              <a16:creationId xmlns:a16="http://schemas.microsoft.com/office/drawing/2014/main" id="{CC80946D-E22A-45E8-92AB-2519F72D90D7}"/>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538" name="n_3aveValue【消防施設】&#10;一人当たり面積">
          <a:extLst>
            <a:ext uri="{FF2B5EF4-FFF2-40B4-BE49-F238E27FC236}">
              <a16:creationId xmlns:a16="http://schemas.microsoft.com/office/drawing/2014/main" id="{5F714FA5-0DD4-4FB3-A5E2-F73E032A7971}"/>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539" name="n_4aveValue【消防施設】&#10;一人当たり面積">
          <a:extLst>
            <a:ext uri="{FF2B5EF4-FFF2-40B4-BE49-F238E27FC236}">
              <a16:creationId xmlns:a16="http://schemas.microsoft.com/office/drawing/2014/main" id="{7A3DB3E3-33C1-43EC-BCD5-4FEC70F20768}"/>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22151</xdr:rowOff>
    </xdr:from>
    <xdr:ext cx="469744" cy="259045"/>
    <xdr:sp macro="" textlink="">
      <xdr:nvSpPr>
        <xdr:cNvPr id="540" name="n_1mainValue【消防施設】&#10;一人当たり面積">
          <a:extLst>
            <a:ext uri="{FF2B5EF4-FFF2-40B4-BE49-F238E27FC236}">
              <a16:creationId xmlns:a16="http://schemas.microsoft.com/office/drawing/2014/main" id="{36A25BF2-1349-40CD-A22F-1C22E7E10477}"/>
            </a:ext>
          </a:extLst>
        </xdr:cNvPr>
        <xdr:cNvSpPr txBox="1"/>
      </xdr:nvSpPr>
      <xdr:spPr>
        <a:xfrm>
          <a:off x="21075727" y="1408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13079</xdr:rowOff>
    </xdr:from>
    <xdr:ext cx="469744" cy="259045"/>
    <xdr:sp macro="" textlink="">
      <xdr:nvSpPr>
        <xdr:cNvPr id="541" name="n_2mainValue【消防施設】&#10;一人当たり面積">
          <a:extLst>
            <a:ext uri="{FF2B5EF4-FFF2-40B4-BE49-F238E27FC236}">
              <a16:creationId xmlns:a16="http://schemas.microsoft.com/office/drawing/2014/main" id="{F9E69D9D-F54C-45BC-8DFF-95E42A47AC15}"/>
            </a:ext>
          </a:extLst>
        </xdr:cNvPr>
        <xdr:cNvSpPr txBox="1"/>
      </xdr:nvSpPr>
      <xdr:spPr>
        <a:xfrm>
          <a:off x="20199427" y="1441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151872</xdr:rowOff>
    </xdr:from>
    <xdr:ext cx="469744" cy="259045"/>
    <xdr:sp macro="" textlink="">
      <xdr:nvSpPr>
        <xdr:cNvPr id="542" name="n_3mainValue【消防施設】&#10;一人当たり面積">
          <a:extLst>
            <a:ext uri="{FF2B5EF4-FFF2-40B4-BE49-F238E27FC236}">
              <a16:creationId xmlns:a16="http://schemas.microsoft.com/office/drawing/2014/main" id="{DB95556F-11D0-4A25-8486-58FDB7A75848}"/>
            </a:ext>
          </a:extLst>
        </xdr:cNvPr>
        <xdr:cNvSpPr txBox="1"/>
      </xdr:nvSpPr>
      <xdr:spPr>
        <a:xfrm>
          <a:off x="19310427" y="1438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543" name="n_4mainValue【消防施設】&#10;一人当たり面積">
          <a:extLst>
            <a:ext uri="{FF2B5EF4-FFF2-40B4-BE49-F238E27FC236}">
              <a16:creationId xmlns:a16="http://schemas.microsoft.com/office/drawing/2014/main" id="{C71266BE-B3ED-4D38-AC5B-6CD98BF068EF}"/>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298711E6-0460-40E0-8FDF-70CBCFE717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B46BD80-8AAD-4FE4-B0E6-4DCAFA8909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C46731C5-BF7E-46E4-B71C-BC128197E3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6DB53E9B-D3E5-44C9-915F-D783086B17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7F25C35A-0C56-4673-A16E-C4E4A9B49C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C3F44569-E9A4-4B9F-A065-9C6E6793A6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E29B998D-C9E3-4EBB-A4CF-17DA28A88A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D6A1F71C-08AA-460D-9E0C-B68BB4941B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2F4DFBCC-5D35-4C07-A301-02FBA9A6FD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B70C894-2C45-4077-A66A-1363B0657DB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B646BFEF-ECF1-4E9E-9122-A5BC31C547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489EC940-CB71-4305-9DF6-2FFA1C4866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AE255979-5DDF-4763-877A-AA7FE20B5F6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FB2661B-E671-4AAA-AA4A-D1B1F28717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C078ED06-E69D-40FB-B0BA-E3F7A4F95C3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FE97491-CD0E-487F-9B21-B1D893FA7E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7F502C2-A87D-431A-B44A-292C330BF7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3B39843F-FFD7-4A40-BFC5-7552D0A8FE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E86FC4D-3FCD-4088-8D7C-AD8ACF4F6A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AB1E797E-4FCB-4A15-9553-856D25844C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5486EDFF-079E-4082-8DCB-163450EE70D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3455E676-9319-4506-B92C-186A498347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5E474050-4D75-41D8-A1DD-17FACB4E78B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1FCC0CE5-780D-47AA-A114-DD7F3EF4A8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5DC98282-095D-43D2-8E59-C12E163C1A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91B97212-CBC1-40AC-B38B-DFD8FCB7AE91}"/>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庁舎】&#10;有形固定資産減価償却率最小値テキスト">
          <a:extLst>
            <a:ext uri="{FF2B5EF4-FFF2-40B4-BE49-F238E27FC236}">
              <a16:creationId xmlns:a16="http://schemas.microsoft.com/office/drawing/2014/main" id="{40B69EF6-63D7-4799-95F3-87129B2511F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B26A43DB-C81F-41B2-999C-61C1AB127CC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72" name="【庁舎】&#10;有形固定資産減価償却率最大値テキスト">
          <a:extLst>
            <a:ext uri="{FF2B5EF4-FFF2-40B4-BE49-F238E27FC236}">
              <a16:creationId xmlns:a16="http://schemas.microsoft.com/office/drawing/2014/main" id="{411E514E-A4BA-4732-85E6-81B825815926}"/>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73" name="直線コネクタ 572">
          <a:extLst>
            <a:ext uri="{FF2B5EF4-FFF2-40B4-BE49-F238E27FC236}">
              <a16:creationId xmlns:a16="http://schemas.microsoft.com/office/drawing/2014/main" id="{89733DBD-1E9F-42AE-87B4-B5D77FCDD12A}"/>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574" name="【庁舎】&#10;有形固定資産減価償却率平均値テキスト">
          <a:extLst>
            <a:ext uri="{FF2B5EF4-FFF2-40B4-BE49-F238E27FC236}">
              <a16:creationId xmlns:a16="http://schemas.microsoft.com/office/drawing/2014/main" id="{C78D1142-B47C-4C6E-864E-12BB5F1F4DB8}"/>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75" name="フローチャート: 判断 574">
          <a:extLst>
            <a:ext uri="{FF2B5EF4-FFF2-40B4-BE49-F238E27FC236}">
              <a16:creationId xmlns:a16="http://schemas.microsoft.com/office/drawing/2014/main" id="{2CE4B0CC-0307-4FCD-B238-5895722A2E35}"/>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76" name="フローチャート: 判断 575">
          <a:extLst>
            <a:ext uri="{FF2B5EF4-FFF2-40B4-BE49-F238E27FC236}">
              <a16:creationId xmlns:a16="http://schemas.microsoft.com/office/drawing/2014/main" id="{CCEF4A30-2D97-4019-A166-02789EB00BA5}"/>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77" name="フローチャート: 判断 576">
          <a:extLst>
            <a:ext uri="{FF2B5EF4-FFF2-40B4-BE49-F238E27FC236}">
              <a16:creationId xmlns:a16="http://schemas.microsoft.com/office/drawing/2014/main" id="{602B4F08-2F4E-424D-880F-3C4D6FE16AED}"/>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78" name="フローチャート: 判断 577">
          <a:extLst>
            <a:ext uri="{FF2B5EF4-FFF2-40B4-BE49-F238E27FC236}">
              <a16:creationId xmlns:a16="http://schemas.microsoft.com/office/drawing/2014/main" id="{08E5C100-8CB9-49AE-96D9-9C657A19A510}"/>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79" name="フローチャート: 判断 578">
          <a:extLst>
            <a:ext uri="{FF2B5EF4-FFF2-40B4-BE49-F238E27FC236}">
              <a16:creationId xmlns:a16="http://schemas.microsoft.com/office/drawing/2014/main" id="{4FED1E9F-E1AE-4E20-A863-8E02AD0A2490}"/>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436E2DA-10F4-427A-95FF-26E60FC510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680A15C-1454-45FC-A3E8-D13204DF71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42B4C8BD-D949-46D0-99BD-AB1A1D1618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1A2978DF-13BA-40F6-A4DC-15A62DD04A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71EDBC8F-E195-444B-B5E4-F5853DE020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585" name="楕円 584">
          <a:extLst>
            <a:ext uri="{FF2B5EF4-FFF2-40B4-BE49-F238E27FC236}">
              <a16:creationId xmlns:a16="http://schemas.microsoft.com/office/drawing/2014/main" id="{A44D20CF-AC72-4295-AA27-487CE68D6A26}"/>
            </a:ext>
          </a:extLst>
        </xdr:cNvPr>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586" name="【庁舎】&#10;有形固定資産減価償却率該当値テキスト">
          <a:extLst>
            <a:ext uri="{FF2B5EF4-FFF2-40B4-BE49-F238E27FC236}">
              <a16:creationId xmlns:a16="http://schemas.microsoft.com/office/drawing/2014/main" id="{399DA4AB-6841-4E7C-A9C6-084C4AAC25FE}"/>
            </a:ext>
          </a:extLst>
        </xdr:cNvPr>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587" name="楕円 586">
          <a:extLst>
            <a:ext uri="{FF2B5EF4-FFF2-40B4-BE49-F238E27FC236}">
              <a16:creationId xmlns:a16="http://schemas.microsoft.com/office/drawing/2014/main" id="{F8CDD2C0-6471-444C-9E05-311140882240}"/>
            </a:ext>
          </a:extLst>
        </xdr:cNvPr>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157843</xdr:rowOff>
    </xdr:to>
    <xdr:cxnSp macro="">
      <xdr:nvCxnSpPr>
        <xdr:cNvPr id="588" name="直線コネクタ 587">
          <a:extLst>
            <a:ext uri="{FF2B5EF4-FFF2-40B4-BE49-F238E27FC236}">
              <a16:creationId xmlns:a16="http://schemas.microsoft.com/office/drawing/2014/main" id="{8F621CF2-13EA-4497-A28F-51EFF9812C29}"/>
            </a:ext>
          </a:extLst>
        </xdr:cNvPr>
        <xdr:cNvCxnSpPr/>
      </xdr:nvCxnSpPr>
      <xdr:spPr>
        <a:xfrm>
          <a:off x="15481300" y="177763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589" name="楕円 588">
          <a:extLst>
            <a:ext uri="{FF2B5EF4-FFF2-40B4-BE49-F238E27FC236}">
              <a16:creationId xmlns:a16="http://schemas.microsoft.com/office/drawing/2014/main" id="{D738FC94-F5DA-4CDB-851F-F0FB459EF8A5}"/>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106</xdr:row>
      <xdr:rowOff>141514</xdr:rowOff>
    </xdr:to>
    <xdr:cxnSp macro="">
      <xdr:nvCxnSpPr>
        <xdr:cNvPr id="590" name="直線コネクタ 589">
          <a:extLst>
            <a:ext uri="{FF2B5EF4-FFF2-40B4-BE49-F238E27FC236}">
              <a16:creationId xmlns:a16="http://schemas.microsoft.com/office/drawing/2014/main" id="{4DD8C775-31FA-4765-9CF2-C29AD9686376}"/>
            </a:ext>
          </a:extLst>
        </xdr:cNvPr>
        <xdr:cNvCxnSpPr/>
      </xdr:nvCxnSpPr>
      <xdr:spPr>
        <a:xfrm flipV="1">
          <a:off x="14592300" y="17776371"/>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91" name="楕円 590">
          <a:extLst>
            <a:ext uri="{FF2B5EF4-FFF2-40B4-BE49-F238E27FC236}">
              <a16:creationId xmlns:a16="http://schemas.microsoft.com/office/drawing/2014/main" id="{B1DA457D-F9BD-41B0-914D-70D0A57F5121}"/>
            </a:ext>
          </a:extLst>
        </xdr:cNvPr>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141514</xdr:rowOff>
    </xdr:to>
    <xdr:cxnSp macro="">
      <xdr:nvCxnSpPr>
        <xdr:cNvPr id="592" name="直線コネクタ 591">
          <a:extLst>
            <a:ext uri="{FF2B5EF4-FFF2-40B4-BE49-F238E27FC236}">
              <a16:creationId xmlns:a16="http://schemas.microsoft.com/office/drawing/2014/main" id="{9AFFAB89-9EED-4FA7-9294-D49EBFB6F93F}"/>
            </a:ext>
          </a:extLst>
        </xdr:cNvPr>
        <xdr:cNvCxnSpPr/>
      </xdr:nvCxnSpPr>
      <xdr:spPr>
        <a:xfrm>
          <a:off x="13703300" y="182858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28666</xdr:rowOff>
    </xdr:from>
    <xdr:to>
      <xdr:col>67</xdr:col>
      <xdr:colOff>101600</xdr:colOff>
      <xdr:row>106</xdr:row>
      <xdr:rowOff>130266</xdr:rowOff>
    </xdr:to>
    <xdr:sp macro="" textlink="">
      <xdr:nvSpPr>
        <xdr:cNvPr id="593" name="楕円 592">
          <a:extLst>
            <a:ext uri="{FF2B5EF4-FFF2-40B4-BE49-F238E27FC236}">
              <a16:creationId xmlns:a16="http://schemas.microsoft.com/office/drawing/2014/main" id="{6C94D044-FD41-4AF0-AC7A-7BED54A3ECA0}"/>
            </a:ext>
          </a:extLst>
        </xdr:cNvPr>
        <xdr:cNvSpPr/>
      </xdr:nvSpPr>
      <xdr:spPr>
        <a:xfrm>
          <a:off x="1276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112123</xdr:rowOff>
    </xdr:to>
    <xdr:cxnSp macro="">
      <xdr:nvCxnSpPr>
        <xdr:cNvPr id="594" name="直線コネクタ 593">
          <a:extLst>
            <a:ext uri="{FF2B5EF4-FFF2-40B4-BE49-F238E27FC236}">
              <a16:creationId xmlns:a16="http://schemas.microsoft.com/office/drawing/2014/main" id="{752CC38F-DF89-42BB-939A-7615A28875AD}"/>
            </a:ext>
          </a:extLst>
        </xdr:cNvPr>
        <xdr:cNvCxnSpPr/>
      </xdr:nvCxnSpPr>
      <xdr:spPr>
        <a:xfrm>
          <a:off x="12814300" y="1825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595" name="n_1aveValue【庁舎】&#10;有形固定資産減価償却率">
          <a:extLst>
            <a:ext uri="{FF2B5EF4-FFF2-40B4-BE49-F238E27FC236}">
              <a16:creationId xmlns:a16="http://schemas.microsoft.com/office/drawing/2014/main" id="{18974766-8731-4448-A193-C14D0DA94CBC}"/>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596" name="n_2aveValue【庁舎】&#10;有形固定資産減価償却率">
          <a:extLst>
            <a:ext uri="{FF2B5EF4-FFF2-40B4-BE49-F238E27FC236}">
              <a16:creationId xmlns:a16="http://schemas.microsoft.com/office/drawing/2014/main" id="{52F99DDE-E16D-4F2A-9260-7C35B5D7E062}"/>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597" name="n_3aveValue【庁舎】&#10;有形固定資産減価償却率">
          <a:extLst>
            <a:ext uri="{FF2B5EF4-FFF2-40B4-BE49-F238E27FC236}">
              <a16:creationId xmlns:a16="http://schemas.microsoft.com/office/drawing/2014/main" id="{751FEA04-7C5C-4D3E-98EC-99B218942D2E}"/>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598" name="n_4aveValue【庁舎】&#10;有形固定資産減価償却率">
          <a:extLst>
            <a:ext uri="{FF2B5EF4-FFF2-40B4-BE49-F238E27FC236}">
              <a16:creationId xmlns:a16="http://schemas.microsoft.com/office/drawing/2014/main" id="{75BAE98E-8FE7-4EF5-A4F6-1F9768BDE3E1}"/>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599" name="n_1mainValue【庁舎】&#10;有形固定資産減価償却率">
          <a:extLst>
            <a:ext uri="{FF2B5EF4-FFF2-40B4-BE49-F238E27FC236}">
              <a16:creationId xmlns:a16="http://schemas.microsoft.com/office/drawing/2014/main" id="{1EB25980-8A4D-43BF-9508-E0A48BB69BF6}"/>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600" name="n_2mainValue【庁舎】&#10;有形固定資産減価償却率">
          <a:extLst>
            <a:ext uri="{FF2B5EF4-FFF2-40B4-BE49-F238E27FC236}">
              <a16:creationId xmlns:a16="http://schemas.microsoft.com/office/drawing/2014/main" id="{A66FF40E-D155-4E6F-8358-0511EECA2660}"/>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01" name="n_3mainValue【庁舎】&#10;有形固定資産減価償却率">
          <a:extLst>
            <a:ext uri="{FF2B5EF4-FFF2-40B4-BE49-F238E27FC236}">
              <a16:creationId xmlns:a16="http://schemas.microsoft.com/office/drawing/2014/main" id="{25C19E0F-3710-4258-A59D-2FE6F9FA1318}"/>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121393</xdr:rowOff>
    </xdr:from>
    <xdr:ext cx="405111" cy="259045"/>
    <xdr:sp macro="" textlink="">
      <xdr:nvSpPr>
        <xdr:cNvPr id="602" name="n_4mainValue【庁舎】&#10;有形固定資産減価償却率">
          <a:extLst>
            <a:ext uri="{FF2B5EF4-FFF2-40B4-BE49-F238E27FC236}">
              <a16:creationId xmlns:a16="http://schemas.microsoft.com/office/drawing/2014/main" id="{60B9454F-31BB-4466-9B8D-BC9A579D228C}"/>
            </a:ext>
          </a:extLst>
        </xdr:cNvPr>
        <xdr:cNvSpPr txBox="1"/>
      </xdr:nvSpPr>
      <xdr:spPr>
        <a:xfrm>
          <a:off x="12611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B21AB29D-B798-4022-B5E9-F530B1170E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D4729D0C-CAAF-46B6-98B1-55DEB82221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B90A3794-CE2B-447D-BCE4-79AB6BAF90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BABB0485-3104-4B06-8B94-56162782B4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E8259FD4-7B58-4303-8F16-873B348ECD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75A2BF8-5B1D-4EA3-BAFB-6BD7CD3DE8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5EA4669D-717A-47ED-ADAA-79A0A13770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3D363FE1-1149-4E88-9B36-F4D4D4DC90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D09E9FF9-01E3-44F0-BABB-F97351A3C4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BB9C65CA-D90E-40CB-A9B7-614B3E64CA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id="{D4CCB4CC-B821-4B2D-B7B0-57990376D8E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id="{8B663228-328F-435F-8E56-F7436152D3F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id="{4075BE8E-1D1A-4A2A-A993-87B6BB43845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id="{D1828249-5E4A-4822-A0E1-EF2BCF4FA0F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id="{C42555C7-37EA-4CB7-83BB-7F2A7A02FC3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id="{F8989979-D171-421E-AE76-99DCBC969BC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id="{4C5A3FD0-5071-44F5-B765-40C46806A76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id="{EE9AB514-567D-474F-9AFC-614D3182BF7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1006EF1F-7890-4A88-9C50-F767473DA4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90FA39EE-5857-47D8-B96D-491FB4D19A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6D4B691F-94B4-4201-92A2-8B17274CA7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624" name="直線コネクタ 623">
          <a:extLst>
            <a:ext uri="{FF2B5EF4-FFF2-40B4-BE49-F238E27FC236}">
              <a16:creationId xmlns:a16="http://schemas.microsoft.com/office/drawing/2014/main" id="{67A8AE0A-D8FF-4FD3-97CB-2A266141BE08}"/>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625" name="【庁舎】&#10;一人当たり面積最小値テキスト">
          <a:extLst>
            <a:ext uri="{FF2B5EF4-FFF2-40B4-BE49-F238E27FC236}">
              <a16:creationId xmlns:a16="http://schemas.microsoft.com/office/drawing/2014/main" id="{E2CADDF9-4049-4AA0-8759-6A2135423A93}"/>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626" name="直線コネクタ 625">
          <a:extLst>
            <a:ext uri="{FF2B5EF4-FFF2-40B4-BE49-F238E27FC236}">
              <a16:creationId xmlns:a16="http://schemas.microsoft.com/office/drawing/2014/main" id="{BDA056C8-C473-4D22-AFFA-F00058510203}"/>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627" name="【庁舎】&#10;一人当たり面積最大値テキスト">
          <a:extLst>
            <a:ext uri="{FF2B5EF4-FFF2-40B4-BE49-F238E27FC236}">
              <a16:creationId xmlns:a16="http://schemas.microsoft.com/office/drawing/2014/main" id="{C707AF9B-D910-43C0-BBF6-8E789379BEAD}"/>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628" name="直線コネクタ 627">
          <a:extLst>
            <a:ext uri="{FF2B5EF4-FFF2-40B4-BE49-F238E27FC236}">
              <a16:creationId xmlns:a16="http://schemas.microsoft.com/office/drawing/2014/main" id="{C5233E79-2091-46FF-8023-8AB87A0DEAB4}"/>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629" name="【庁舎】&#10;一人当たり面積平均値テキスト">
          <a:extLst>
            <a:ext uri="{FF2B5EF4-FFF2-40B4-BE49-F238E27FC236}">
              <a16:creationId xmlns:a16="http://schemas.microsoft.com/office/drawing/2014/main" id="{05671BC8-78A5-4D74-B44F-4B84C7FA3E30}"/>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630" name="フローチャート: 判断 629">
          <a:extLst>
            <a:ext uri="{FF2B5EF4-FFF2-40B4-BE49-F238E27FC236}">
              <a16:creationId xmlns:a16="http://schemas.microsoft.com/office/drawing/2014/main" id="{12B1D5AD-B5CF-4D8E-9BC5-84BE8FA74B0F}"/>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631" name="フローチャート: 判断 630">
          <a:extLst>
            <a:ext uri="{FF2B5EF4-FFF2-40B4-BE49-F238E27FC236}">
              <a16:creationId xmlns:a16="http://schemas.microsoft.com/office/drawing/2014/main" id="{970EEB34-8368-4C1A-B4A7-E5C1E4F5A369}"/>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632" name="フローチャート: 判断 631">
          <a:extLst>
            <a:ext uri="{FF2B5EF4-FFF2-40B4-BE49-F238E27FC236}">
              <a16:creationId xmlns:a16="http://schemas.microsoft.com/office/drawing/2014/main" id="{AD35C6B6-2EA2-4F73-B161-442639F878B5}"/>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633" name="フローチャート: 判断 632">
          <a:extLst>
            <a:ext uri="{FF2B5EF4-FFF2-40B4-BE49-F238E27FC236}">
              <a16:creationId xmlns:a16="http://schemas.microsoft.com/office/drawing/2014/main" id="{EDE6BF78-FE3C-430F-9619-DC58EE06456A}"/>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634" name="フローチャート: 判断 633">
          <a:extLst>
            <a:ext uri="{FF2B5EF4-FFF2-40B4-BE49-F238E27FC236}">
              <a16:creationId xmlns:a16="http://schemas.microsoft.com/office/drawing/2014/main" id="{C6C3159C-44D2-4F17-A75D-F1275FE930FA}"/>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30AB04BE-8F55-435B-82BC-9BE4E2D20C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673594F6-A64A-4A50-AE3C-DB2F99652F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AFA4678A-4114-4D2B-A398-C144076B58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0EF4B38-A7DB-4CD1-AF1C-F3751BD687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EC833AC-B7E2-4F4F-86E4-3341BA369E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167132</xdr:rowOff>
    </xdr:from>
    <xdr:to>
      <xdr:col>116</xdr:col>
      <xdr:colOff>114300</xdr:colOff>
      <xdr:row>104</xdr:row>
      <xdr:rowOff>97282</xdr:rowOff>
    </xdr:to>
    <xdr:sp macro="" textlink="">
      <xdr:nvSpPr>
        <xdr:cNvPr id="640" name="楕円 639">
          <a:extLst>
            <a:ext uri="{FF2B5EF4-FFF2-40B4-BE49-F238E27FC236}">
              <a16:creationId xmlns:a16="http://schemas.microsoft.com/office/drawing/2014/main" id="{6B6C45CF-C5B5-4A56-8DFA-2AD1476AFDCD}"/>
            </a:ext>
          </a:extLst>
        </xdr:cNvPr>
        <xdr:cNvSpPr/>
      </xdr:nvSpPr>
      <xdr:spPr>
        <a:xfrm>
          <a:off x="22110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18559</xdr:rowOff>
    </xdr:from>
    <xdr:ext cx="469744" cy="259045"/>
    <xdr:sp macro="" textlink="">
      <xdr:nvSpPr>
        <xdr:cNvPr id="641" name="【庁舎】&#10;一人当たり面積該当値テキスト">
          <a:extLst>
            <a:ext uri="{FF2B5EF4-FFF2-40B4-BE49-F238E27FC236}">
              <a16:creationId xmlns:a16="http://schemas.microsoft.com/office/drawing/2014/main" id="{4DE0847D-7386-4BD9-9341-34953BFC9820}"/>
            </a:ext>
          </a:extLst>
        </xdr:cNvPr>
        <xdr:cNvSpPr txBox="1"/>
      </xdr:nvSpPr>
      <xdr:spPr>
        <a:xfrm>
          <a:off x="22199600" y="176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xdr:rowOff>
    </xdr:from>
    <xdr:to>
      <xdr:col>112</xdr:col>
      <xdr:colOff>38100</xdr:colOff>
      <xdr:row>104</xdr:row>
      <xdr:rowOff>109626</xdr:rowOff>
    </xdr:to>
    <xdr:sp macro="" textlink="">
      <xdr:nvSpPr>
        <xdr:cNvPr id="642" name="楕円 641">
          <a:extLst>
            <a:ext uri="{FF2B5EF4-FFF2-40B4-BE49-F238E27FC236}">
              <a16:creationId xmlns:a16="http://schemas.microsoft.com/office/drawing/2014/main" id="{EC84A1B8-2863-4E83-9CDA-0D66A359A200}"/>
            </a:ext>
          </a:extLst>
        </xdr:cNvPr>
        <xdr:cNvSpPr/>
      </xdr:nvSpPr>
      <xdr:spPr>
        <a:xfrm>
          <a:off x="21272500" y="178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46482</xdr:rowOff>
    </xdr:from>
    <xdr:to>
      <xdr:col>116</xdr:col>
      <xdr:colOff>63500</xdr:colOff>
      <xdr:row>104</xdr:row>
      <xdr:rowOff>58826</xdr:rowOff>
    </xdr:to>
    <xdr:cxnSp macro="">
      <xdr:nvCxnSpPr>
        <xdr:cNvPr id="643" name="直線コネクタ 642">
          <a:extLst>
            <a:ext uri="{FF2B5EF4-FFF2-40B4-BE49-F238E27FC236}">
              <a16:creationId xmlns:a16="http://schemas.microsoft.com/office/drawing/2014/main" id="{A4AB13A2-2C92-4A1D-A2FE-1C1642393497}"/>
            </a:ext>
          </a:extLst>
        </xdr:cNvPr>
        <xdr:cNvCxnSpPr/>
      </xdr:nvCxnSpPr>
      <xdr:spPr>
        <a:xfrm flipV="1">
          <a:off x="21323300" y="17877282"/>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xdr:rowOff>
    </xdr:from>
    <xdr:to>
      <xdr:col>107</xdr:col>
      <xdr:colOff>101600</xdr:colOff>
      <xdr:row>104</xdr:row>
      <xdr:rowOff>114655</xdr:rowOff>
    </xdr:to>
    <xdr:sp macro="" textlink="">
      <xdr:nvSpPr>
        <xdr:cNvPr id="644" name="楕円 643">
          <a:extLst>
            <a:ext uri="{FF2B5EF4-FFF2-40B4-BE49-F238E27FC236}">
              <a16:creationId xmlns:a16="http://schemas.microsoft.com/office/drawing/2014/main" id="{C1736FE7-E6ED-4F19-A4A3-5B4563E3EACF}"/>
            </a:ext>
          </a:extLst>
        </xdr:cNvPr>
        <xdr:cNvSpPr/>
      </xdr:nvSpPr>
      <xdr:spPr>
        <a:xfrm>
          <a:off x="20383500" y="178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58826</xdr:rowOff>
    </xdr:from>
    <xdr:to>
      <xdr:col>111</xdr:col>
      <xdr:colOff>177800</xdr:colOff>
      <xdr:row>104</xdr:row>
      <xdr:rowOff>63855</xdr:rowOff>
    </xdr:to>
    <xdr:cxnSp macro="">
      <xdr:nvCxnSpPr>
        <xdr:cNvPr id="645" name="直線コネクタ 644">
          <a:extLst>
            <a:ext uri="{FF2B5EF4-FFF2-40B4-BE49-F238E27FC236}">
              <a16:creationId xmlns:a16="http://schemas.microsoft.com/office/drawing/2014/main" id="{508475FE-6656-48BC-BCD6-4D1DFF1A565B}"/>
            </a:ext>
          </a:extLst>
        </xdr:cNvPr>
        <xdr:cNvCxnSpPr/>
      </xdr:nvCxnSpPr>
      <xdr:spPr>
        <a:xfrm flipV="1">
          <a:off x="20434300" y="1788962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26772</xdr:rowOff>
    </xdr:from>
    <xdr:to>
      <xdr:col>102</xdr:col>
      <xdr:colOff>165100</xdr:colOff>
      <xdr:row>104</xdr:row>
      <xdr:rowOff>128372</xdr:rowOff>
    </xdr:to>
    <xdr:sp macro="" textlink="">
      <xdr:nvSpPr>
        <xdr:cNvPr id="646" name="楕円 645">
          <a:extLst>
            <a:ext uri="{FF2B5EF4-FFF2-40B4-BE49-F238E27FC236}">
              <a16:creationId xmlns:a16="http://schemas.microsoft.com/office/drawing/2014/main" id="{6C5BBA58-9CE3-4B17-A606-9EB7C220CB79}"/>
            </a:ext>
          </a:extLst>
        </xdr:cNvPr>
        <xdr:cNvSpPr/>
      </xdr:nvSpPr>
      <xdr:spPr>
        <a:xfrm>
          <a:off x="19494500" y="178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63855</xdr:rowOff>
    </xdr:from>
    <xdr:to>
      <xdr:col>107</xdr:col>
      <xdr:colOff>50800</xdr:colOff>
      <xdr:row>104</xdr:row>
      <xdr:rowOff>77572</xdr:rowOff>
    </xdr:to>
    <xdr:cxnSp macro="">
      <xdr:nvCxnSpPr>
        <xdr:cNvPr id="647" name="直線コネクタ 646">
          <a:extLst>
            <a:ext uri="{FF2B5EF4-FFF2-40B4-BE49-F238E27FC236}">
              <a16:creationId xmlns:a16="http://schemas.microsoft.com/office/drawing/2014/main" id="{05D91370-35DF-45AA-BCF8-5BA07BDAFE28}"/>
            </a:ext>
          </a:extLst>
        </xdr:cNvPr>
        <xdr:cNvCxnSpPr/>
      </xdr:nvCxnSpPr>
      <xdr:spPr>
        <a:xfrm flipV="1">
          <a:off x="19545300" y="178946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18084</xdr:rowOff>
    </xdr:from>
    <xdr:to>
      <xdr:col>98</xdr:col>
      <xdr:colOff>38100</xdr:colOff>
      <xdr:row>104</xdr:row>
      <xdr:rowOff>119684</xdr:rowOff>
    </xdr:to>
    <xdr:sp macro="" textlink="">
      <xdr:nvSpPr>
        <xdr:cNvPr id="648" name="楕円 647">
          <a:extLst>
            <a:ext uri="{FF2B5EF4-FFF2-40B4-BE49-F238E27FC236}">
              <a16:creationId xmlns:a16="http://schemas.microsoft.com/office/drawing/2014/main" id="{5B1B45BE-FD98-433F-B4D0-7A2BF80BCE24}"/>
            </a:ext>
          </a:extLst>
        </xdr:cNvPr>
        <xdr:cNvSpPr/>
      </xdr:nvSpPr>
      <xdr:spPr>
        <a:xfrm>
          <a:off x="18605500" y="178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68884</xdr:rowOff>
    </xdr:from>
    <xdr:to>
      <xdr:col>102</xdr:col>
      <xdr:colOff>114300</xdr:colOff>
      <xdr:row>104</xdr:row>
      <xdr:rowOff>77572</xdr:rowOff>
    </xdr:to>
    <xdr:cxnSp macro="">
      <xdr:nvCxnSpPr>
        <xdr:cNvPr id="649" name="直線コネクタ 648">
          <a:extLst>
            <a:ext uri="{FF2B5EF4-FFF2-40B4-BE49-F238E27FC236}">
              <a16:creationId xmlns:a16="http://schemas.microsoft.com/office/drawing/2014/main" id="{7DF193A8-8C68-4C27-95C8-85A2C83DA47A}"/>
            </a:ext>
          </a:extLst>
        </xdr:cNvPr>
        <xdr:cNvCxnSpPr/>
      </xdr:nvCxnSpPr>
      <xdr:spPr>
        <a:xfrm>
          <a:off x="18656300" y="17899684"/>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650" name="n_1aveValue【庁舎】&#10;一人当たり面積">
          <a:extLst>
            <a:ext uri="{FF2B5EF4-FFF2-40B4-BE49-F238E27FC236}">
              <a16:creationId xmlns:a16="http://schemas.microsoft.com/office/drawing/2014/main" id="{37C5436E-11F2-4250-8E3B-B13F27769561}"/>
            </a:ext>
          </a:extLst>
        </xdr:cNvPr>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651" name="n_2aveValue【庁舎】&#10;一人当たり面積">
          <a:extLst>
            <a:ext uri="{FF2B5EF4-FFF2-40B4-BE49-F238E27FC236}">
              <a16:creationId xmlns:a16="http://schemas.microsoft.com/office/drawing/2014/main" id="{57772F44-33F9-4DE1-A7E9-33244D7A0CE3}"/>
            </a:ext>
          </a:extLst>
        </xdr:cNvPr>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652" name="n_3aveValue【庁舎】&#10;一人当たり面積">
          <a:extLst>
            <a:ext uri="{FF2B5EF4-FFF2-40B4-BE49-F238E27FC236}">
              <a16:creationId xmlns:a16="http://schemas.microsoft.com/office/drawing/2014/main" id="{93FC6E84-AE6A-432D-9BDF-874F01DBF7DA}"/>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46804</xdr:rowOff>
    </xdr:from>
    <xdr:ext cx="469744" cy="259045"/>
    <xdr:sp macro="" textlink="">
      <xdr:nvSpPr>
        <xdr:cNvPr id="653" name="n_4aveValue【庁舎】&#10;一人当たり面積">
          <a:extLst>
            <a:ext uri="{FF2B5EF4-FFF2-40B4-BE49-F238E27FC236}">
              <a16:creationId xmlns:a16="http://schemas.microsoft.com/office/drawing/2014/main" id="{D10357A9-4A36-4089-8634-855F7BE3194B}"/>
            </a:ext>
          </a:extLst>
        </xdr:cNvPr>
        <xdr:cNvSpPr txBox="1"/>
      </xdr:nvSpPr>
      <xdr:spPr>
        <a:xfrm>
          <a:off x="18421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126153</xdr:rowOff>
    </xdr:from>
    <xdr:ext cx="469744" cy="259045"/>
    <xdr:sp macro="" textlink="">
      <xdr:nvSpPr>
        <xdr:cNvPr id="654" name="n_1mainValue【庁舎】&#10;一人当たり面積">
          <a:extLst>
            <a:ext uri="{FF2B5EF4-FFF2-40B4-BE49-F238E27FC236}">
              <a16:creationId xmlns:a16="http://schemas.microsoft.com/office/drawing/2014/main" id="{11897ED0-89B4-4B37-ADDB-A0D0DEA32753}"/>
            </a:ext>
          </a:extLst>
        </xdr:cNvPr>
        <xdr:cNvSpPr txBox="1"/>
      </xdr:nvSpPr>
      <xdr:spPr>
        <a:xfrm>
          <a:off x="21075727" y="1761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131182</xdr:rowOff>
    </xdr:from>
    <xdr:ext cx="469744" cy="259045"/>
    <xdr:sp macro="" textlink="">
      <xdr:nvSpPr>
        <xdr:cNvPr id="655" name="n_2mainValue【庁舎】&#10;一人当たり面積">
          <a:extLst>
            <a:ext uri="{FF2B5EF4-FFF2-40B4-BE49-F238E27FC236}">
              <a16:creationId xmlns:a16="http://schemas.microsoft.com/office/drawing/2014/main" id="{0E5F000D-0DE9-494B-8FF3-864CB1A6D65B}"/>
            </a:ext>
          </a:extLst>
        </xdr:cNvPr>
        <xdr:cNvSpPr txBox="1"/>
      </xdr:nvSpPr>
      <xdr:spPr>
        <a:xfrm>
          <a:off x="20199427" y="176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144899</xdr:rowOff>
    </xdr:from>
    <xdr:ext cx="469744" cy="259045"/>
    <xdr:sp macro="" textlink="">
      <xdr:nvSpPr>
        <xdr:cNvPr id="656" name="n_3mainValue【庁舎】&#10;一人当たり面積">
          <a:extLst>
            <a:ext uri="{FF2B5EF4-FFF2-40B4-BE49-F238E27FC236}">
              <a16:creationId xmlns:a16="http://schemas.microsoft.com/office/drawing/2014/main" id="{47130E89-5CBD-4640-BC8E-56CF5CCE2194}"/>
            </a:ext>
          </a:extLst>
        </xdr:cNvPr>
        <xdr:cNvSpPr txBox="1"/>
      </xdr:nvSpPr>
      <xdr:spPr>
        <a:xfrm>
          <a:off x="19310427" y="176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136211</xdr:rowOff>
    </xdr:from>
    <xdr:ext cx="469744" cy="259045"/>
    <xdr:sp macro="" textlink="">
      <xdr:nvSpPr>
        <xdr:cNvPr id="657" name="n_4mainValue【庁舎】&#10;一人当たり面積">
          <a:extLst>
            <a:ext uri="{FF2B5EF4-FFF2-40B4-BE49-F238E27FC236}">
              <a16:creationId xmlns:a16="http://schemas.microsoft.com/office/drawing/2014/main" id="{6107FCD3-5707-4325-A1D2-81CE5DF137A3}"/>
            </a:ext>
          </a:extLst>
        </xdr:cNvPr>
        <xdr:cNvSpPr txBox="1"/>
      </xdr:nvSpPr>
      <xdr:spPr>
        <a:xfrm>
          <a:off x="18421427" y="1762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5E7129D6-0B24-4D71-9277-DFA8AC1301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89E01624-73C0-4947-86EA-1A9B23A1E4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D11A9B9B-5A4F-4B68-BFF5-5E0A3DB0C5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類似団体と比べて、図書館、体育館・プール及び消防施設における有形固定資産減価償却率が高い数値で推移している。</a:t>
          </a:r>
          <a:endParaRPr lang="ja-JP" altLang="ja-JP" sz="1400">
            <a:effectLst/>
          </a:endParaRPr>
        </a:p>
        <a:p>
          <a:r>
            <a:rPr kumimoji="1" lang="ja-JP" altLang="ja-JP" sz="1100">
              <a:solidFill>
                <a:schemeClr val="dk1"/>
              </a:solidFill>
              <a:effectLst/>
              <a:latin typeface="+mn-lt"/>
              <a:ea typeface="+mn-ea"/>
              <a:cs typeface="+mn-cs"/>
            </a:rPr>
            <a:t>・図書館は、これまで類似団体平均値を下回っていたが、類似団体平均値が令和３年度に大きく下がったため、本村の償却率が平均よりも上回る結果となった。</a:t>
          </a:r>
          <a:endParaRPr lang="ja-JP" altLang="ja-JP" sz="1400">
            <a:effectLst/>
          </a:endParaRPr>
        </a:p>
        <a:p>
          <a:r>
            <a:rPr kumimoji="1" lang="ja-JP" altLang="ja-JP" sz="1100">
              <a:solidFill>
                <a:schemeClr val="dk1"/>
              </a:solidFill>
              <a:effectLst/>
              <a:latin typeface="+mn-lt"/>
              <a:ea typeface="+mn-ea"/>
              <a:cs typeface="+mn-cs"/>
            </a:rPr>
            <a:t>・体育館・プールは、令和元年度までは類似団体平均値と同水準で推移していたが、類似団体平均値が令和２年度に大きく下がったため、本村の償却率が平均よりも上回っている。</a:t>
          </a:r>
          <a:endParaRPr lang="ja-JP" altLang="ja-JP" sz="1400">
            <a:effectLst/>
          </a:endParaRPr>
        </a:p>
        <a:p>
          <a:r>
            <a:rPr kumimoji="1" lang="ja-JP" altLang="ja-JP" sz="1100">
              <a:solidFill>
                <a:schemeClr val="dk1"/>
              </a:solidFill>
              <a:effectLst/>
              <a:latin typeface="+mn-lt"/>
              <a:ea typeface="+mn-ea"/>
              <a:cs typeface="+mn-cs"/>
            </a:rPr>
            <a:t>・消防施設は、各分団車庫が昭和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年代の前半に建設されていること、消防署が一部事務組合である海部南部消防署が組織された昭和</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年当時に建設されている施設であることから、老朽化が進んでいる。このことから、消防署は建て替えの計画があり、令和４年度に実施設計、令和５年度から建築工事を実施する予定である。</a:t>
          </a:r>
          <a:endParaRPr lang="ja-JP" altLang="ja-JP" sz="1400">
            <a:effectLst/>
          </a:endParaRPr>
        </a:p>
        <a:p>
          <a:r>
            <a:rPr kumimoji="1" lang="ja-JP" altLang="ja-JP" sz="1100">
              <a:solidFill>
                <a:schemeClr val="dk1"/>
              </a:solidFill>
              <a:effectLst/>
              <a:latin typeface="+mn-lt"/>
              <a:ea typeface="+mn-ea"/>
              <a:cs typeface="+mn-cs"/>
            </a:rPr>
            <a:t>・庁舎は、昭和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年に建築されており、施設の老朽化が進んでいたが、平成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年度から令和２年度にかけて大規模改修工事を実施したため、数値が改善した。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基準財政需要額は、人口の増減が少ないことに加え、地方債の発行を抑制しているため、ほぼ横ばいで推移している。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一方、基準財政収入額は、臨海部に立地する企業からの固定資産税等収入により、類似団体を大きく上回る数値となっている。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令和２年度までは、景気回復による税収の増加により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少しずつ財政力指数が上昇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又は横ばいであった。令和３年度は、新規費目である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地域デジタル社会推進費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の創設等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により基準財政需要額が増えたことに加え、新型コロナウイルス感染症により基準財政収入額が減少したため、財政力指数が低下した。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43</xdr:row>
      <xdr:rowOff>149543</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321425"/>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121620</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4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149543</xdr:rowOff>
    </xdr:from>
    <xdr:to>
      <xdr:col>24</xdr:col>
      <xdr:colOff>12700</xdr:colOff>
      <xdr:row>43</xdr:row>
      <xdr:rowOff>149543</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2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82867</xdr:rowOff>
    </xdr:from>
    <xdr:to>
      <xdr:col>23</xdr:col>
      <xdr:colOff>133350</xdr:colOff>
      <xdr:row>36</xdr:row>
      <xdr:rowOff>149225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625506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145749</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4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2222</xdr:rowOff>
    </xdr:from>
    <xdr:to>
      <xdr:col>23</xdr:col>
      <xdr:colOff>184150</xdr:colOff>
      <xdr:row>43</xdr:row>
      <xdr:rowOff>103822</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82867</xdr:rowOff>
    </xdr:from>
    <xdr:to>
      <xdr:col>19</xdr:col>
      <xdr:colOff>133350</xdr:colOff>
      <xdr:row>36</xdr:row>
      <xdr:rowOff>82867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6255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82867</xdr:rowOff>
    </xdr:from>
    <xdr:to>
      <xdr:col>15</xdr:col>
      <xdr:colOff>82550</xdr:colOff>
      <xdr:row>36</xdr:row>
      <xdr:rowOff>100965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625506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100965</xdr:rowOff>
    </xdr:from>
    <xdr:to>
      <xdr:col>11</xdr:col>
      <xdr:colOff>31750</xdr:colOff>
      <xdr:row>36</xdr:row>
      <xdr:rowOff>119063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161607</xdr:rowOff>
    </xdr:from>
    <xdr:to>
      <xdr:col>11</xdr:col>
      <xdr:colOff>82550</xdr:colOff>
      <xdr:row>43</xdr:row>
      <xdr:rowOff>91757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76534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98425</xdr:rowOff>
    </xdr:from>
    <xdr:to>
      <xdr:col>23</xdr:col>
      <xdr:colOff>184150</xdr:colOff>
      <xdr:row>37</xdr:row>
      <xdr:rowOff>28575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19702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32067</xdr:rowOff>
    </xdr:from>
    <xdr:to>
      <xdr:col>19</xdr:col>
      <xdr:colOff>184150</xdr:colOff>
      <xdr:row>36</xdr:row>
      <xdr:rowOff>133667</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143844</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59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32067</xdr:rowOff>
    </xdr:from>
    <xdr:to>
      <xdr:col>15</xdr:col>
      <xdr:colOff>133350</xdr:colOff>
      <xdr:row>36</xdr:row>
      <xdr:rowOff>133667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143844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50165</xdr:rowOff>
    </xdr:from>
    <xdr:to>
      <xdr:col>11</xdr:col>
      <xdr:colOff>82550</xdr:colOff>
      <xdr:row>36</xdr:row>
      <xdr:rowOff>151765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161942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68263</xdr:rowOff>
    </xdr:from>
    <xdr:to>
      <xdr:col>7</xdr:col>
      <xdr:colOff>31750</xdr:colOff>
      <xdr:row>36</xdr:row>
      <xdr:rowOff>169863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8590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年度は、分母である経常一般財源等のうち、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ことに加え、分子である経常経費充当一般財源等のうち、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システム（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スクール関連経費）等の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したことにより、数値が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150876</xdr:rowOff>
    </xdr:from>
    <xdr:to>
      <xdr:col>23</xdr:col>
      <xdr:colOff>133350</xdr:colOff>
      <xdr:row>62</xdr:row>
      <xdr:rowOff>97536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437876"/>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90424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4378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61</xdr:row>
      <xdr:rowOff>90424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4668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37338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46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年度は、人件費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は微増であったが、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システム（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スクール関連経費）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により、決算額は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本村は、小規模自治体であるため、人口一人当たりの数値は、どうしても全国及び愛知県平均に比べ高くなる傾向にある。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また、一般廃棄物処理業務や消防業務を一部事務組合で行っているので、見かけ以上に人口一人当たりの人件費・物件費等は悪い状況にあるといえる。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したがって、住民サービスを維持しつつ、職員を適正配置する等をして、定員管理を遵守するほか、委託業務の見直し等をして、人件費・物件費を抑制することを目指す。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89759</xdr:rowOff>
    </xdr:from>
    <xdr:to>
      <xdr:col>23</xdr:col>
      <xdr:colOff>133350</xdr:colOff>
      <xdr:row>81</xdr:row>
      <xdr:rowOff>137621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77209"/>
          <a:ext cx="8382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89759</xdr:rowOff>
    </xdr:from>
    <xdr:to>
      <xdr:col>19</xdr:col>
      <xdr:colOff>133350</xdr:colOff>
      <xdr:row>81</xdr:row>
      <xdr:rowOff>112468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3977209"/>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100453</xdr:rowOff>
    </xdr:from>
    <xdr:to>
      <xdr:col>15</xdr:col>
      <xdr:colOff>82550</xdr:colOff>
      <xdr:row>81</xdr:row>
      <xdr:rowOff>112468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87903"/>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100453</xdr:rowOff>
    </xdr:from>
    <xdr:to>
      <xdr:col>11</xdr:col>
      <xdr:colOff>31750</xdr:colOff>
      <xdr:row>81</xdr:row>
      <xdr:rowOff>102871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987903"/>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86821</xdr:rowOff>
    </xdr:from>
    <xdr:to>
      <xdr:col>23</xdr:col>
      <xdr:colOff>184150</xdr:colOff>
      <xdr:row>82</xdr:row>
      <xdr:rowOff>16971</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58898</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4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38959</xdr:rowOff>
    </xdr:from>
    <xdr:to>
      <xdr:col>19</xdr:col>
      <xdr:colOff>184150</xdr:colOff>
      <xdr:row>81</xdr:row>
      <xdr:rowOff>140559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125336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1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61668</xdr:rowOff>
    </xdr:from>
    <xdr:to>
      <xdr:col>15</xdr:col>
      <xdr:colOff>133350</xdr:colOff>
      <xdr:row>81</xdr:row>
      <xdr:rowOff>163268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148045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49653</xdr:rowOff>
    </xdr:from>
    <xdr:to>
      <xdr:col>11</xdr:col>
      <xdr:colOff>82550</xdr:colOff>
      <xdr:row>81</xdr:row>
      <xdr:rowOff>151253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9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136030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52071</xdr:rowOff>
    </xdr:from>
    <xdr:to>
      <xdr:col>7</xdr:col>
      <xdr:colOff>31750</xdr:colOff>
      <xdr:row>81</xdr:row>
      <xdr:rowOff>153671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138448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2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同値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となった。数値は、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を切っているものの、類似団体の平均値を上回る値となっている。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53763</xdr:rowOff>
    </xdr:from>
    <xdr:to>
      <xdr:col>81</xdr:col>
      <xdr:colOff>44450</xdr:colOff>
      <xdr:row>89</xdr:row>
      <xdr:rowOff>53763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531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37677</xdr:rowOff>
    </xdr:from>
    <xdr:to>
      <xdr:col>77</xdr:col>
      <xdr:colOff>44450</xdr:colOff>
      <xdr:row>89</xdr:row>
      <xdr:rowOff>53763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29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37677</xdr:rowOff>
    </xdr:from>
    <xdr:to>
      <xdr:col>72</xdr:col>
      <xdr:colOff>203200</xdr:colOff>
      <xdr:row>89</xdr:row>
      <xdr:rowOff>102023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2967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102023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08760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2963</xdr:rowOff>
    </xdr:from>
    <xdr:to>
      <xdr:col>81</xdr:col>
      <xdr:colOff>95250</xdr:colOff>
      <xdr:row>89</xdr:row>
      <xdr:rowOff>104563</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70290</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1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2963</xdr:rowOff>
    </xdr:from>
    <xdr:to>
      <xdr:col>77</xdr:col>
      <xdr:colOff>95250</xdr:colOff>
      <xdr:row>89</xdr:row>
      <xdr:rowOff>104563</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89340</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158327</xdr:rowOff>
    </xdr:from>
    <xdr:to>
      <xdr:col>73</xdr:col>
      <xdr:colOff>44450</xdr:colOff>
      <xdr:row>89</xdr:row>
      <xdr:rowOff>88477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73254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51223</xdr:rowOff>
    </xdr:from>
    <xdr:to>
      <xdr:col>68</xdr:col>
      <xdr:colOff>203200</xdr:colOff>
      <xdr:row>89</xdr:row>
      <xdr:rowOff>152823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137600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過去に定員削減を行い、類似団体と比較しても平均的な水準を維持している。小規模自治体のため、全国及び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110861</xdr:rowOff>
    </xdr:from>
    <xdr:to>
      <xdr:col>81</xdr:col>
      <xdr:colOff>44450</xdr:colOff>
      <xdr:row>60</xdr:row>
      <xdr:rowOff>118100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978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108045</xdr:rowOff>
    </xdr:from>
    <xdr:to>
      <xdr:col>77</xdr:col>
      <xdr:colOff>44450</xdr:colOff>
      <xdr:row>60</xdr:row>
      <xdr:rowOff>110861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95045"/>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100404</xdr:rowOff>
    </xdr:from>
    <xdr:to>
      <xdr:col>72</xdr:col>
      <xdr:colOff>203200</xdr:colOff>
      <xdr:row>60</xdr:row>
      <xdr:rowOff>108045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8740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100404</xdr:rowOff>
    </xdr:from>
    <xdr:to>
      <xdr:col>68</xdr:col>
      <xdr:colOff>152400</xdr:colOff>
      <xdr:row>60</xdr:row>
      <xdr:rowOff>113877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387404"/>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67300</xdr:rowOff>
    </xdr:from>
    <xdr:to>
      <xdr:col>81</xdr:col>
      <xdr:colOff>95250</xdr:colOff>
      <xdr:row>60</xdr:row>
      <xdr:rowOff>168900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39377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60061</xdr:rowOff>
    </xdr:from>
    <xdr:to>
      <xdr:col>77</xdr:col>
      <xdr:colOff>95250</xdr:colOff>
      <xdr:row>60</xdr:row>
      <xdr:rowOff>161661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146438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57245</xdr:rowOff>
    </xdr:from>
    <xdr:to>
      <xdr:col>73</xdr:col>
      <xdr:colOff>44450</xdr:colOff>
      <xdr:row>60</xdr:row>
      <xdr:rowOff>158845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143622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3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49604</xdr:rowOff>
    </xdr:from>
    <xdr:to>
      <xdr:col>68</xdr:col>
      <xdr:colOff>203200</xdr:colOff>
      <xdr:row>60</xdr:row>
      <xdr:rowOff>151204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135981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2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これまで地方債発行を抑制してきたため、地方債の元利償還金等が普通地方交付税に係る基準財政需要額算入を下回り、平成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年度から数値がマイナスとなっている。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年度に発行した地方債の元金の償還が始ま</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数値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が低下した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166794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4863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142663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47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134620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47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166794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47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37270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3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過去からの地方債発行の抑制等により、将来負担額が充当可能財源等を大きく下回っているため、将来負担比率の数値は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ゼロ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今後の財政運営においても、将来世代に応分の負担を考慮しつつ、財政の健全化に努める。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48" name="テキスト ボックス 447">
          <a:extLst>
            <a:ext uri="{FF2B5EF4-FFF2-40B4-BE49-F238E27FC236}">
              <a16:creationId xmlns:a16="http://schemas.microsoft.com/office/drawing/2014/main" id="{DD0C4656-26C8-4350-8F62-0CD4B46603A1}"/>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年度は、会計年度任用職員</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期末手当の満額支給により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比率が増えた。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類似団体と比較して低い数値で推移しているが、これは一般廃棄物処理業務や消防業務等を一部事務組合で行っているためである。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よって、これらの一部事務組合の人件費分に充てる負担金を加味した場合は、この比率よりも高くなるため、今後もさらなる人件費の削減に努める。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26307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15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34472</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6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34472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0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64407</xdr:rowOff>
    </xdr:from>
    <xdr:to>
      <xdr:col>11</xdr:col>
      <xdr:colOff>9525</xdr:colOff>
      <xdr:row>35</xdr:row>
      <xdr:rowOff>107950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6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163484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155122</xdr:rowOff>
    </xdr:from>
    <xdr:to>
      <xdr:col>15</xdr:col>
      <xdr:colOff>149225</xdr:colOff>
      <xdr:row>36</xdr:row>
      <xdr:rowOff>85272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95449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システム（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スクール関連経費）等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の増により比率が増えた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67564</xdr:rowOff>
    </xdr:from>
    <xdr:to>
      <xdr:col>82</xdr:col>
      <xdr:colOff>107950</xdr:colOff>
      <xdr:row>19</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5366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19</xdr:row>
      <xdr:rowOff>106426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5366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106426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2679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10414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67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55626</xdr:rowOff>
    </xdr:from>
    <xdr:to>
      <xdr:col>74</xdr:col>
      <xdr:colOff>31750</xdr:colOff>
      <xdr:row>19</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142003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3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令和３年度は、子育て世帯臨時特別給付金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を始めとした新型コロナウイルス対応事業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及び介護給付・訓練等給付費の増により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今後も扶助を必要とする住民には十分な配慮をしつつ、必要な援助が行きわたるように努める。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92710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96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ここでの経常経費は、主に他会計への繰出金によるものである。令和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農業集落排水処理施設事業特別会計への繰出金の増により比率が増えた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これは、令和５年度に予定している公営企業会計移行のための支援委託料及び施設維持工事費の増によるものである。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76708</xdr:rowOff>
    </xdr:from>
    <xdr:to>
      <xdr:col>82</xdr:col>
      <xdr:colOff>107950</xdr:colOff>
      <xdr:row>54</xdr:row>
      <xdr:rowOff>90424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350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72136</xdr:rowOff>
    </xdr:from>
    <xdr:to>
      <xdr:col>78</xdr:col>
      <xdr:colOff>69850</xdr:colOff>
      <xdr:row>54</xdr:row>
      <xdr:rowOff>76708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30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72136</xdr:rowOff>
    </xdr:from>
    <xdr:to>
      <xdr:col>73</xdr:col>
      <xdr:colOff>180975</xdr:colOff>
      <xdr:row>54</xdr:row>
      <xdr:rowOff>108712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30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108712</xdr:rowOff>
    </xdr:from>
    <xdr:to>
      <xdr:col>69</xdr:col>
      <xdr:colOff>92075</xdr:colOff>
      <xdr:row>54</xdr:row>
      <xdr:rowOff>122428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67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39624</xdr:rowOff>
    </xdr:from>
    <xdr:to>
      <xdr:col>82</xdr:col>
      <xdr:colOff>158750</xdr:colOff>
      <xdr:row>54</xdr:row>
      <xdr:rowOff>141224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119651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25908</xdr:rowOff>
    </xdr:from>
    <xdr:to>
      <xdr:col>78</xdr:col>
      <xdr:colOff>120650</xdr:colOff>
      <xdr:row>54</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137685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5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21336</xdr:rowOff>
    </xdr:from>
    <xdr:to>
      <xdr:col>74</xdr:col>
      <xdr:colOff>31750</xdr:colOff>
      <xdr:row>54</xdr:row>
      <xdr:rowOff>122936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133113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57912</xdr:rowOff>
    </xdr:from>
    <xdr:to>
      <xdr:col>69</xdr:col>
      <xdr:colOff>142875</xdr:colOff>
      <xdr:row>54</xdr:row>
      <xdr:rowOff>159512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169689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71628</xdr:rowOff>
    </xdr:from>
    <xdr:to>
      <xdr:col>65</xdr:col>
      <xdr:colOff>53975</xdr:colOff>
      <xdr:row>55</xdr:row>
      <xdr:rowOff>1778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飛島村地域公共交通活性化再生法定協議会への補助金の増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比率が増えた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これは、飛島バスの増便及び車両へのＩＣカード導入によるものである。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また、各団体への補助金の見直しを進め、補助費の総額を圧縮するよう努める。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64951</xdr:rowOff>
    </xdr:from>
    <xdr:to>
      <xdr:col>82</xdr:col>
      <xdr:colOff>107950</xdr:colOff>
      <xdr:row>40</xdr:row>
      <xdr:rowOff>130266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9229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118835</xdr:rowOff>
    </xdr:from>
    <xdr:to>
      <xdr:col>78</xdr:col>
      <xdr:colOff>69850</xdr:colOff>
      <xdr:row>40</xdr:row>
      <xdr:rowOff>64951</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805385"/>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39</xdr:row>
      <xdr:rowOff>171087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8053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171087</xdr:rowOff>
    </xdr:from>
    <xdr:to>
      <xdr:col>69</xdr:col>
      <xdr:colOff>92075</xdr:colOff>
      <xdr:row>40</xdr:row>
      <xdr:rowOff>32294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857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79466</xdr:rowOff>
    </xdr:from>
    <xdr:to>
      <xdr:col>82</xdr:col>
      <xdr:colOff>158750</xdr:colOff>
      <xdr:row>41</xdr:row>
      <xdr:rowOff>9616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159493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84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14151</xdr:rowOff>
    </xdr:from>
    <xdr:to>
      <xdr:col>78</xdr:col>
      <xdr:colOff>120650</xdr:colOff>
      <xdr:row>40</xdr:row>
      <xdr:rowOff>115751</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100528</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68035</xdr:rowOff>
    </xdr:from>
    <xdr:to>
      <xdr:col>74</xdr:col>
      <xdr:colOff>31750</xdr:colOff>
      <xdr:row>39</xdr:row>
      <xdr:rowOff>169635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154412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120287</xdr:rowOff>
    </xdr:from>
    <xdr:to>
      <xdr:col>69</xdr:col>
      <xdr:colOff>142875</xdr:colOff>
      <xdr:row>40</xdr:row>
      <xdr:rowOff>50437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35214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152944</xdr:rowOff>
    </xdr:from>
    <xdr:to>
      <xdr:col>65</xdr:col>
      <xdr:colOff>53975</xdr:colOff>
      <xdr:row>40</xdr:row>
      <xdr:rowOff>83094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67871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2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過去から地方債発行を抑制してきたことにより、類似団体と比較しても、かなり低い数値で推移している。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また、下水道事業や一部事務組合の繰出金を含めた公債費に準ずる費用の人口１人当たりの決算額についても類似団体を下回っている。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始まったため比率が増えた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これからも、将来世代が負担すべき費用は考慮しつつ、新発債をできる限り抑制し、なるべく将来世代の負担を軽減するように努める。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83566</xdr:rowOff>
    </xdr:from>
    <xdr:to>
      <xdr:col>24</xdr:col>
      <xdr:colOff>25400</xdr:colOff>
      <xdr:row>73</xdr:row>
      <xdr:rowOff>88138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5994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83566</xdr:rowOff>
    </xdr:from>
    <xdr:to>
      <xdr:col>19</xdr:col>
      <xdr:colOff>187325</xdr:colOff>
      <xdr:row>73</xdr:row>
      <xdr:rowOff>83566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599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83566</xdr:rowOff>
    </xdr:from>
    <xdr:to>
      <xdr:col>15</xdr:col>
      <xdr:colOff>98425</xdr:colOff>
      <xdr:row>73</xdr:row>
      <xdr:rowOff>83566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599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83566</xdr:rowOff>
    </xdr:from>
    <xdr:to>
      <xdr:col>11</xdr:col>
      <xdr:colOff>9525</xdr:colOff>
      <xdr:row>73</xdr:row>
      <xdr:rowOff>83566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599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37338</xdr:rowOff>
    </xdr:from>
    <xdr:to>
      <xdr:col>24</xdr:col>
      <xdr:colOff>76200</xdr:colOff>
      <xdr:row>73</xdr:row>
      <xdr:rowOff>138938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117365</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32766</xdr:rowOff>
    </xdr:from>
    <xdr:to>
      <xdr:col>20</xdr:col>
      <xdr:colOff>38100</xdr:colOff>
      <xdr:row>73</xdr:row>
      <xdr:rowOff>134366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144543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32766</xdr:rowOff>
    </xdr:from>
    <xdr:to>
      <xdr:col>15</xdr:col>
      <xdr:colOff>149225</xdr:colOff>
      <xdr:row>73</xdr:row>
      <xdr:rowOff>134366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144543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32766</xdr:rowOff>
    </xdr:from>
    <xdr:to>
      <xdr:col>11</xdr:col>
      <xdr:colOff>60325</xdr:colOff>
      <xdr:row>73</xdr:row>
      <xdr:rowOff>134366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144543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32766</xdr:rowOff>
    </xdr:from>
    <xdr:to>
      <xdr:col>6</xdr:col>
      <xdr:colOff>171450</xdr:colOff>
      <xdr:row>73</xdr:row>
      <xdr:rowOff>134366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144543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78</xdr:row>
      <xdr:rowOff>166188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46612"/>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144962</xdr:rowOff>
    </xdr:from>
    <xdr:to>
      <xdr:col>78</xdr:col>
      <xdr:colOff>69850</xdr:colOff>
      <xdr:row>78</xdr:row>
      <xdr:rowOff>48623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466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164556</xdr:rowOff>
    </xdr:from>
    <xdr:to>
      <xdr:col>73</xdr:col>
      <xdr:colOff>180975</xdr:colOff>
      <xdr:row>78</xdr:row>
      <xdr:rowOff>48623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662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164556</xdr:rowOff>
    </xdr:from>
    <xdr:to>
      <xdr:col>69</xdr:col>
      <xdr:colOff>92075</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66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169273</xdr:rowOff>
    </xdr:from>
    <xdr:to>
      <xdr:col>74</xdr:col>
      <xdr:colOff>31750</xdr:colOff>
      <xdr:row>78</xdr:row>
      <xdr:rowOff>99423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84200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113756</xdr:rowOff>
    </xdr:from>
    <xdr:to>
      <xdr:col>69</xdr:col>
      <xdr:colOff>142875</xdr:colOff>
      <xdr:row>78</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54083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67953</xdr:rowOff>
    </xdr:from>
    <xdr:to>
      <xdr:col>29</xdr:col>
      <xdr:colOff>127000</xdr:colOff>
      <xdr:row>16</xdr:row>
      <xdr:rowOff>86244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58778"/>
          <a:ext cx="647700" cy="1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86244</xdr:rowOff>
    </xdr:from>
    <xdr:to>
      <xdr:col>26</xdr:col>
      <xdr:colOff>50800</xdr:colOff>
      <xdr:row>16</xdr:row>
      <xdr:rowOff>89346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77069"/>
          <a:ext cx="698500" cy="3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79820</xdr:rowOff>
    </xdr:from>
    <xdr:to>
      <xdr:col>22</xdr:col>
      <xdr:colOff>114300</xdr:colOff>
      <xdr:row>16</xdr:row>
      <xdr:rowOff>89346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870645"/>
          <a:ext cx="698500" cy="9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67542</xdr:rowOff>
    </xdr:from>
    <xdr:to>
      <xdr:col>18</xdr:col>
      <xdr:colOff>177800</xdr:colOff>
      <xdr:row>16</xdr:row>
      <xdr:rowOff>79820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858367"/>
          <a:ext cx="698500" cy="1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17153</xdr:rowOff>
    </xdr:from>
    <xdr:to>
      <xdr:col>29</xdr:col>
      <xdr:colOff>177800</xdr:colOff>
      <xdr:row>16</xdr:row>
      <xdr:rowOff>118753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0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33680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5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35444</xdr:rowOff>
    </xdr:from>
    <xdr:to>
      <xdr:col>26</xdr:col>
      <xdr:colOff>101600</xdr:colOff>
      <xdr:row>16</xdr:row>
      <xdr:rowOff>137044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2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147221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95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38546</xdr:rowOff>
    </xdr:from>
    <xdr:to>
      <xdr:col>22</xdr:col>
      <xdr:colOff>165100</xdr:colOff>
      <xdr:row>16</xdr:row>
      <xdr:rowOff>140146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2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150323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9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29020</xdr:rowOff>
    </xdr:from>
    <xdr:to>
      <xdr:col>19</xdr:col>
      <xdr:colOff>38100</xdr:colOff>
      <xdr:row>16</xdr:row>
      <xdr:rowOff>130620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140797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8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16742</xdr:rowOff>
    </xdr:from>
    <xdr:to>
      <xdr:col>15</xdr:col>
      <xdr:colOff>101600</xdr:colOff>
      <xdr:row>16</xdr:row>
      <xdr:rowOff>118342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128519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7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277527</xdr:rowOff>
    </xdr:from>
    <xdr:to>
      <xdr:col>29</xdr:col>
      <xdr:colOff>127000</xdr:colOff>
      <xdr:row>37</xdr:row>
      <xdr:rowOff>298850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402227"/>
          <a:ext cx="647700" cy="2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298850</xdr:rowOff>
    </xdr:from>
    <xdr:to>
      <xdr:col>26</xdr:col>
      <xdr:colOff>50800</xdr:colOff>
      <xdr:row>37</xdr:row>
      <xdr:rowOff>305074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423550"/>
          <a:ext cx="698500" cy="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305074</xdr:rowOff>
    </xdr:from>
    <xdr:to>
      <xdr:col>22</xdr:col>
      <xdr:colOff>114300</xdr:colOff>
      <xdr:row>37</xdr:row>
      <xdr:rowOff>308297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429774"/>
          <a:ext cx="698500" cy="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308297</xdr:rowOff>
    </xdr:from>
    <xdr:to>
      <xdr:col>18</xdr:col>
      <xdr:colOff>177800</xdr:colOff>
      <xdr:row>37</xdr:row>
      <xdr:rowOff>314406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432997"/>
          <a:ext cx="698500" cy="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226727</xdr:rowOff>
    </xdr:from>
    <xdr:to>
      <xdr:col>29</xdr:col>
      <xdr:colOff>177800</xdr:colOff>
      <xdr:row>37</xdr:row>
      <xdr:rowOff>328327</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35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135304</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26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248050</xdr:rowOff>
    </xdr:from>
    <xdr:to>
      <xdr:col>26</xdr:col>
      <xdr:colOff>101600</xdr:colOff>
      <xdr:row>38</xdr:row>
      <xdr:rowOff>6750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37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334427</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45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254274</xdr:rowOff>
    </xdr:from>
    <xdr:to>
      <xdr:col>22</xdr:col>
      <xdr:colOff>165100</xdr:colOff>
      <xdr:row>38</xdr:row>
      <xdr:rowOff>12974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37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340651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4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257497</xdr:rowOff>
    </xdr:from>
    <xdr:to>
      <xdr:col>19</xdr:col>
      <xdr:colOff>38100</xdr:colOff>
      <xdr:row>38</xdr:row>
      <xdr:rowOff>16197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38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974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46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263606</xdr:rowOff>
    </xdr:from>
    <xdr:to>
      <xdr:col>15</xdr:col>
      <xdr:colOff>101600</xdr:colOff>
      <xdr:row>38</xdr:row>
      <xdr:rowOff>22306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38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7083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143202</xdr:rowOff>
    </xdr:from>
    <xdr:to>
      <xdr:col>24</xdr:col>
      <xdr:colOff>63500</xdr:colOff>
      <xdr:row>35</xdr:row>
      <xdr:rowOff>159453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43952"/>
          <a:ext cx="8382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159453</xdr:rowOff>
    </xdr:from>
    <xdr:to>
      <xdr:col>19</xdr:col>
      <xdr:colOff>177800</xdr:colOff>
      <xdr:row>36</xdr:row>
      <xdr:rowOff>23861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0203"/>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23861</xdr:rowOff>
    </xdr:from>
    <xdr:to>
      <xdr:col>15</xdr:col>
      <xdr:colOff>50800</xdr:colOff>
      <xdr:row>36</xdr:row>
      <xdr:rowOff>39795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96061"/>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39795</xdr:rowOff>
    </xdr:from>
    <xdr:to>
      <xdr:col>10</xdr:col>
      <xdr:colOff>114300</xdr:colOff>
      <xdr:row>36</xdr:row>
      <xdr:rowOff>56769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1995"/>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92402</xdr:rowOff>
    </xdr:from>
    <xdr:to>
      <xdr:col>24</xdr:col>
      <xdr:colOff>114300</xdr:colOff>
      <xdr:row>36</xdr:row>
      <xdr:rowOff>22552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115279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4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108653</xdr:rowOff>
    </xdr:from>
    <xdr:to>
      <xdr:col>20</xdr:col>
      <xdr:colOff>38100</xdr:colOff>
      <xdr:row>36</xdr:row>
      <xdr:rowOff>38803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55330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144511</xdr:rowOff>
    </xdr:from>
    <xdr:to>
      <xdr:col>15</xdr:col>
      <xdr:colOff>101600</xdr:colOff>
      <xdr:row>36</xdr:row>
      <xdr:rowOff>74661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2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160445</xdr:rowOff>
    </xdr:from>
    <xdr:to>
      <xdr:col>10</xdr:col>
      <xdr:colOff>165100</xdr:colOff>
      <xdr:row>36</xdr:row>
      <xdr:rowOff>90595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107122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5969</xdr:rowOff>
    </xdr:from>
    <xdr:to>
      <xdr:col>6</xdr:col>
      <xdr:colOff>38100</xdr:colOff>
      <xdr:row>36</xdr:row>
      <xdr:rowOff>107569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124096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95086</xdr:rowOff>
    </xdr:from>
    <xdr:to>
      <xdr:col>24</xdr:col>
      <xdr:colOff>63500</xdr:colOff>
      <xdr:row>56</xdr:row>
      <xdr:rowOff>145567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6286"/>
          <a:ext cx="838200" cy="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87430</xdr:rowOff>
    </xdr:from>
    <xdr:to>
      <xdr:col>19</xdr:col>
      <xdr:colOff>177800</xdr:colOff>
      <xdr:row>56</xdr:row>
      <xdr:rowOff>145567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88630"/>
          <a:ext cx="889000" cy="5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87430</xdr:rowOff>
    </xdr:from>
    <xdr:to>
      <xdr:col>15</xdr:col>
      <xdr:colOff>50800</xdr:colOff>
      <xdr:row>56</xdr:row>
      <xdr:rowOff>104503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88630"/>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104503</xdr:rowOff>
    </xdr:from>
    <xdr:to>
      <xdr:col>10</xdr:col>
      <xdr:colOff>114300</xdr:colOff>
      <xdr:row>56</xdr:row>
      <xdr:rowOff>110841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0570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44286</xdr:rowOff>
    </xdr:from>
    <xdr:to>
      <xdr:col>24</xdr:col>
      <xdr:colOff>114300</xdr:colOff>
      <xdr:row>56</xdr:row>
      <xdr:rowOff>145886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67163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9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94767</xdr:rowOff>
    </xdr:from>
    <xdr:to>
      <xdr:col>20</xdr:col>
      <xdr:colOff>38100</xdr:colOff>
      <xdr:row>57</xdr:row>
      <xdr:rowOff>24917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41444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7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36630</xdr:rowOff>
    </xdr:from>
    <xdr:to>
      <xdr:col>15</xdr:col>
      <xdr:colOff>101600</xdr:colOff>
      <xdr:row>56</xdr:row>
      <xdr:rowOff>138230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154757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1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53703</xdr:rowOff>
    </xdr:from>
    <xdr:to>
      <xdr:col>10</xdr:col>
      <xdr:colOff>165100</xdr:colOff>
      <xdr:row>56</xdr:row>
      <xdr:rowOff>155303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3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60041</xdr:rowOff>
    </xdr:from>
    <xdr:to>
      <xdr:col>6</xdr:col>
      <xdr:colOff>38100</xdr:colOff>
      <xdr:row>56</xdr:row>
      <xdr:rowOff>161641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105524</xdr:rowOff>
    </xdr:from>
    <xdr:to>
      <xdr:col>24</xdr:col>
      <xdr:colOff>63500</xdr:colOff>
      <xdr:row>78</xdr:row>
      <xdr:rowOff>132156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78624"/>
          <a:ext cx="8382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106032</xdr:rowOff>
    </xdr:from>
    <xdr:to>
      <xdr:col>19</xdr:col>
      <xdr:colOff>177800</xdr:colOff>
      <xdr:row>78</xdr:row>
      <xdr:rowOff>132156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9132"/>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106032</xdr:rowOff>
    </xdr:from>
    <xdr:to>
      <xdr:col>15</xdr:col>
      <xdr:colOff>50800</xdr:colOff>
      <xdr:row>78</xdr:row>
      <xdr:rowOff>140881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79132"/>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140043</xdr:rowOff>
    </xdr:from>
    <xdr:to>
      <xdr:col>10</xdr:col>
      <xdr:colOff>114300</xdr:colOff>
      <xdr:row>78</xdr:row>
      <xdr:rowOff>140881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1314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54724</xdr:rowOff>
    </xdr:from>
    <xdr:to>
      <xdr:col>24</xdr:col>
      <xdr:colOff>114300</xdr:colOff>
      <xdr:row>78</xdr:row>
      <xdr:rowOff>156324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141101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81356</xdr:rowOff>
    </xdr:from>
    <xdr:to>
      <xdr:col>20</xdr:col>
      <xdr:colOff>38100</xdr:colOff>
      <xdr:row>79</xdr:row>
      <xdr:rowOff>11506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55232</xdr:rowOff>
    </xdr:from>
    <xdr:to>
      <xdr:col>15</xdr:col>
      <xdr:colOff>101600</xdr:colOff>
      <xdr:row>78</xdr:row>
      <xdr:rowOff>156832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147959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90081</xdr:rowOff>
    </xdr:from>
    <xdr:to>
      <xdr:col>10</xdr:col>
      <xdr:colOff>165100</xdr:colOff>
      <xdr:row>79</xdr:row>
      <xdr:rowOff>20231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11358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89243</xdr:rowOff>
    </xdr:from>
    <xdr:to>
      <xdr:col>6</xdr:col>
      <xdr:colOff>38100</xdr:colOff>
      <xdr:row>79</xdr:row>
      <xdr:rowOff>19393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10520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94328</xdr:rowOff>
    </xdr:from>
    <xdr:to>
      <xdr:col>24</xdr:col>
      <xdr:colOff>63500</xdr:colOff>
      <xdr:row>96</xdr:row>
      <xdr:rowOff>136883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82078"/>
          <a:ext cx="838200" cy="2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136883</xdr:rowOff>
    </xdr:from>
    <xdr:to>
      <xdr:col>19</xdr:col>
      <xdr:colOff>177800</xdr:colOff>
      <xdr:row>97</xdr:row>
      <xdr:rowOff>37068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96083"/>
          <a:ext cx="88900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37068</xdr:rowOff>
    </xdr:from>
    <xdr:to>
      <xdr:col>15</xdr:col>
      <xdr:colOff>50800</xdr:colOff>
      <xdr:row>97</xdr:row>
      <xdr:rowOff>87699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67718"/>
          <a:ext cx="8890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87699</xdr:rowOff>
    </xdr:from>
    <xdr:to>
      <xdr:col>10</xdr:col>
      <xdr:colOff>114300</xdr:colOff>
      <xdr:row>97</xdr:row>
      <xdr:rowOff>151907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18349"/>
          <a:ext cx="889000" cy="6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43528</xdr:rowOff>
    </xdr:from>
    <xdr:to>
      <xdr:col>24</xdr:col>
      <xdr:colOff>114300</xdr:colOff>
      <xdr:row>95</xdr:row>
      <xdr:rowOff>145128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66405</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86083</xdr:rowOff>
    </xdr:from>
    <xdr:to>
      <xdr:col>20</xdr:col>
      <xdr:colOff>38100</xdr:colOff>
      <xdr:row>97</xdr:row>
      <xdr:rowOff>16233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32760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157718</xdr:rowOff>
    </xdr:from>
    <xdr:to>
      <xdr:col>15</xdr:col>
      <xdr:colOff>101600</xdr:colOff>
      <xdr:row>97</xdr:row>
      <xdr:rowOff>87868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1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104395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36899</xdr:rowOff>
    </xdr:from>
    <xdr:to>
      <xdr:col>10</xdr:col>
      <xdr:colOff>165100</xdr:colOff>
      <xdr:row>97</xdr:row>
      <xdr:rowOff>138499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155026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101107</xdr:rowOff>
    </xdr:from>
    <xdr:to>
      <xdr:col>6</xdr:col>
      <xdr:colOff>38100</xdr:colOff>
      <xdr:row>98</xdr:row>
      <xdr:rowOff>31257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47784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48142</xdr:rowOff>
    </xdr:from>
    <xdr:to>
      <xdr:col>55</xdr:col>
      <xdr:colOff>0</xdr:colOff>
      <xdr:row>34</xdr:row>
      <xdr:rowOff>65542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534542"/>
          <a:ext cx="838200" cy="3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48142</xdr:rowOff>
    </xdr:from>
    <xdr:to>
      <xdr:col>50</xdr:col>
      <xdr:colOff>114300</xdr:colOff>
      <xdr:row>35</xdr:row>
      <xdr:rowOff>14530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534542"/>
          <a:ext cx="889000" cy="48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142801</xdr:rowOff>
    </xdr:from>
    <xdr:to>
      <xdr:col>45</xdr:col>
      <xdr:colOff>177800</xdr:colOff>
      <xdr:row>35</xdr:row>
      <xdr:rowOff>14530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5972101"/>
          <a:ext cx="889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138690</xdr:rowOff>
    </xdr:from>
    <xdr:to>
      <xdr:col>41</xdr:col>
      <xdr:colOff>50800</xdr:colOff>
      <xdr:row>34</xdr:row>
      <xdr:rowOff>142801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5967990"/>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14742</xdr:rowOff>
    </xdr:from>
    <xdr:to>
      <xdr:col>55</xdr:col>
      <xdr:colOff>50800</xdr:colOff>
      <xdr:row>34</xdr:row>
      <xdr:rowOff>116342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37619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9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168792</xdr:rowOff>
    </xdr:from>
    <xdr:to>
      <xdr:col>50</xdr:col>
      <xdr:colOff>165100</xdr:colOff>
      <xdr:row>32</xdr:row>
      <xdr:rowOff>98942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4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115469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2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135180</xdr:rowOff>
    </xdr:from>
    <xdr:to>
      <xdr:col>46</xdr:col>
      <xdr:colOff>38100</xdr:colOff>
      <xdr:row>35</xdr:row>
      <xdr:rowOff>65330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81857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3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92001</xdr:rowOff>
    </xdr:from>
    <xdr:to>
      <xdr:col>41</xdr:col>
      <xdr:colOff>101600</xdr:colOff>
      <xdr:row>35</xdr:row>
      <xdr:rowOff>22151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9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38678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6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87890</xdr:rowOff>
    </xdr:from>
    <xdr:to>
      <xdr:col>36</xdr:col>
      <xdr:colOff>165100</xdr:colOff>
      <xdr:row>35</xdr:row>
      <xdr:rowOff>18040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9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34567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6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161019</xdr:rowOff>
    </xdr:from>
    <xdr:to>
      <xdr:col>55</xdr:col>
      <xdr:colOff>0</xdr:colOff>
      <xdr:row>58</xdr:row>
      <xdr:rowOff>13892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33669"/>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169012</xdr:rowOff>
    </xdr:from>
    <xdr:to>
      <xdr:col>50</xdr:col>
      <xdr:colOff>114300</xdr:colOff>
      <xdr:row>58</xdr:row>
      <xdr:rowOff>13892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4166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98959</xdr:rowOff>
    </xdr:from>
    <xdr:to>
      <xdr:col>45</xdr:col>
      <xdr:colOff>177800</xdr:colOff>
      <xdr:row>57</xdr:row>
      <xdr:rowOff>169012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71609"/>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259</xdr:rowOff>
    </xdr:from>
    <xdr:to>
      <xdr:col>41</xdr:col>
      <xdr:colOff>50800</xdr:colOff>
      <xdr:row>57</xdr:row>
      <xdr:rowOff>98959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72909"/>
          <a:ext cx="889000" cy="9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110219</xdr:rowOff>
    </xdr:from>
    <xdr:to>
      <xdr:col>55</xdr:col>
      <xdr:colOff>50800</xdr:colOff>
      <xdr:row>58</xdr:row>
      <xdr:rowOff>40369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88646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134542</xdr:rowOff>
    </xdr:from>
    <xdr:to>
      <xdr:col>50</xdr:col>
      <xdr:colOff>165100</xdr:colOff>
      <xdr:row>58</xdr:row>
      <xdr:rowOff>64692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81219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8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118212</xdr:rowOff>
    </xdr:from>
    <xdr:to>
      <xdr:col>46</xdr:col>
      <xdr:colOff>38100</xdr:colOff>
      <xdr:row>58</xdr:row>
      <xdr:rowOff>48362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64889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48159</xdr:rowOff>
    </xdr:from>
    <xdr:to>
      <xdr:col>41</xdr:col>
      <xdr:colOff>101600</xdr:colOff>
      <xdr:row>57</xdr:row>
      <xdr:rowOff>149759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166286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9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120909</xdr:rowOff>
    </xdr:from>
    <xdr:to>
      <xdr:col>36</xdr:col>
      <xdr:colOff>165100</xdr:colOff>
      <xdr:row>57</xdr:row>
      <xdr:rowOff>51059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67586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9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29508</xdr:rowOff>
    </xdr:from>
    <xdr:to>
      <xdr:col>55</xdr:col>
      <xdr:colOff>0</xdr:colOff>
      <xdr:row>78</xdr:row>
      <xdr:rowOff>131342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02608"/>
          <a:ext cx="838200" cy="10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131342</xdr:rowOff>
    </xdr:from>
    <xdr:to>
      <xdr:col>50</xdr:col>
      <xdr:colOff>114300</xdr:colOff>
      <xdr:row>78</xdr:row>
      <xdr:rowOff>137283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04442"/>
          <a:ext cx="8890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131409</xdr:rowOff>
    </xdr:from>
    <xdr:to>
      <xdr:col>45</xdr:col>
      <xdr:colOff>177800</xdr:colOff>
      <xdr:row>78</xdr:row>
      <xdr:rowOff>137283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04509"/>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131409</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04509"/>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150158</xdr:rowOff>
    </xdr:from>
    <xdr:to>
      <xdr:col>55</xdr:col>
      <xdr:colOff>50800</xdr:colOff>
      <xdr:row>78</xdr:row>
      <xdr:rowOff>80308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65085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80542</xdr:rowOff>
    </xdr:from>
    <xdr:to>
      <xdr:col>50</xdr:col>
      <xdr:colOff>165100</xdr:colOff>
      <xdr:row>79</xdr:row>
      <xdr:rowOff>10692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1819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86483</xdr:rowOff>
    </xdr:from>
    <xdr:to>
      <xdr:col>46</xdr:col>
      <xdr:colOff>38100</xdr:colOff>
      <xdr:row>79</xdr:row>
      <xdr:rowOff>16633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7760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5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80609</xdr:rowOff>
    </xdr:from>
    <xdr:to>
      <xdr:col>41</xdr:col>
      <xdr:colOff>101600</xdr:colOff>
      <xdr:row>79</xdr:row>
      <xdr:rowOff>10759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1886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31773</xdr:rowOff>
    </xdr:from>
    <xdr:to>
      <xdr:col>55</xdr:col>
      <xdr:colOff>0</xdr:colOff>
      <xdr:row>98</xdr:row>
      <xdr:rowOff>34796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33873"/>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32080</xdr:rowOff>
    </xdr:from>
    <xdr:to>
      <xdr:col>50</xdr:col>
      <xdr:colOff>114300</xdr:colOff>
      <xdr:row>98</xdr:row>
      <xdr:rowOff>34796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34180"/>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58317</xdr:rowOff>
    </xdr:from>
    <xdr:to>
      <xdr:col>45</xdr:col>
      <xdr:colOff>177800</xdr:colOff>
      <xdr:row>98</xdr:row>
      <xdr:rowOff>32080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88967"/>
          <a:ext cx="889000" cy="1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101820</xdr:rowOff>
    </xdr:from>
    <xdr:to>
      <xdr:col>41</xdr:col>
      <xdr:colOff>50800</xdr:colOff>
      <xdr:row>97</xdr:row>
      <xdr:rowOff>58317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61020"/>
          <a:ext cx="889000" cy="1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142577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152423</xdr:rowOff>
    </xdr:from>
    <xdr:to>
      <xdr:col>55</xdr:col>
      <xdr:colOff>50800</xdr:colOff>
      <xdr:row>98</xdr:row>
      <xdr:rowOff>82573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3850</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3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155446</xdr:rowOff>
    </xdr:from>
    <xdr:to>
      <xdr:col>50</xdr:col>
      <xdr:colOff>165100</xdr:colOff>
      <xdr:row>98</xdr:row>
      <xdr:rowOff>85596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102123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6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152730</xdr:rowOff>
    </xdr:from>
    <xdr:to>
      <xdr:col>46</xdr:col>
      <xdr:colOff>38100</xdr:colOff>
      <xdr:row>98</xdr:row>
      <xdr:rowOff>82880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99407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55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7517</xdr:rowOff>
    </xdr:from>
    <xdr:to>
      <xdr:col>41</xdr:col>
      <xdr:colOff>101600</xdr:colOff>
      <xdr:row>97</xdr:row>
      <xdr:rowOff>109117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125644</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4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51020</xdr:rowOff>
    </xdr:from>
    <xdr:to>
      <xdr:col>36</xdr:col>
      <xdr:colOff>165100</xdr:colOff>
      <xdr:row>96</xdr:row>
      <xdr:rowOff>152620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169147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2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129888</xdr:rowOff>
    </xdr:from>
    <xdr:to>
      <xdr:col>85</xdr:col>
      <xdr:colOff>127000</xdr:colOff>
      <xdr:row>78</xdr:row>
      <xdr:rowOff>133572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502988"/>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133572</xdr:rowOff>
    </xdr:from>
    <xdr:to>
      <xdr:col>81</xdr:col>
      <xdr:colOff>50800</xdr:colOff>
      <xdr:row>78</xdr:row>
      <xdr:rowOff>133612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506672"/>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133538</xdr:rowOff>
    </xdr:from>
    <xdr:to>
      <xdr:col>76</xdr:col>
      <xdr:colOff>114300</xdr:colOff>
      <xdr:row>78</xdr:row>
      <xdr:rowOff>133612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506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132367</xdr:rowOff>
    </xdr:from>
    <xdr:to>
      <xdr:col>71</xdr:col>
      <xdr:colOff>177800</xdr:colOff>
      <xdr:row>78</xdr:row>
      <xdr:rowOff>133538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505467"/>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79088</xdr:rowOff>
    </xdr:from>
    <xdr:to>
      <xdr:col>85</xdr:col>
      <xdr:colOff>177800</xdr:colOff>
      <xdr:row>79</xdr:row>
      <xdr:rowOff>9238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4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165465</xdr:rowOff>
    </xdr:from>
    <xdr:ext cx="469744"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82772</xdr:rowOff>
    </xdr:from>
    <xdr:to>
      <xdr:col>81</xdr:col>
      <xdr:colOff>101600</xdr:colOff>
      <xdr:row>79</xdr:row>
      <xdr:rowOff>12922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4049</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46428" y="135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82812</xdr:rowOff>
    </xdr:from>
    <xdr:to>
      <xdr:col>76</xdr:col>
      <xdr:colOff>165100</xdr:colOff>
      <xdr:row>79</xdr:row>
      <xdr:rowOff>12962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4089</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57428" y="135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82738</xdr:rowOff>
    </xdr:from>
    <xdr:to>
      <xdr:col>72</xdr:col>
      <xdr:colOff>38100</xdr:colOff>
      <xdr:row>79</xdr:row>
      <xdr:rowOff>12888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4015</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68428" y="135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81567</xdr:rowOff>
    </xdr:from>
    <xdr:to>
      <xdr:col>67</xdr:col>
      <xdr:colOff>101600</xdr:colOff>
      <xdr:row>79</xdr:row>
      <xdr:rowOff>11717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4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2844</xdr:rowOff>
    </xdr:from>
    <xdr:ext cx="469744"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79428" y="1354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7542</xdr:rowOff>
    </xdr:from>
    <xdr:to>
      <xdr:col>85</xdr:col>
      <xdr:colOff>127000</xdr:colOff>
      <xdr:row>98</xdr:row>
      <xdr:rowOff>100037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638192"/>
          <a:ext cx="838200" cy="2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7542</xdr:rowOff>
    </xdr:from>
    <xdr:to>
      <xdr:col>81</xdr:col>
      <xdr:colOff>50800</xdr:colOff>
      <xdr:row>98</xdr:row>
      <xdr:rowOff>153718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638192"/>
          <a:ext cx="889000" cy="3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153718</xdr:rowOff>
    </xdr:from>
    <xdr:to>
      <xdr:col>76</xdr:col>
      <xdr:colOff>114300</xdr:colOff>
      <xdr:row>98</xdr:row>
      <xdr:rowOff>158032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55818"/>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109001</xdr:rowOff>
    </xdr:from>
    <xdr:to>
      <xdr:col>71</xdr:col>
      <xdr:colOff>177800</xdr:colOff>
      <xdr:row>98</xdr:row>
      <xdr:rowOff>158032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11101"/>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49237</xdr:rowOff>
    </xdr:from>
    <xdr:to>
      <xdr:col>85</xdr:col>
      <xdr:colOff>177800</xdr:colOff>
      <xdr:row>98</xdr:row>
      <xdr:rowOff>150837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135614</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6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128192</xdr:rowOff>
    </xdr:from>
    <xdr:to>
      <xdr:col>81</xdr:col>
      <xdr:colOff>101600</xdr:colOff>
      <xdr:row>97</xdr:row>
      <xdr:rowOff>58342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5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74869</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36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102918</xdr:rowOff>
    </xdr:from>
    <xdr:to>
      <xdr:col>76</xdr:col>
      <xdr:colOff>165100</xdr:colOff>
      <xdr:row>99</xdr:row>
      <xdr:rowOff>33068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24195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107232</xdr:rowOff>
    </xdr:from>
    <xdr:to>
      <xdr:col>72</xdr:col>
      <xdr:colOff>38100</xdr:colOff>
      <xdr:row>99</xdr:row>
      <xdr:rowOff>37382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28509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58201</xdr:rowOff>
    </xdr:from>
    <xdr:to>
      <xdr:col>67</xdr:col>
      <xdr:colOff>101600</xdr:colOff>
      <xdr:row>98</xdr:row>
      <xdr:rowOff>159801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150928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110554</xdr:rowOff>
    </xdr:from>
    <xdr:to>
      <xdr:col>116</xdr:col>
      <xdr:colOff>63500</xdr:colOff>
      <xdr:row>58</xdr:row>
      <xdr:rowOff>111079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54654"/>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111079</xdr:rowOff>
    </xdr:from>
    <xdr:to>
      <xdr:col>111</xdr:col>
      <xdr:colOff>177800</xdr:colOff>
      <xdr:row>58</xdr:row>
      <xdr:rowOff>111262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551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99992</xdr:rowOff>
    </xdr:from>
    <xdr:to>
      <xdr:col>107</xdr:col>
      <xdr:colOff>50800</xdr:colOff>
      <xdr:row>58</xdr:row>
      <xdr:rowOff>111262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44092"/>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40191</xdr:rowOff>
    </xdr:from>
    <xdr:to>
      <xdr:col>102</xdr:col>
      <xdr:colOff>114300</xdr:colOff>
      <xdr:row>58</xdr:row>
      <xdr:rowOff>99992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984291"/>
          <a:ext cx="8890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59754</xdr:rowOff>
    </xdr:from>
    <xdr:to>
      <xdr:col>116</xdr:col>
      <xdr:colOff>114300</xdr:colOff>
      <xdr:row>58</xdr:row>
      <xdr:rowOff>161354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146131</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1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60279</xdr:rowOff>
    </xdr:from>
    <xdr:to>
      <xdr:col>112</xdr:col>
      <xdr:colOff>38100</xdr:colOff>
      <xdr:row>58</xdr:row>
      <xdr:rowOff>161879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153006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60462</xdr:rowOff>
    </xdr:from>
    <xdr:to>
      <xdr:col>107</xdr:col>
      <xdr:colOff>101600</xdr:colOff>
      <xdr:row>58</xdr:row>
      <xdr:rowOff>162062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153189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49192</xdr:rowOff>
    </xdr:from>
    <xdr:to>
      <xdr:col>102</xdr:col>
      <xdr:colOff>165100</xdr:colOff>
      <xdr:row>58</xdr:row>
      <xdr:rowOff>150792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141919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160841</xdr:rowOff>
    </xdr:from>
    <xdr:to>
      <xdr:col>98</xdr:col>
      <xdr:colOff>38100</xdr:colOff>
      <xdr:row>58</xdr:row>
      <xdr:rowOff>90991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2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56787</xdr:rowOff>
    </xdr:from>
    <xdr:to>
      <xdr:col>116</xdr:col>
      <xdr:colOff>63500</xdr:colOff>
      <xdr:row>76</xdr:row>
      <xdr:rowOff>95444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86987"/>
          <a:ext cx="8382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95444</xdr:rowOff>
    </xdr:from>
    <xdr:to>
      <xdr:col>111</xdr:col>
      <xdr:colOff>177800</xdr:colOff>
      <xdr:row>76</xdr:row>
      <xdr:rowOff>97538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125644"/>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75433</xdr:rowOff>
    </xdr:from>
    <xdr:to>
      <xdr:col>107</xdr:col>
      <xdr:colOff>50800</xdr:colOff>
      <xdr:row>76</xdr:row>
      <xdr:rowOff>97538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105633"/>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113061</xdr:rowOff>
    </xdr:from>
    <xdr:to>
      <xdr:col>102</xdr:col>
      <xdr:colOff>114300</xdr:colOff>
      <xdr:row>76</xdr:row>
      <xdr:rowOff>75433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971811"/>
          <a:ext cx="889000" cy="1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5987</xdr:rowOff>
    </xdr:from>
    <xdr:to>
      <xdr:col>116</xdr:col>
      <xdr:colOff>114300</xdr:colOff>
      <xdr:row>76</xdr:row>
      <xdr:rowOff>107587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155864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44644</xdr:rowOff>
    </xdr:from>
    <xdr:to>
      <xdr:col>112</xdr:col>
      <xdr:colOff>38100</xdr:colOff>
      <xdr:row>76</xdr:row>
      <xdr:rowOff>146244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137371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6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46738</xdr:rowOff>
    </xdr:from>
    <xdr:to>
      <xdr:col>107</xdr:col>
      <xdr:colOff>101600</xdr:colOff>
      <xdr:row>76</xdr:row>
      <xdr:rowOff>148338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139465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24633</xdr:rowOff>
    </xdr:from>
    <xdr:to>
      <xdr:col>102</xdr:col>
      <xdr:colOff>165100</xdr:colOff>
      <xdr:row>76</xdr:row>
      <xdr:rowOff>126233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117360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62261</xdr:rowOff>
    </xdr:from>
    <xdr:to>
      <xdr:col>98</xdr:col>
      <xdr:colOff>38100</xdr:colOff>
      <xdr:row>75</xdr:row>
      <xdr:rowOff>163860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21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154987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類似団体と比較すると、人件費、物件費、扶助費、補助費等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（うち更新整備）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が高い数値となっている。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規模に比して公共施設の保有量が多いため、これにかかる維持管理費が増加していることが要因のひとつとなっている。今後は、さらなる行財政改革を進め、施設の維持管理費を削減するほか、インソースの流れを重視し、委託費総額の圧縮に努め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：新型コロナウイルス対応事業である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子育て世帯臨時特別給付金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の実施に加え、介護給付・訓練等給付費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が増加していることが要因となっている。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：令和２年度に特別定額給付金事業を実施したため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類似団体と比べて高くなっているのは、一部事務組合への負担金によるところが大きい。小規模自治体としては、事務の共同運営は不可欠だが、一部事務組合の負担金が過大とならないように、今後も注視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（うち更新整備）：第一保育所の大規模改修工事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令和４年度にも中央公民館大規模改修工事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が予定されているので、今後も類似団体を上回る見込みである。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4,706
4,368
22.42
6,462,671
5,814,476
369,762
4,433,179
117,648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153546</xdr:rowOff>
    </xdr:from>
    <xdr:to>
      <xdr:col>24</xdr:col>
      <xdr:colOff>63500</xdr:colOff>
      <xdr:row>36</xdr:row>
      <xdr:rowOff>12141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54296"/>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155441</xdr:rowOff>
    </xdr:from>
    <xdr:to>
      <xdr:col>19</xdr:col>
      <xdr:colOff>177800</xdr:colOff>
      <xdr:row>36</xdr:row>
      <xdr:rowOff>12141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56191"/>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152208</xdr:rowOff>
    </xdr:from>
    <xdr:to>
      <xdr:col>15</xdr:col>
      <xdr:colOff>50800</xdr:colOff>
      <xdr:row>35</xdr:row>
      <xdr:rowOff>155441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5295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142084</xdr:rowOff>
    </xdr:from>
    <xdr:to>
      <xdr:col>10</xdr:col>
      <xdr:colOff>114300</xdr:colOff>
      <xdr:row>35</xdr:row>
      <xdr:rowOff>152208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4283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102746</xdr:rowOff>
    </xdr:from>
    <xdr:to>
      <xdr:col>24</xdr:col>
      <xdr:colOff>114300</xdr:colOff>
      <xdr:row>36</xdr:row>
      <xdr:rowOff>32896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125623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5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132791</xdr:rowOff>
    </xdr:from>
    <xdr:to>
      <xdr:col>20</xdr:col>
      <xdr:colOff>38100</xdr:colOff>
      <xdr:row>36</xdr:row>
      <xdr:rowOff>62941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79468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104641</xdr:rowOff>
    </xdr:from>
    <xdr:to>
      <xdr:col>15</xdr:col>
      <xdr:colOff>101600</xdr:colOff>
      <xdr:row>36</xdr:row>
      <xdr:rowOff>34791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51318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101408</xdr:rowOff>
    </xdr:from>
    <xdr:to>
      <xdr:col>10</xdr:col>
      <xdr:colOff>165100</xdr:colOff>
      <xdr:row>36</xdr:row>
      <xdr:rowOff>31558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48085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91284</xdr:rowOff>
    </xdr:from>
    <xdr:to>
      <xdr:col>6</xdr:col>
      <xdr:colOff>38100</xdr:colOff>
      <xdr:row>36</xdr:row>
      <xdr:rowOff>21434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37961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6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12442</xdr:rowOff>
    </xdr:from>
    <xdr:to>
      <xdr:col>24</xdr:col>
      <xdr:colOff>63500</xdr:colOff>
      <xdr:row>57</xdr:row>
      <xdr:rowOff>79657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42192"/>
          <a:ext cx="838200" cy="4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12442</xdr:rowOff>
    </xdr:from>
    <xdr:to>
      <xdr:col>19</xdr:col>
      <xdr:colOff>177800</xdr:colOff>
      <xdr:row>57</xdr:row>
      <xdr:rowOff>7965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42192"/>
          <a:ext cx="889000" cy="3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7965</xdr:rowOff>
    </xdr:from>
    <xdr:to>
      <xdr:col>15</xdr:col>
      <xdr:colOff>50800</xdr:colOff>
      <xdr:row>57</xdr:row>
      <xdr:rowOff>80579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80615"/>
          <a:ext cx="8890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80579</xdr:rowOff>
    </xdr:from>
    <xdr:to>
      <xdr:col>10</xdr:col>
      <xdr:colOff>114300</xdr:colOff>
      <xdr:row>57</xdr:row>
      <xdr:rowOff>93994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53229"/>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28857</xdr:rowOff>
    </xdr:from>
    <xdr:to>
      <xdr:col>24</xdr:col>
      <xdr:colOff>114300</xdr:colOff>
      <xdr:row>57</xdr:row>
      <xdr:rowOff>130457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7284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133092</xdr:rowOff>
    </xdr:from>
    <xdr:to>
      <xdr:col>20</xdr:col>
      <xdr:colOff>38100</xdr:colOff>
      <xdr:row>55</xdr:row>
      <xdr:rowOff>63242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79769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6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128615</xdr:rowOff>
    </xdr:from>
    <xdr:to>
      <xdr:col>15</xdr:col>
      <xdr:colOff>101600</xdr:colOff>
      <xdr:row>57</xdr:row>
      <xdr:rowOff>58765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75292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0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29779</xdr:rowOff>
    </xdr:from>
    <xdr:to>
      <xdr:col>10</xdr:col>
      <xdr:colOff>165100</xdr:colOff>
      <xdr:row>57</xdr:row>
      <xdr:rowOff>131379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122506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43194</xdr:rowOff>
    </xdr:from>
    <xdr:to>
      <xdr:col>6</xdr:col>
      <xdr:colOff>38100</xdr:colOff>
      <xdr:row>57</xdr:row>
      <xdr:rowOff>144794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135921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1548</xdr:rowOff>
    </xdr:from>
    <xdr:to>
      <xdr:col>24</xdr:col>
      <xdr:colOff>63500</xdr:colOff>
      <xdr:row>74</xdr:row>
      <xdr:rowOff>124914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45948"/>
          <a:ext cx="838200" cy="46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124914</xdr:rowOff>
    </xdr:from>
    <xdr:to>
      <xdr:col>19</xdr:col>
      <xdr:colOff>177800</xdr:colOff>
      <xdr:row>75</xdr:row>
      <xdr:rowOff>82358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12214"/>
          <a:ext cx="889000" cy="1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29290</xdr:rowOff>
    </xdr:from>
    <xdr:to>
      <xdr:col>15</xdr:col>
      <xdr:colOff>50800</xdr:colOff>
      <xdr:row>75</xdr:row>
      <xdr:rowOff>82358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888040"/>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141835</xdr:rowOff>
    </xdr:from>
    <xdr:to>
      <xdr:col>10</xdr:col>
      <xdr:colOff>114300</xdr:colOff>
      <xdr:row>75</xdr:row>
      <xdr:rowOff>29290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829135"/>
          <a:ext cx="8890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122198</xdr:rowOff>
    </xdr:from>
    <xdr:to>
      <xdr:col>24</xdr:col>
      <xdr:colOff>114300</xdr:colOff>
      <xdr:row>72</xdr:row>
      <xdr:rowOff>52348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145075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74114</xdr:rowOff>
    </xdr:from>
    <xdr:to>
      <xdr:col>20</xdr:col>
      <xdr:colOff>38100</xdr:colOff>
      <xdr:row>75</xdr:row>
      <xdr:rowOff>4264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3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31558</xdr:rowOff>
    </xdr:from>
    <xdr:to>
      <xdr:col>15</xdr:col>
      <xdr:colOff>101600</xdr:colOff>
      <xdr:row>75</xdr:row>
      <xdr:rowOff>133158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149685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149940</xdr:rowOff>
    </xdr:from>
    <xdr:to>
      <xdr:col>10</xdr:col>
      <xdr:colOff>165100</xdr:colOff>
      <xdr:row>75</xdr:row>
      <xdr:rowOff>80090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96617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91035</xdr:rowOff>
    </xdr:from>
    <xdr:to>
      <xdr:col>6</xdr:col>
      <xdr:colOff>38100</xdr:colOff>
      <xdr:row>75</xdr:row>
      <xdr:rowOff>21185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37712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5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5719</xdr:rowOff>
    </xdr:from>
    <xdr:to>
      <xdr:col>24</xdr:col>
      <xdr:colOff>63500</xdr:colOff>
      <xdr:row>98</xdr:row>
      <xdr:rowOff>32080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7819"/>
          <a:ext cx="8382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132262</xdr:rowOff>
    </xdr:from>
    <xdr:to>
      <xdr:col>19</xdr:col>
      <xdr:colOff>177800</xdr:colOff>
      <xdr:row>98</xdr:row>
      <xdr:rowOff>32080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62912"/>
          <a:ext cx="8890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132262</xdr:rowOff>
    </xdr:from>
    <xdr:to>
      <xdr:col>15</xdr:col>
      <xdr:colOff>50800</xdr:colOff>
      <xdr:row>98</xdr:row>
      <xdr:rowOff>45814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6291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105870</xdr:rowOff>
    </xdr:from>
    <xdr:to>
      <xdr:col>10</xdr:col>
      <xdr:colOff>114300</xdr:colOff>
      <xdr:row>98</xdr:row>
      <xdr:rowOff>45814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65070"/>
          <a:ext cx="8890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126369</xdr:rowOff>
    </xdr:from>
    <xdr:to>
      <xdr:col>24</xdr:col>
      <xdr:colOff>114300</xdr:colOff>
      <xdr:row>98</xdr:row>
      <xdr:rowOff>56519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71119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152730</xdr:rowOff>
    </xdr:from>
    <xdr:to>
      <xdr:col>20</xdr:col>
      <xdr:colOff>38100</xdr:colOff>
      <xdr:row>98</xdr:row>
      <xdr:rowOff>82880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74007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81462</xdr:rowOff>
    </xdr:from>
    <xdr:to>
      <xdr:col>15</xdr:col>
      <xdr:colOff>101600</xdr:colOff>
      <xdr:row>98</xdr:row>
      <xdr:rowOff>11612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28139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166464</xdr:rowOff>
    </xdr:from>
    <xdr:to>
      <xdr:col>10</xdr:col>
      <xdr:colOff>165100</xdr:colOff>
      <xdr:row>98</xdr:row>
      <xdr:rowOff>96614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113141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55070</xdr:rowOff>
    </xdr:from>
    <xdr:to>
      <xdr:col>6</xdr:col>
      <xdr:colOff>38100</xdr:colOff>
      <xdr:row>96</xdr:row>
      <xdr:rowOff>156670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1747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8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141478</xdr:rowOff>
    </xdr:from>
    <xdr:to>
      <xdr:col>55</xdr:col>
      <xdr:colOff>0</xdr:colOff>
      <xdr:row>35</xdr:row>
      <xdr:rowOff>159258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142228"/>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41165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159258</xdr:rowOff>
    </xdr:from>
    <xdr:to>
      <xdr:col>50</xdr:col>
      <xdr:colOff>114300</xdr:colOff>
      <xdr:row>36</xdr:row>
      <xdr:rowOff>58166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160008"/>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98188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40005</xdr:rowOff>
    </xdr:from>
    <xdr:to>
      <xdr:col>45</xdr:col>
      <xdr:colOff>177800</xdr:colOff>
      <xdr:row>36</xdr:row>
      <xdr:rowOff>58166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12205"/>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124604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31496</xdr:rowOff>
    </xdr:from>
    <xdr:to>
      <xdr:col>41</xdr:col>
      <xdr:colOff>50800</xdr:colOff>
      <xdr:row>36</xdr:row>
      <xdr:rowOff>40005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0369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96283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90678</xdr:rowOff>
    </xdr:from>
    <xdr:to>
      <xdr:col>55</xdr:col>
      <xdr:colOff>50800</xdr:colOff>
      <xdr:row>36</xdr:row>
      <xdr:rowOff>20828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113555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108458</xdr:rowOff>
    </xdr:from>
    <xdr:to>
      <xdr:col>50</xdr:col>
      <xdr:colOff>165100</xdr:colOff>
      <xdr:row>36</xdr:row>
      <xdr:rowOff>38608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55135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7366</xdr:rowOff>
    </xdr:from>
    <xdr:to>
      <xdr:col>46</xdr:col>
      <xdr:colOff>38100</xdr:colOff>
      <xdr:row>36</xdr:row>
      <xdr:rowOff>108966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125493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160655</xdr:rowOff>
    </xdr:from>
    <xdr:to>
      <xdr:col>41</xdr:col>
      <xdr:colOff>101600</xdr:colOff>
      <xdr:row>36</xdr:row>
      <xdr:rowOff>90805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107332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152146</xdr:rowOff>
    </xdr:from>
    <xdr:to>
      <xdr:col>36</xdr:col>
      <xdr:colOff>165100</xdr:colOff>
      <xdr:row>36</xdr:row>
      <xdr:rowOff>82296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98823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159279</xdr:rowOff>
    </xdr:from>
    <xdr:to>
      <xdr:col>55</xdr:col>
      <xdr:colOff>0</xdr:colOff>
      <xdr:row>58</xdr:row>
      <xdr:rowOff>162295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03379"/>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159644</xdr:rowOff>
    </xdr:from>
    <xdr:to>
      <xdr:col>50</xdr:col>
      <xdr:colOff>114300</xdr:colOff>
      <xdr:row>58</xdr:row>
      <xdr:rowOff>162295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0374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159644</xdr:rowOff>
    </xdr:from>
    <xdr:to>
      <xdr:col>45</xdr:col>
      <xdr:colOff>177800</xdr:colOff>
      <xdr:row>58</xdr:row>
      <xdr:rowOff>159754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0374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137151</xdr:rowOff>
    </xdr:from>
    <xdr:to>
      <xdr:col>41</xdr:col>
      <xdr:colOff>50800</xdr:colOff>
      <xdr:row>58</xdr:row>
      <xdr:rowOff>159754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81251"/>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108479</xdr:rowOff>
    </xdr:from>
    <xdr:to>
      <xdr:col>55</xdr:col>
      <xdr:colOff>50800</xdr:colOff>
      <xdr:row>59</xdr:row>
      <xdr:rowOff>38629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27974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111495</xdr:rowOff>
    </xdr:from>
    <xdr:to>
      <xdr:col>50</xdr:col>
      <xdr:colOff>165100</xdr:colOff>
      <xdr:row>59</xdr:row>
      <xdr:rowOff>41645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32772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108844</xdr:rowOff>
    </xdr:from>
    <xdr:to>
      <xdr:col>46</xdr:col>
      <xdr:colOff>38100</xdr:colOff>
      <xdr:row>59</xdr:row>
      <xdr:rowOff>38994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30121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14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108954</xdr:rowOff>
    </xdr:from>
    <xdr:to>
      <xdr:col>41</xdr:col>
      <xdr:colOff>101600</xdr:colOff>
      <xdr:row>59</xdr:row>
      <xdr:rowOff>39104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30231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14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86351</xdr:rowOff>
    </xdr:from>
    <xdr:to>
      <xdr:col>36</xdr:col>
      <xdr:colOff>165100</xdr:colOff>
      <xdr:row>59</xdr:row>
      <xdr:rowOff>16501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33028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80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90309</xdr:rowOff>
    </xdr:from>
    <xdr:to>
      <xdr:col>55</xdr:col>
      <xdr:colOff>0</xdr:colOff>
      <xdr:row>78</xdr:row>
      <xdr:rowOff>101930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3409"/>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90309</xdr:rowOff>
    </xdr:from>
    <xdr:to>
      <xdr:col>50</xdr:col>
      <xdr:colOff>114300</xdr:colOff>
      <xdr:row>78</xdr:row>
      <xdr:rowOff>100180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3409"/>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100180</xdr:rowOff>
    </xdr:from>
    <xdr:to>
      <xdr:col>45</xdr:col>
      <xdr:colOff>177800</xdr:colOff>
      <xdr:row>78</xdr:row>
      <xdr:rowOff>107161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73280"/>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102786</xdr:rowOff>
    </xdr:from>
    <xdr:to>
      <xdr:col>41</xdr:col>
      <xdr:colOff>50800</xdr:colOff>
      <xdr:row>78</xdr:row>
      <xdr:rowOff>107161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75886"/>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51130</xdr:rowOff>
    </xdr:from>
    <xdr:to>
      <xdr:col>55</xdr:col>
      <xdr:colOff>50800</xdr:colOff>
      <xdr:row>78</xdr:row>
      <xdr:rowOff>152730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137507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39509</xdr:rowOff>
    </xdr:from>
    <xdr:to>
      <xdr:col>50</xdr:col>
      <xdr:colOff>165100</xdr:colOff>
      <xdr:row>78</xdr:row>
      <xdr:rowOff>141109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132236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49380</xdr:rowOff>
    </xdr:from>
    <xdr:to>
      <xdr:col>46</xdr:col>
      <xdr:colOff>38100</xdr:colOff>
      <xdr:row>78</xdr:row>
      <xdr:rowOff>150980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142107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1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56361</xdr:rowOff>
    </xdr:from>
    <xdr:to>
      <xdr:col>41</xdr:col>
      <xdr:colOff>101600</xdr:colOff>
      <xdr:row>78</xdr:row>
      <xdr:rowOff>157961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149088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51986</xdr:rowOff>
    </xdr:from>
    <xdr:to>
      <xdr:col>36</xdr:col>
      <xdr:colOff>165100</xdr:colOff>
      <xdr:row>78</xdr:row>
      <xdr:rowOff>153586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144713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1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147737</xdr:rowOff>
    </xdr:from>
    <xdr:to>
      <xdr:col>55</xdr:col>
      <xdr:colOff>0</xdr:colOff>
      <xdr:row>97</xdr:row>
      <xdr:rowOff>149227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8387"/>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147737</xdr:rowOff>
    </xdr:from>
    <xdr:to>
      <xdr:col>50</xdr:col>
      <xdr:colOff>114300</xdr:colOff>
      <xdr:row>98</xdr:row>
      <xdr:rowOff>65923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78387"/>
          <a:ext cx="8890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171190</xdr:rowOff>
    </xdr:from>
    <xdr:to>
      <xdr:col>45</xdr:col>
      <xdr:colOff>177800</xdr:colOff>
      <xdr:row>98</xdr:row>
      <xdr:rowOff>65923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01840"/>
          <a:ext cx="889000" cy="6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171190</xdr:rowOff>
    </xdr:from>
    <xdr:to>
      <xdr:col>41</xdr:col>
      <xdr:colOff>50800</xdr:colOff>
      <xdr:row>98</xdr:row>
      <xdr:rowOff>39852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01840"/>
          <a:ext cx="889000" cy="4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98427</xdr:rowOff>
    </xdr:from>
    <xdr:to>
      <xdr:col>55</xdr:col>
      <xdr:colOff>50800</xdr:colOff>
      <xdr:row>98</xdr:row>
      <xdr:rowOff>28577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76854</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96937</xdr:rowOff>
    </xdr:from>
    <xdr:to>
      <xdr:col>50</xdr:col>
      <xdr:colOff>165100</xdr:colOff>
      <xdr:row>98</xdr:row>
      <xdr:rowOff>27087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18214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15123</xdr:rowOff>
    </xdr:from>
    <xdr:to>
      <xdr:col>46</xdr:col>
      <xdr:colOff>38100</xdr:colOff>
      <xdr:row>98</xdr:row>
      <xdr:rowOff>116723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120390</xdr:rowOff>
    </xdr:from>
    <xdr:to>
      <xdr:col>41</xdr:col>
      <xdr:colOff>101600</xdr:colOff>
      <xdr:row>98</xdr:row>
      <xdr:rowOff>50540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41667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160502</xdr:rowOff>
    </xdr:from>
    <xdr:to>
      <xdr:col>36</xdr:col>
      <xdr:colOff>165100</xdr:colOff>
      <xdr:row>98</xdr:row>
      <xdr:rowOff>90652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81779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12847</xdr:rowOff>
    </xdr:from>
    <xdr:to>
      <xdr:col>85</xdr:col>
      <xdr:colOff>127000</xdr:colOff>
      <xdr:row>37</xdr:row>
      <xdr:rowOff>155353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56497"/>
          <a:ext cx="838200" cy="1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48005</xdr:rowOff>
    </xdr:from>
    <xdr:to>
      <xdr:col>81</xdr:col>
      <xdr:colOff>50800</xdr:colOff>
      <xdr:row>37</xdr:row>
      <xdr:rowOff>155353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91655"/>
          <a:ext cx="889000" cy="10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166143</xdr:rowOff>
    </xdr:from>
    <xdr:to>
      <xdr:col>76</xdr:col>
      <xdr:colOff>114300</xdr:colOff>
      <xdr:row>37</xdr:row>
      <xdr:rowOff>48005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38343"/>
          <a:ext cx="889000" cy="5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75679</xdr:rowOff>
    </xdr:from>
    <xdr:to>
      <xdr:col>71</xdr:col>
      <xdr:colOff>177800</xdr:colOff>
      <xdr:row>36</xdr:row>
      <xdr:rowOff>166143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04979"/>
          <a:ext cx="889000" cy="4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133497</xdr:rowOff>
    </xdr:from>
    <xdr:to>
      <xdr:col>85</xdr:col>
      <xdr:colOff>177800</xdr:colOff>
      <xdr:row>37</xdr:row>
      <xdr:rowOff>63647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156374</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104553</xdr:rowOff>
    </xdr:from>
    <xdr:to>
      <xdr:col>81</xdr:col>
      <xdr:colOff>101600</xdr:colOff>
      <xdr:row>38</xdr:row>
      <xdr:rowOff>34703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51230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168655</xdr:rowOff>
    </xdr:from>
    <xdr:to>
      <xdr:col>76</xdr:col>
      <xdr:colOff>165100</xdr:colOff>
      <xdr:row>37</xdr:row>
      <xdr:rowOff>98805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115332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1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115343</xdr:rowOff>
    </xdr:from>
    <xdr:to>
      <xdr:col>72</xdr:col>
      <xdr:colOff>38100</xdr:colOff>
      <xdr:row>37</xdr:row>
      <xdr:rowOff>45493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62020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6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24879</xdr:rowOff>
    </xdr:from>
    <xdr:to>
      <xdr:col>67</xdr:col>
      <xdr:colOff>101600</xdr:colOff>
      <xdr:row>34</xdr:row>
      <xdr:rowOff>126479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143006</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56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7938</xdr:rowOff>
    </xdr:from>
    <xdr:to>
      <xdr:col>85</xdr:col>
      <xdr:colOff>127000</xdr:colOff>
      <xdr:row>57</xdr:row>
      <xdr:rowOff>92735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80588"/>
          <a:ext cx="838200" cy="8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66140</xdr:rowOff>
    </xdr:from>
    <xdr:to>
      <xdr:col>81</xdr:col>
      <xdr:colOff>50800</xdr:colOff>
      <xdr:row>57</xdr:row>
      <xdr:rowOff>92735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38790"/>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14887</xdr:rowOff>
    </xdr:from>
    <xdr:to>
      <xdr:col>76</xdr:col>
      <xdr:colOff>114300</xdr:colOff>
      <xdr:row>57</xdr:row>
      <xdr:rowOff>66140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444637"/>
          <a:ext cx="889000" cy="39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14887</xdr:rowOff>
    </xdr:from>
    <xdr:to>
      <xdr:col>71</xdr:col>
      <xdr:colOff>177800</xdr:colOff>
      <xdr:row>57</xdr:row>
      <xdr:rowOff>82563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444637"/>
          <a:ext cx="889000" cy="4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128588</xdr:rowOff>
    </xdr:from>
    <xdr:to>
      <xdr:col>85</xdr:col>
      <xdr:colOff>177800</xdr:colOff>
      <xdr:row>57</xdr:row>
      <xdr:rowOff>58738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151465</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41935</xdr:rowOff>
    </xdr:from>
    <xdr:to>
      <xdr:col>81</xdr:col>
      <xdr:colOff>101600</xdr:colOff>
      <xdr:row>57</xdr:row>
      <xdr:rowOff>143535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134662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90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15340</xdr:rowOff>
    </xdr:from>
    <xdr:to>
      <xdr:col>76</xdr:col>
      <xdr:colOff>165100</xdr:colOff>
      <xdr:row>57</xdr:row>
      <xdr:rowOff>116940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133467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6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135537</xdr:rowOff>
    </xdr:from>
    <xdr:to>
      <xdr:col>72</xdr:col>
      <xdr:colOff>38100</xdr:colOff>
      <xdr:row>55</xdr:row>
      <xdr:rowOff>65687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82214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6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31763</xdr:rowOff>
    </xdr:from>
    <xdr:to>
      <xdr:col>67</xdr:col>
      <xdr:colOff>101600</xdr:colOff>
      <xdr:row>57</xdr:row>
      <xdr:rowOff>133363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124490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89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129888</xdr:rowOff>
    </xdr:from>
    <xdr:to>
      <xdr:col>85</xdr:col>
      <xdr:colOff>127000</xdr:colOff>
      <xdr:row>98</xdr:row>
      <xdr:rowOff>133572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931988"/>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133572</xdr:rowOff>
    </xdr:from>
    <xdr:to>
      <xdr:col>81</xdr:col>
      <xdr:colOff>50800</xdr:colOff>
      <xdr:row>98</xdr:row>
      <xdr:rowOff>133612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935672"/>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133538</xdr:rowOff>
    </xdr:from>
    <xdr:to>
      <xdr:col>76</xdr:col>
      <xdr:colOff>114300</xdr:colOff>
      <xdr:row>98</xdr:row>
      <xdr:rowOff>133612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935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132367</xdr:rowOff>
    </xdr:from>
    <xdr:to>
      <xdr:col>71</xdr:col>
      <xdr:colOff>177800</xdr:colOff>
      <xdr:row>98</xdr:row>
      <xdr:rowOff>133538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934467"/>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79088</xdr:rowOff>
    </xdr:from>
    <xdr:to>
      <xdr:col>85</xdr:col>
      <xdr:colOff>177800</xdr:colOff>
      <xdr:row>99</xdr:row>
      <xdr:rowOff>9238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165465</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82772</xdr:rowOff>
    </xdr:from>
    <xdr:to>
      <xdr:col>81</xdr:col>
      <xdr:colOff>101600</xdr:colOff>
      <xdr:row>99</xdr:row>
      <xdr:rowOff>12922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4049</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697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82812</xdr:rowOff>
    </xdr:from>
    <xdr:to>
      <xdr:col>76</xdr:col>
      <xdr:colOff>165100</xdr:colOff>
      <xdr:row>99</xdr:row>
      <xdr:rowOff>12962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4089</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69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82738</xdr:rowOff>
    </xdr:from>
    <xdr:to>
      <xdr:col>72</xdr:col>
      <xdr:colOff>38100</xdr:colOff>
      <xdr:row>99</xdr:row>
      <xdr:rowOff>12888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4015</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68428" y="169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81567</xdr:rowOff>
    </xdr:from>
    <xdr:to>
      <xdr:col>67</xdr:col>
      <xdr:colOff>101600</xdr:colOff>
      <xdr:row>99</xdr:row>
      <xdr:rowOff>11717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2844</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79428" y="169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類似団体と比較すると、議会費、民生費、労働費、消防費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、及び教育費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が高い数値となっている。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議会費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れまで大きな増減はないものの、主に物件費が類似団体と比べて高いため、類似団体に比して高い水準で推移している。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：第一</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保育所大規模改修工事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により大きく</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令和４年度は、過去と同水準となる見込みである。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労働費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シルバー人材センターへの補助金であり、人件費の高騰により年々増加傾向にある。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：梅之郷地区津波一時避難所建設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工事により増加した。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避難所整備は一通り完了したため、今後は平準化していく</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システム（</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スクール関連経費）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の本格稼働により増加した。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中央公民館大規模改修工事が予定されているので、今後も類似団体を上回る見込みである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％である９億円の維持を目標としている。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実質収支額は、多少の変動があるものの、毎年度継続して黒字を確保している。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概ね横ばいで推移している。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本村においては、繰上償還金がなく、財政調整基金残高の変動もないため、実質単年度収支は、単年度収支と同値となる。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6" t="s">
        <v>80</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178"/>
      <c r="DK1" s="178"/>
      <c r="DL1" s="178"/>
      <c r="DM1" s="178"/>
      <c r="DN1" s="178"/>
      <c r="DO1" s="178"/>
    </row>
    <row r="2" spans="1:119" ht="24" thickBot="1" x14ac:dyDescent="0.25">
      <c r="B2" s="179" t="s">
        <v>81</v>
      </c>
      <c r="C2" s="179"/>
      <c r="D2" s="180"/>
    </row>
    <row r="3" spans="1:119" ht="18.75" customHeight="1" thickBot="1" x14ac:dyDescent="0.25">
      <c r="A3" s="178"/>
      <c r="B3" s="627" t="s">
        <v>82</v>
      </c>
      <c r="C3" s="628"/>
      <c r="D3" s="628"/>
      <c r="E3" s="629"/>
      <c r="F3" s="629"/>
      <c r="G3" s="629"/>
      <c r="H3" s="629"/>
      <c r="I3" s="629"/>
      <c r="J3" s="629"/>
      <c r="K3" s="629"/>
      <c r="L3" s="629" t="s">
        <v>83</v>
      </c>
      <c r="M3" s="629"/>
      <c r="N3" s="629"/>
      <c r="O3" s="629"/>
      <c r="P3" s="629"/>
      <c r="Q3" s="629"/>
      <c r="R3" s="632"/>
      <c r="S3" s="632"/>
      <c r="T3" s="632"/>
      <c r="U3" s="632"/>
      <c r="V3" s="633"/>
      <c r="W3" s="523" t="s">
        <v>84</v>
      </c>
      <c r="X3" s="524"/>
      <c r="Y3" s="524"/>
      <c r="Z3" s="524"/>
      <c r="AA3" s="524"/>
      <c r="AB3" s="628"/>
      <c r="AC3" s="632" t="s">
        <v>85</v>
      </c>
      <c r="AD3" s="524"/>
      <c r="AE3" s="524"/>
      <c r="AF3" s="524"/>
      <c r="AG3" s="524"/>
      <c r="AH3" s="524"/>
      <c r="AI3" s="524"/>
      <c r="AJ3" s="524"/>
      <c r="AK3" s="524"/>
      <c r="AL3" s="594"/>
      <c r="AM3" s="523" t="s">
        <v>86</v>
      </c>
      <c r="AN3" s="524"/>
      <c r="AO3" s="524"/>
      <c r="AP3" s="524"/>
      <c r="AQ3" s="524"/>
      <c r="AR3" s="524"/>
      <c r="AS3" s="524"/>
      <c r="AT3" s="524"/>
      <c r="AU3" s="524"/>
      <c r="AV3" s="524"/>
      <c r="AW3" s="524"/>
      <c r="AX3" s="594"/>
      <c r="AY3" s="586" t="s">
        <v>1</v>
      </c>
      <c r="AZ3" s="587"/>
      <c r="BA3" s="587"/>
      <c r="BB3" s="587"/>
      <c r="BC3" s="587"/>
      <c r="BD3" s="587"/>
      <c r="BE3" s="587"/>
      <c r="BF3" s="587"/>
      <c r="BG3" s="587"/>
      <c r="BH3" s="587"/>
      <c r="BI3" s="587"/>
      <c r="BJ3" s="587"/>
      <c r="BK3" s="587"/>
      <c r="BL3" s="587"/>
      <c r="BM3" s="636"/>
      <c r="BN3" s="523" t="s">
        <v>87</v>
      </c>
      <c r="BO3" s="524"/>
      <c r="BP3" s="524"/>
      <c r="BQ3" s="524"/>
      <c r="BR3" s="524"/>
      <c r="BS3" s="524"/>
      <c r="BT3" s="524"/>
      <c r="BU3" s="594"/>
      <c r="BV3" s="523" t="s">
        <v>88</v>
      </c>
      <c r="BW3" s="524"/>
      <c r="BX3" s="524"/>
      <c r="BY3" s="524"/>
      <c r="BZ3" s="524"/>
      <c r="CA3" s="524"/>
      <c r="CB3" s="524"/>
      <c r="CC3" s="594"/>
      <c r="CD3" s="586" t="s">
        <v>1</v>
      </c>
      <c r="CE3" s="587"/>
      <c r="CF3" s="587"/>
      <c r="CG3" s="587"/>
      <c r="CH3" s="587"/>
      <c r="CI3" s="587"/>
      <c r="CJ3" s="587"/>
      <c r="CK3" s="587"/>
      <c r="CL3" s="587"/>
      <c r="CM3" s="587"/>
      <c r="CN3" s="587"/>
      <c r="CO3" s="587"/>
      <c r="CP3" s="587"/>
      <c r="CQ3" s="587"/>
      <c r="CR3" s="587"/>
      <c r="CS3" s="636"/>
      <c r="CT3" s="523" t="s">
        <v>89</v>
      </c>
      <c r="CU3" s="524"/>
      <c r="CV3" s="524"/>
      <c r="CW3" s="524"/>
      <c r="CX3" s="524"/>
      <c r="CY3" s="524"/>
      <c r="CZ3" s="524"/>
      <c r="DA3" s="594"/>
      <c r="DB3" s="523" t="s">
        <v>90</v>
      </c>
      <c r="DC3" s="524"/>
      <c r="DD3" s="524"/>
      <c r="DE3" s="524"/>
      <c r="DF3" s="524"/>
      <c r="DG3" s="524"/>
      <c r="DH3" s="524"/>
      <c r="DI3" s="594"/>
    </row>
    <row r="4" spans="1:119" ht="18.75" customHeight="1" x14ac:dyDescent="0.2">
      <c r="A4" s="178"/>
      <c r="B4" s="602"/>
      <c r="C4" s="603"/>
      <c r="D4" s="603"/>
      <c r="E4" s="604"/>
      <c r="F4" s="604"/>
      <c r="G4" s="604"/>
      <c r="H4" s="604"/>
      <c r="I4" s="604"/>
      <c r="J4" s="604"/>
      <c r="K4" s="604"/>
      <c r="L4" s="604"/>
      <c r="M4" s="604"/>
      <c r="N4" s="604"/>
      <c r="O4" s="604"/>
      <c r="P4" s="604"/>
      <c r="Q4" s="604"/>
      <c r="R4" s="608"/>
      <c r="S4" s="608"/>
      <c r="T4" s="608"/>
      <c r="U4" s="608"/>
      <c r="V4" s="609"/>
      <c r="W4" s="595"/>
      <c r="X4" s="405"/>
      <c r="Y4" s="405"/>
      <c r="Z4" s="405"/>
      <c r="AA4" s="405"/>
      <c r="AB4" s="603"/>
      <c r="AC4" s="608"/>
      <c r="AD4" s="405"/>
      <c r="AE4" s="405"/>
      <c r="AF4" s="405"/>
      <c r="AG4" s="405"/>
      <c r="AH4" s="405"/>
      <c r="AI4" s="405"/>
      <c r="AJ4" s="405"/>
      <c r="AK4" s="405"/>
      <c r="AL4" s="596"/>
      <c r="AM4" s="545"/>
      <c r="AN4" s="443"/>
      <c r="AO4" s="443"/>
      <c r="AP4" s="443"/>
      <c r="AQ4" s="443"/>
      <c r="AR4" s="443"/>
      <c r="AS4" s="443"/>
      <c r="AT4" s="443"/>
      <c r="AU4" s="443"/>
      <c r="AV4" s="443"/>
      <c r="AW4" s="443"/>
      <c r="AX4" s="635"/>
      <c r="AY4" s="480" t="s">
        <v>91</v>
      </c>
      <c r="AZ4" s="481"/>
      <c r="BA4" s="481"/>
      <c r="BB4" s="481"/>
      <c r="BC4" s="481"/>
      <c r="BD4" s="481"/>
      <c r="BE4" s="481"/>
      <c r="BF4" s="481"/>
      <c r="BG4" s="481"/>
      <c r="BH4" s="481"/>
      <c r="BI4" s="481"/>
      <c r="BJ4" s="481"/>
      <c r="BK4" s="481"/>
      <c r="BL4" s="481"/>
      <c r="BM4" s="482"/>
      <c r="BN4" s="483">
        <v>6462671</v>
      </c>
      <c r="BO4" s="484"/>
      <c r="BP4" s="484"/>
      <c r="BQ4" s="484"/>
      <c r="BR4" s="484"/>
      <c r="BS4" s="484"/>
      <c r="BT4" s="484"/>
      <c r="BU4" s="485"/>
      <c r="BV4" s="483">
        <v>7071529</v>
      </c>
      <c r="BW4" s="484"/>
      <c r="BX4" s="484"/>
      <c r="BY4" s="484"/>
      <c r="BZ4" s="484"/>
      <c r="CA4" s="484"/>
      <c r="CB4" s="484"/>
      <c r="CC4" s="485"/>
      <c r="CD4" s="620" t="s">
        <v>92</v>
      </c>
      <c r="CE4" s="621"/>
      <c r="CF4" s="621"/>
      <c r="CG4" s="621"/>
      <c r="CH4" s="621"/>
      <c r="CI4" s="621"/>
      <c r="CJ4" s="621"/>
      <c r="CK4" s="621"/>
      <c r="CL4" s="621"/>
      <c r="CM4" s="621"/>
      <c r="CN4" s="621"/>
      <c r="CO4" s="621"/>
      <c r="CP4" s="621"/>
      <c r="CQ4" s="621"/>
      <c r="CR4" s="621"/>
      <c r="CS4" s="622"/>
      <c r="CT4" s="623">
        <v>8.3000000000000007</v>
      </c>
      <c r="CU4" s="624"/>
      <c r="CV4" s="624"/>
      <c r="CW4" s="624"/>
      <c r="CX4" s="624"/>
      <c r="CY4" s="624"/>
      <c r="CZ4" s="624"/>
      <c r="DA4" s="625"/>
      <c r="DB4" s="623">
        <v>8.5</v>
      </c>
      <c r="DC4" s="624"/>
      <c r="DD4" s="624"/>
      <c r="DE4" s="624"/>
      <c r="DF4" s="624"/>
      <c r="DG4" s="624"/>
      <c r="DH4" s="624"/>
      <c r="DI4" s="625"/>
    </row>
    <row r="5" spans="1:119" ht="18.75" customHeight="1" x14ac:dyDescent="0.2">
      <c r="A5" s="178"/>
      <c r="B5" s="630"/>
      <c r="C5" s="444"/>
      <c r="D5" s="444"/>
      <c r="E5" s="631"/>
      <c r="F5" s="631"/>
      <c r="G5" s="631"/>
      <c r="H5" s="631"/>
      <c r="I5" s="631"/>
      <c r="J5" s="631"/>
      <c r="K5" s="631"/>
      <c r="L5" s="631"/>
      <c r="M5" s="631"/>
      <c r="N5" s="631"/>
      <c r="O5" s="631"/>
      <c r="P5" s="631"/>
      <c r="Q5" s="631"/>
      <c r="R5" s="442"/>
      <c r="S5" s="442"/>
      <c r="T5" s="442"/>
      <c r="U5" s="442"/>
      <c r="V5" s="634"/>
      <c r="W5" s="545"/>
      <c r="X5" s="443"/>
      <c r="Y5" s="443"/>
      <c r="Z5" s="443"/>
      <c r="AA5" s="443"/>
      <c r="AB5" s="444"/>
      <c r="AC5" s="442"/>
      <c r="AD5" s="443"/>
      <c r="AE5" s="443"/>
      <c r="AF5" s="443"/>
      <c r="AG5" s="443"/>
      <c r="AH5" s="443"/>
      <c r="AI5" s="443"/>
      <c r="AJ5" s="443"/>
      <c r="AK5" s="443"/>
      <c r="AL5" s="635"/>
      <c r="AM5" s="511" t="s">
        <v>93</v>
      </c>
      <c r="AN5" s="411"/>
      <c r="AO5" s="411"/>
      <c r="AP5" s="411"/>
      <c r="AQ5" s="411"/>
      <c r="AR5" s="411"/>
      <c r="AS5" s="411"/>
      <c r="AT5" s="412"/>
      <c r="AU5" s="512" t="s">
        <v>94</v>
      </c>
      <c r="AV5" s="513"/>
      <c r="AW5" s="513"/>
      <c r="AX5" s="513"/>
      <c r="AY5" s="468" t="s">
        <v>95</v>
      </c>
      <c r="AZ5" s="469"/>
      <c r="BA5" s="469"/>
      <c r="BB5" s="469"/>
      <c r="BC5" s="469"/>
      <c r="BD5" s="469"/>
      <c r="BE5" s="469"/>
      <c r="BF5" s="469"/>
      <c r="BG5" s="469"/>
      <c r="BH5" s="469"/>
      <c r="BI5" s="469"/>
      <c r="BJ5" s="469"/>
      <c r="BK5" s="469"/>
      <c r="BL5" s="469"/>
      <c r="BM5" s="470"/>
      <c r="BN5" s="454">
        <v>5814476</v>
      </c>
      <c r="BO5" s="455"/>
      <c r="BP5" s="455"/>
      <c r="BQ5" s="455"/>
      <c r="BR5" s="455"/>
      <c r="BS5" s="455"/>
      <c r="BT5" s="455"/>
      <c r="BU5" s="456"/>
      <c r="BV5" s="454">
        <v>6568120</v>
      </c>
      <c r="BW5" s="455"/>
      <c r="BX5" s="455"/>
      <c r="BY5" s="455"/>
      <c r="BZ5" s="455"/>
      <c r="CA5" s="455"/>
      <c r="CB5" s="455"/>
      <c r="CC5" s="456"/>
      <c r="CD5" s="494" t="s">
        <v>96</v>
      </c>
      <c r="CE5" s="414"/>
      <c r="CF5" s="414"/>
      <c r="CG5" s="414"/>
      <c r="CH5" s="414"/>
      <c r="CI5" s="414"/>
      <c r="CJ5" s="414"/>
      <c r="CK5" s="414"/>
      <c r="CL5" s="414"/>
      <c r="CM5" s="414"/>
      <c r="CN5" s="414"/>
      <c r="CO5" s="414"/>
      <c r="CP5" s="414"/>
      <c r="CQ5" s="414"/>
      <c r="CR5" s="414"/>
      <c r="CS5" s="495"/>
      <c r="CT5" s="451">
        <v>73.599999999999994</v>
      </c>
      <c r="CU5" s="452"/>
      <c r="CV5" s="452"/>
      <c r="CW5" s="452"/>
      <c r="CX5" s="452"/>
      <c r="CY5" s="452"/>
      <c r="CZ5" s="452"/>
      <c r="DA5" s="453"/>
      <c r="DB5" s="451">
        <v>67.599999999999994</v>
      </c>
      <c r="DC5" s="452"/>
      <c r="DD5" s="452"/>
      <c r="DE5" s="452"/>
      <c r="DF5" s="452"/>
      <c r="DG5" s="452"/>
      <c r="DH5" s="452"/>
      <c r="DI5" s="453"/>
    </row>
    <row r="6" spans="1:119" ht="18.75" customHeight="1" x14ac:dyDescent="0.2">
      <c r="A6" s="178"/>
      <c r="B6" s="600" t="s">
        <v>97</v>
      </c>
      <c r="C6" s="441"/>
      <c r="D6" s="441"/>
      <c r="E6" s="601"/>
      <c r="F6" s="601"/>
      <c r="G6" s="601"/>
      <c r="H6" s="601"/>
      <c r="I6" s="601"/>
      <c r="J6" s="601"/>
      <c r="K6" s="601"/>
      <c r="L6" s="601" t="s">
        <v>98</v>
      </c>
      <c r="M6" s="601"/>
      <c r="N6" s="601"/>
      <c r="O6" s="601"/>
      <c r="P6" s="601"/>
      <c r="Q6" s="601"/>
      <c r="R6" s="439"/>
      <c r="S6" s="439"/>
      <c r="T6" s="439"/>
      <c r="U6" s="439"/>
      <c r="V6" s="607"/>
      <c r="W6" s="544" t="s">
        <v>99</v>
      </c>
      <c r="X6" s="440"/>
      <c r="Y6" s="440"/>
      <c r="Z6" s="440"/>
      <c r="AA6" s="440"/>
      <c r="AB6" s="441"/>
      <c r="AC6" s="612" t="s">
        <v>100</v>
      </c>
      <c r="AD6" s="613"/>
      <c r="AE6" s="613"/>
      <c r="AF6" s="613"/>
      <c r="AG6" s="613"/>
      <c r="AH6" s="613"/>
      <c r="AI6" s="613"/>
      <c r="AJ6" s="613"/>
      <c r="AK6" s="613"/>
      <c r="AL6" s="614"/>
      <c r="AM6" s="511" t="s">
        <v>101</v>
      </c>
      <c r="AN6" s="411"/>
      <c r="AO6" s="411"/>
      <c r="AP6" s="411"/>
      <c r="AQ6" s="411"/>
      <c r="AR6" s="411"/>
      <c r="AS6" s="411"/>
      <c r="AT6" s="412"/>
      <c r="AU6" s="512" t="s">
        <v>102</v>
      </c>
      <c r="AV6" s="513"/>
      <c r="AW6" s="513"/>
      <c r="AX6" s="513"/>
      <c r="AY6" s="468" t="s">
        <v>103</v>
      </c>
      <c r="AZ6" s="469"/>
      <c r="BA6" s="469"/>
      <c r="BB6" s="469"/>
      <c r="BC6" s="469"/>
      <c r="BD6" s="469"/>
      <c r="BE6" s="469"/>
      <c r="BF6" s="469"/>
      <c r="BG6" s="469"/>
      <c r="BH6" s="469"/>
      <c r="BI6" s="469"/>
      <c r="BJ6" s="469"/>
      <c r="BK6" s="469"/>
      <c r="BL6" s="469"/>
      <c r="BM6" s="470"/>
      <c r="BN6" s="454">
        <v>648195</v>
      </c>
      <c r="BO6" s="455"/>
      <c r="BP6" s="455"/>
      <c r="BQ6" s="455"/>
      <c r="BR6" s="455"/>
      <c r="BS6" s="455"/>
      <c r="BT6" s="455"/>
      <c r="BU6" s="456"/>
      <c r="BV6" s="454">
        <v>503409</v>
      </c>
      <c r="BW6" s="455"/>
      <c r="BX6" s="455"/>
      <c r="BY6" s="455"/>
      <c r="BZ6" s="455"/>
      <c r="CA6" s="455"/>
      <c r="CB6" s="455"/>
      <c r="CC6" s="456"/>
      <c r="CD6" s="494" t="s">
        <v>104</v>
      </c>
      <c r="CE6" s="414"/>
      <c r="CF6" s="414"/>
      <c r="CG6" s="414"/>
      <c r="CH6" s="414"/>
      <c r="CI6" s="414"/>
      <c r="CJ6" s="414"/>
      <c r="CK6" s="414"/>
      <c r="CL6" s="414"/>
      <c r="CM6" s="414"/>
      <c r="CN6" s="414"/>
      <c r="CO6" s="414"/>
      <c r="CP6" s="414"/>
      <c r="CQ6" s="414"/>
      <c r="CR6" s="414"/>
      <c r="CS6" s="495"/>
      <c r="CT6" s="597">
        <v>73.599999999999994</v>
      </c>
      <c r="CU6" s="598"/>
      <c r="CV6" s="598"/>
      <c r="CW6" s="598"/>
      <c r="CX6" s="598"/>
      <c r="CY6" s="598"/>
      <c r="CZ6" s="598"/>
      <c r="DA6" s="599"/>
      <c r="DB6" s="597">
        <v>67.599999999999994</v>
      </c>
      <c r="DC6" s="598"/>
      <c r="DD6" s="598"/>
      <c r="DE6" s="598"/>
      <c r="DF6" s="598"/>
      <c r="DG6" s="598"/>
      <c r="DH6" s="598"/>
      <c r="DI6" s="599"/>
    </row>
    <row r="7" spans="1:119" ht="18.75" customHeight="1" x14ac:dyDescent="0.2">
      <c r="A7" s="178"/>
      <c r="B7" s="602"/>
      <c r="C7" s="603"/>
      <c r="D7" s="603"/>
      <c r="E7" s="604"/>
      <c r="F7" s="604"/>
      <c r="G7" s="604"/>
      <c r="H7" s="604"/>
      <c r="I7" s="604"/>
      <c r="J7" s="604"/>
      <c r="K7" s="604"/>
      <c r="L7" s="604"/>
      <c r="M7" s="604"/>
      <c r="N7" s="604"/>
      <c r="O7" s="604"/>
      <c r="P7" s="604"/>
      <c r="Q7" s="604"/>
      <c r="R7" s="608"/>
      <c r="S7" s="608"/>
      <c r="T7" s="608"/>
      <c r="U7" s="608"/>
      <c r="V7" s="609"/>
      <c r="W7" s="595"/>
      <c r="X7" s="405"/>
      <c r="Y7" s="405"/>
      <c r="Z7" s="405"/>
      <c r="AA7" s="405"/>
      <c r="AB7" s="603"/>
      <c r="AC7" s="615"/>
      <c r="AD7" s="406"/>
      <c r="AE7" s="406"/>
      <c r="AF7" s="406"/>
      <c r="AG7" s="406"/>
      <c r="AH7" s="406"/>
      <c r="AI7" s="406"/>
      <c r="AJ7" s="406"/>
      <c r="AK7" s="406"/>
      <c r="AL7" s="616"/>
      <c r="AM7" s="511" t="s">
        <v>105</v>
      </c>
      <c r="AN7" s="411"/>
      <c r="AO7" s="411"/>
      <c r="AP7" s="411"/>
      <c r="AQ7" s="411"/>
      <c r="AR7" s="411"/>
      <c r="AS7" s="411"/>
      <c r="AT7" s="412"/>
      <c r="AU7" s="512" t="s">
        <v>94</v>
      </c>
      <c r="AV7" s="513"/>
      <c r="AW7" s="513"/>
      <c r="AX7" s="513"/>
      <c r="AY7" s="468" t="s">
        <v>106</v>
      </c>
      <c r="AZ7" s="469"/>
      <c r="BA7" s="469"/>
      <c r="BB7" s="469"/>
      <c r="BC7" s="469"/>
      <c r="BD7" s="469"/>
      <c r="BE7" s="469"/>
      <c r="BF7" s="469"/>
      <c r="BG7" s="469"/>
      <c r="BH7" s="469"/>
      <c r="BI7" s="469"/>
      <c r="BJ7" s="469"/>
      <c r="BK7" s="469"/>
      <c r="BL7" s="469"/>
      <c r="BM7" s="470"/>
      <c r="BN7" s="454">
        <v>278433</v>
      </c>
      <c r="BO7" s="455"/>
      <c r="BP7" s="455"/>
      <c r="BQ7" s="455"/>
      <c r="BR7" s="455"/>
      <c r="BS7" s="455"/>
      <c r="BT7" s="455"/>
      <c r="BU7" s="456"/>
      <c r="BV7" s="454">
        <v>112632</v>
      </c>
      <c r="BW7" s="455"/>
      <c r="BX7" s="455"/>
      <c r="BY7" s="455"/>
      <c r="BZ7" s="455"/>
      <c r="CA7" s="455"/>
      <c r="CB7" s="455"/>
      <c r="CC7" s="456"/>
      <c r="CD7" s="494" t="s">
        <v>107</v>
      </c>
      <c r="CE7" s="414"/>
      <c r="CF7" s="414"/>
      <c r="CG7" s="414"/>
      <c r="CH7" s="414"/>
      <c r="CI7" s="414"/>
      <c r="CJ7" s="414"/>
      <c r="CK7" s="414"/>
      <c r="CL7" s="414"/>
      <c r="CM7" s="414"/>
      <c r="CN7" s="414"/>
      <c r="CO7" s="414"/>
      <c r="CP7" s="414"/>
      <c r="CQ7" s="414"/>
      <c r="CR7" s="414"/>
      <c r="CS7" s="495"/>
      <c r="CT7" s="454">
        <v>4433179</v>
      </c>
      <c r="CU7" s="455"/>
      <c r="CV7" s="455"/>
      <c r="CW7" s="455"/>
      <c r="CX7" s="455"/>
      <c r="CY7" s="455"/>
      <c r="CZ7" s="455"/>
      <c r="DA7" s="456"/>
      <c r="DB7" s="454">
        <v>4601872</v>
      </c>
      <c r="DC7" s="455"/>
      <c r="DD7" s="455"/>
      <c r="DE7" s="455"/>
      <c r="DF7" s="455"/>
      <c r="DG7" s="455"/>
      <c r="DH7" s="455"/>
      <c r="DI7" s="456"/>
    </row>
    <row r="8" spans="1:119" ht="18.75" customHeight="1" thickBot="1" x14ac:dyDescent="0.25">
      <c r="A8" s="178"/>
      <c r="B8" s="605"/>
      <c r="C8" s="550"/>
      <c r="D8" s="550"/>
      <c r="E8" s="606"/>
      <c r="F8" s="606"/>
      <c r="G8" s="606"/>
      <c r="H8" s="606"/>
      <c r="I8" s="606"/>
      <c r="J8" s="606"/>
      <c r="K8" s="606"/>
      <c r="L8" s="606"/>
      <c r="M8" s="606"/>
      <c r="N8" s="606"/>
      <c r="O8" s="606"/>
      <c r="P8" s="606"/>
      <c r="Q8" s="606"/>
      <c r="R8" s="610"/>
      <c r="S8" s="610"/>
      <c r="T8" s="610"/>
      <c r="U8" s="610"/>
      <c r="V8" s="611"/>
      <c r="W8" s="525"/>
      <c r="X8" s="526"/>
      <c r="Y8" s="526"/>
      <c r="Z8" s="526"/>
      <c r="AA8" s="526"/>
      <c r="AB8" s="550"/>
      <c r="AC8" s="617"/>
      <c r="AD8" s="618"/>
      <c r="AE8" s="618"/>
      <c r="AF8" s="618"/>
      <c r="AG8" s="618"/>
      <c r="AH8" s="618"/>
      <c r="AI8" s="618"/>
      <c r="AJ8" s="618"/>
      <c r="AK8" s="618"/>
      <c r="AL8" s="619"/>
      <c r="AM8" s="511" t="s">
        <v>108</v>
      </c>
      <c r="AN8" s="411"/>
      <c r="AO8" s="411"/>
      <c r="AP8" s="411"/>
      <c r="AQ8" s="411"/>
      <c r="AR8" s="411"/>
      <c r="AS8" s="411"/>
      <c r="AT8" s="412"/>
      <c r="AU8" s="512" t="s">
        <v>94</v>
      </c>
      <c r="AV8" s="513"/>
      <c r="AW8" s="513"/>
      <c r="AX8" s="513"/>
      <c r="AY8" s="468" t="s">
        <v>109</v>
      </c>
      <c r="AZ8" s="469"/>
      <c r="BA8" s="469"/>
      <c r="BB8" s="469"/>
      <c r="BC8" s="469"/>
      <c r="BD8" s="469"/>
      <c r="BE8" s="469"/>
      <c r="BF8" s="469"/>
      <c r="BG8" s="469"/>
      <c r="BH8" s="469"/>
      <c r="BI8" s="469"/>
      <c r="BJ8" s="469"/>
      <c r="BK8" s="469"/>
      <c r="BL8" s="469"/>
      <c r="BM8" s="470"/>
      <c r="BN8" s="454">
        <v>369762</v>
      </c>
      <c r="BO8" s="455"/>
      <c r="BP8" s="455"/>
      <c r="BQ8" s="455"/>
      <c r="BR8" s="455"/>
      <c r="BS8" s="455"/>
      <c r="BT8" s="455"/>
      <c r="BU8" s="456"/>
      <c r="BV8" s="454">
        <v>390777</v>
      </c>
      <c r="BW8" s="455"/>
      <c r="BX8" s="455"/>
      <c r="BY8" s="455"/>
      <c r="BZ8" s="455"/>
      <c r="CA8" s="455"/>
      <c r="CB8" s="455"/>
      <c r="CC8" s="456"/>
      <c r="CD8" s="494" t="s">
        <v>110</v>
      </c>
      <c r="CE8" s="414"/>
      <c r="CF8" s="414"/>
      <c r="CG8" s="414"/>
      <c r="CH8" s="414"/>
      <c r="CI8" s="414"/>
      <c r="CJ8" s="414"/>
      <c r="CK8" s="414"/>
      <c r="CL8" s="414"/>
      <c r="CM8" s="414"/>
      <c r="CN8" s="414"/>
      <c r="CO8" s="414"/>
      <c r="CP8" s="414"/>
      <c r="CQ8" s="414"/>
      <c r="CR8" s="414"/>
      <c r="CS8" s="495"/>
      <c r="CT8" s="557">
        <v>2.1</v>
      </c>
      <c r="CU8" s="558"/>
      <c r="CV8" s="558"/>
      <c r="CW8" s="558"/>
      <c r="CX8" s="558"/>
      <c r="CY8" s="558"/>
      <c r="CZ8" s="558"/>
      <c r="DA8" s="559"/>
      <c r="DB8" s="557">
        <v>2.21</v>
      </c>
      <c r="DC8" s="558"/>
      <c r="DD8" s="558"/>
      <c r="DE8" s="558"/>
      <c r="DF8" s="558"/>
      <c r="DG8" s="558"/>
      <c r="DH8" s="558"/>
      <c r="DI8" s="559"/>
    </row>
    <row r="9" spans="1:119" ht="18.75" customHeight="1" thickBot="1" x14ac:dyDescent="0.25">
      <c r="A9" s="178"/>
      <c r="B9" s="586" t="s">
        <v>111</v>
      </c>
      <c r="C9" s="587"/>
      <c r="D9" s="587"/>
      <c r="E9" s="587"/>
      <c r="F9" s="587"/>
      <c r="G9" s="587"/>
      <c r="H9" s="587"/>
      <c r="I9" s="587"/>
      <c r="J9" s="587"/>
      <c r="K9" s="505"/>
      <c r="L9" s="588" t="s">
        <v>112</v>
      </c>
      <c r="M9" s="589"/>
      <c r="N9" s="589"/>
      <c r="O9" s="589"/>
      <c r="P9" s="589"/>
      <c r="Q9" s="590"/>
      <c r="R9" s="591">
        <v>4575</v>
      </c>
      <c r="S9" s="592"/>
      <c r="T9" s="592"/>
      <c r="U9" s="592"/>
      <c r="V9" s="593"/>
      <c r="W9" s="523" t="s">
        <v>113</v>
      </c>
      <c r="X9" s="524"/>
      <c r="Y9" s="524"/>
      <c r="Z9" s="524"/>
      <c r="AA9" s="524"/>
      <c r="AB9" s="524"/>
      <c r="AC9" s="524"/>
      <c r="AD9" s="524"/>
      <c r="AE9" s="524"/>
      <c r="AF9" s="524"/>
      <c r="AG9" s="524"/>
      <c r="AH9" s="524"/>
      <c r="AI9" s="524"/>
      <c r="AJ9" s="524"/>
      <c r="AK9" s="524"/>
      <c r="AL9" s="594"/>
      <c r="AM9" s="511" t="s">
        <v>114</v>
      </c>
      <c r="AN9" s="411"/>
      <c r="AO9" s="411"/>
      <c r="AP9" s="411"/>
      <c r="AQ9" s="411"/>
      <c r="AR9" s="411"/>
      <c r="AS9" s="411"/>
      <c r="AT9" s="412"/>
      <c r="AU9" s="512" t="s">
        <v>102</v>
      </c>
      <c r="AV9" s="513"/>
      <c r="AW9" s="513"/>
      <c r="AX9" s="513"/>
      <c r="AY9" s="468" t="s">
        <v>115</v>
      </c>
      <c r="AZ9" s="469"/>
      <c r="BA9" s="469"/>
      <c r="BB9" s="469"/>
      <c r="BC9" s="469"/>
      <c r="BD9" s="469"/>
      <c r="BE9" s="469"/>
      <c r="BF9" s="469"/>
      <c r="BG9" s="469"/>
      <c r="BH9" s="469"/>
      <c r="BI9" s="469"/>
      <c r="BJ9" s="469"/>
      <c r="BK9" s="469"/>
      <c r="BL9" s="469"/>
      <c r="BM9" s="470"/>
      <c r="BN9" s="454">
        <v>-21015</v>
      </c>
      <c r="BO9" s="455"/>
      <c r="BP9" s="455"/>
      <c r="BQ9" s="455"/>
      <c r="BR9" s="455"/>
      <c r="BS9" s="455"/>
      <c r="BT9" s="455"/>
      <c r="BU9" s="456"/>
      <c r="BV9" s="454">
        <v>6305</v>
      </c>
      <c r="BW9" s="455"/>
      <c r="BX9" s="455"/>
      <c r="BY9" s="455"/>
      <c r="BZ9" s="455"/>
      <c r="CA9" s="455"/>
      <c r="CB9" s="455"/>
      <c r="CC9" s="456"/>
      <c r="CD9" s="494" t="s">
        <v>116</v>
      </c>
      <c r="CE9" s="414"/>
      <c r="CF9" s="414"/>
      <c r="CG9" s="414"/>
      <c r="CH9" s="414"/>
      <c r="CI9" s="414"/>
      <c r="CJ9" s="414"/>
      <c r="CK9" s="414"/>
      <c r="CL9" s="414"/>
      <c r="CM9" s="414"/>
      <c r="CN9" s="414"/>
      <c r="CO9" s="414"/>
      <c r="CP9" s="414"/>
      <c r="CQ9" s="414"/>
      <c r="CR9" s="414"/>
      <c r="CS9" s="495"/>
      <c r="CT9" s="451">
        <v>0.4</v>
      </c>
      <c r="CU9" s="452"/>
      <c r="CV9" s="452"/>
      <c r="CW9" s="452"/>
      <c r="CX9" s="452"/>
      <c r="CY9" s="452"/>
      <c r="CZ9" s="452"/>
      <c r="DA9" s="453"/>
      <c r="DB9" s="451">
        <v>0.2</v>
      </c>
      <c r="DC9" s="452"/>
      <c r="DD9" s="452"/>
      <c r="DE9" s="452"/>
      <c r="DF9" s="452"/>
      <c r="DG9" s="452"/>
      <c r="DH9" s="452"/>
      <c r="DI9" s="453"/>
    </row>
    <row r="10" spans="1:119" ht="18.75" customHeight="1" thickBot="1" x14ac:dyDescent="0.25">
      <c r="A10" s="178"/>
      <c r="B10" s="586"/>
      <c r="C10" s="587"/>
      <c r="D10" s="587"/>
      <c r="E10" s="587"/>
      <c r="F10" s="587"/>
      <c r="G10" s="587"/>
      <c r="H10" s="587"/>
      <c r="I10" s="587"/>
      <c r="J10" s="587"/>
      <c r="K10" s="505"/>
      <c r="L10" s="410" t="s">
        <v>117</v>
      </c>
      <c r="M10" s="411"/>
      <c r="N10" s="411"/>
      <c r="O10" s="411"/>
      <c r="P10" s="411"/>
      <c r="Q10" s="412"/>
      <c r="R10" s="407">
        <v>4397</v>
      </c>
      <c r="S10" s="408"/>
      <c r="T10" s="408"/>
      <c r="U10" s="408"/>
      <c r="V10" s="467"/>
      <c r="W10" s="595"/>
      <c r="X10" s="405"/>
      <c r="Y10" s="405"/>
      <c r="Z10" s="405"/>
      <c r="AA10" s="405"/>
      <c r="AB10" s="405"/>
      <c r="AC10" s="405"/>
      <c r="AD10" s="405"/>
      <c r="AE10" s="405"/>
      <c r="AF10" s="405"/>
      <c r="AG10" s="405"/>
      <c r="AH10" s="405"/>
      <c r="AI10" s="405"/>
      <c r="AJ10" s="405"/>
      <c r="AK10" s="405"/>
      <c r="AL10" s="596"/>
      <c r="AM10" s="511" t="s">
        <v>118</v>
      </c>
      <c r="AN10" s="411"/>
      <c r="AO10" s="411"/>
      <c r="AP10" s="411"/>
      <c r="AQ10" s="411"/>
      <c r="AR10" s="411"/>
      <c r="AS10" s="411"/>
      <c r="AT10" s="412"/>
      <c r="AU10" s="512" t="s">
        <v>94</v>
      </c>
      <c r="AV10" s="513"/>
      <c r="AW10" s="513"/>
      <c r="AX10" s="513"/>
      <c r="AY10" s="468" t="s">
        <v>119</v>
      </c>
      <c r="AZ10" s="469"/>
      <c r="BA10" s="469"/>
      <c r="BB10" s="469"/>
      <c r="BC10" s="469"/>
      <c r="BD10" s="469"/>
      <c r="BE10" s="469"/>
      <c r="BF10" s="469"/>
      <c r="BG10" s="469"/>
      <c r="BH10" s="469"/>
      <c r="BI10" s="469"/>
      <c r="BJ10" s="469"/>
      <c r="BK10" s="469"/>
      <c r="BL10" s="469"/>
      <c r="BM10" s="470"/>
      <c r="BN10" s="454">
        <v>272146</v>
      </c>
      <c r="BO10" s="455"/>
      <c r="BP10" s="455"/>
      <c r="BQ10" s="455"/>
      <c r="BR10" s="455"/>
      <c r="BS10" s="455"/>
      <c r="BT10" s="455"/>
      <c r="BU10" s="456"/>
      <c r="BV10" s="454">
        <v>328778</v>
      </c>
      <c r="BW10" s="455"/>
      <c r="BX10" s="455"/>
      <c r="BY10" s="455"/>
      <c r="BZ10" s="455"/>
      <c r="CA10" s="455"/>
      <c r="CB10" s="455"/>
      <c r="CC10" s="456"/>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6"/>
      <c r="C11" s="587"/>
      <c r="D11" s="587"/>
      <c r="E11" s="587"/>
      <c r="F11" s="587"/>
      <c r="G11" s="587"/>
      <c r="H11" s="587"/>
      <c r="I11" s="587"/>
      <c r="J11" s="587"/>
      <c r="K11" s="505"/>
      <c r="L11" s="415" t="s">
        <v>121</v>
      </c>
      <c r="M11" s="416"/>
      <c r="N11" s="416"/>
      <c r="O11" s="416"/>
      <c r="P11" s="416"/>
      <c r="Q11" s="417"/>
      <c r="R11" s="583" t="s">
        <v>122</v>
      </c>
      <c r="S11" s="584"/>
      <c r="T11" s="584"/>
      <c r="U11" s="584"/>
      <c r="V11" s="585"/>
      <c r="W11" s="595"/>
      <c r="X11" s="405"/>
      <c r="Y11" s="405"/>
      <c r="Z11" s="405"/>
      <c r="AA11" s="405"/>
      <c r="AB11" s="405"/>
      <c r="AC11" s="405"/>
      <c r="AD11" s="405"/>
      <c r="AE11" s="405"/>
      <c r="AF11" s="405"/>
      <c r="AG11" s="405"/>
      <c r="AH11" s="405"/>
      <c r="AI11" s="405"/>
      <c r="AJ11" s="405"/>
      <c r="AK11" s="405"/>
      <c r="AL11" s="596"/>
      <c r="AM11" s="511" t="s">
        <v>123</v>
      </c>
      <c r="AN11" s="411"/>
      <c r="AO11" s="411"/>
      <c r="AP11" s="411"/>
      <c r="AQ11" s="411"/>
      <c r="AR11" s="411"/>
      <c r="AS11" s="411"/>
      <c r="AT11" s="412"/>
      <c r="AU11" s="512" t="s">
        <v>124</v>
      </c>
      <c r="AV11" s="513"/>
      <c r="AW11" s="513"/>
      <c r="AX11" s="513"/>
      <c r="AY11" s="468" t="s">
        <v>125</v>
      </c>
      <c r="AZ11" s="469"/>
      <c r="BA11" s="469"/>
      <c r="BB11" s="469"/>
      <c r="BC11" s="469"/>
      <c r="BD11" s="469"/>
      <c r="BE11" s="469"/>
      <c r="BF11" s="469"/>
      <c r="BG11" s="469"/>
      <c r="BH11" s="469"/>
      <c r="BI11" s="469"/>
      <c r="BJ11" s="469"/>
      <c r="BK11" s="469"/>
      <c r="BL11" s="469"/>
      <c r="BM11" s="470"/>
      <c r="BN11" s="454">
        <v>0</v>
      </c>
      <c r="BO11" s="455"/>
      <c r="BP11" s="455"/>
      <c r="BQ11" s="455"/>
      <c r="BR11" s="455"/>
      <c r="BS11" s="455"/>
      <c r="BT11" s="455"/>
      <c r="BU11" s="456"/>
      <c r="BV11" s="454">
        <v>0</v>
      </c>
      <c r="BW11" s="455"/>
      <c r="BX11" s="455"/>
      <c r="BY11" s="455"/>
      <c r="BZ11" s="455"/>
      <c r="CA11" s="455"/>
      <c r="CB11" s="455"/>
      <c r="CC11" s="456"/>
      <c r="CD11" s="494" t="s">
        <v>126</v>
      </c>
      <c r="CE11" s="414"/>
      <c r="CF11" s="414"/>
      <c r="CG11" s="414"/>
      <c r="CH11" s="414"/>
      <c r="CI11" s="414"/>
      <c r="CJ11" s="414"/>
      <c r="CK11" s="414"/>
      <c r="CL11" s="414"/>
      <c r="CM11" s="414"/>
      <c r="CN11" s="414"/>
      <c r="CO11" s="414"/>
      <c r="CP11" s="414"/>
      <c r="CQ11" s="414"/>
      <c r="CR11" s="414"/>
      <c r="CS11" s="495"/>
      <c r="CT11" s="557" t="s">
        <v>127</v>
      </c>
      <c r="CU11" s="558"/>
      <c r="CV11" s="558"/>
      <c r="CW11" s="558"/>
      <c r="CX11" s="558"/>
      <c r="CY11" s="558"/>
      <c r="CZ11" s="558"/>
      <c r="DA11" s="559"/>
      <c r="DB11" s="557" t="s">
        <v>128</v>
      </c>
      <c r="DC11" s="558"/>
      <c r="DD11" s="558"/>
      <c r="DE11" s="558"/>
      <c r="DF11" s="558"/>
      <c r="DG11" s="558"/>
      <c r="DH11" s="558"/>
      <c r="DI11" s="559"/>
    </row>
    <row r="12" spans="1:119" ht="18.75" customHeight="1" x14ac:dyDescent="0.2">
      <c r="A12" s="178"/>
      <c r="B12" s="560" t="s">
        <v>129</v>
      </c>
      <c r="C12" s="561"/>
      <c r="D12" s="561"/>
      <c r="E12" s="561"/>
      <c r="F12" s="561"/>
      <c r="G12" s="561"/>
      <c r="H12" s="561"/>
      <c r="I12" s="561"/>
      <c r="J12" s="561"/>
      <c r="K12" s="562"/>
      <c r="L12" s="569" t="s">
        <v>130</v>
      </c>
      <c r="M12" s="570"/>
      <c r="N12" s="570"/>
      <c r="O12" s="570"/>
      <c r="P12" s="570"/>
      <c r="Q12" s="571"/>
      <c r="R12" s="572">
        <v>4706</v>
      </c>
      <c r="S12" s="573"/>
      <c r="T12" s="573"/>
      <c r="U12" s="573"/>
      <c r="V12" s="574"/>
      <c r="W12" s="575" t="s">
        <v>1</v>
      </c>
      <c r="X12" s="513"/>
      <c r="Y12" s="513"/>
      <c r="Z12" s="513"/>
      <c r="AA12" s="513"/>
      <c r="AB12" s="576"/>
      <c r="AC12" s="577" t="s">
        <v>131</v>
      </c>
      <c r="AD12" s="578"/>
      <c r="AE12" s="578"/>
      <c r="AF12" s="578"/>
      <c r="AG12" s="579"/>
      <c r="AH12" s="577" t="s">
        <v>132</v>
      </c>
      <c r="AI12" s="578"/>
      <c r="AJ12" s="578"/>
      <c r="AK12" s="578"/>
      <c r="AL12" s="580"/>
      <c r="AM12" s="511" t="s">
        <v>133</v>
      </c>
      <c r="AN12" s="411"/>
      <c r="AO12" s="411"/>
      <c r="AP12" s="411"/>
      <c r="AQ12" s="411"/>
      <c r="AR12" s="411"/>
      <c r="AS12" s="411"/>
      <c r="AT12" s="412"/>
      <c r="AU12" s="512" t="s">
        <v>134</v>
      </c>
      <c r="AV12" s="513"/>
      <c r="AW12" s="513"/>
      <c r="AX12" s="513"/>
      <c r="AY12" s="468" t="s">
        <v>135</v>
      </c>
      <c r="AZ12" s="469"/>
      <c r="BA12" s="469"/>
      <c r="BB12" s="469"/>
      <c r="BC12" s="469"/>
      <c r="BD12" s="469"/>
      <c r="BE12" s="469"/>
      <c r="BF12" s="469"/>
      <c r="BG12" s="469"/>
      <c r="BH12" s="469"/>
      <c r="BI12" s="469"/>
      <c r="BJ12" s="469"/>
      <c r="BK12" s="469"/>
      <c r="BL12" s="469"/>
      <c r="BM12" s="470"/>
      <c r="BN12" s="454">
        <v>272146</v>
      </c>
      <c r="BO12" s="455"/>
      <c r="BP12" s="455"/>
      <c r="BQ12" s="455"/>
      <c r="BR12" s="455"/>
      <c r="BS12" s="455"/>
      <c r="BT12" s="455"/>
      <c r="BU12" s="456"/>
      <c r="BV12" s="454">
        <v>328778</v>
      </c>
      <c r="BW12" s="455"/>
      <c r="BX12" s="455"/>
      <c r="BY12" s="455"/>
      <c r="BZ12" s="455"/>
      <c r="CA12" s="455"/>
      <c r="CB12" s="455"/>
      <c r="CC12" s="456"/>
      <c r="CD12" s="494" t="s">
        <v>136</v>
      </c>
      <c r="CE12" s="414"/>
      <c r="CF12" s="414"/>
      <c r="CG12" s="414"/>
      <c r="CH12" s="414"/>
      <c r="CI12" s="414"/>
      <c r="CJ12" s="414"/>
      <c r="CK12" s="414"/>
      <c r="CL12" s="414"/>
      <c r="CM12" s="414"/>
      <c r="CN12" s="414"/>
      <c r="CO12" s="414"/>
      <c r="CP12" s="414"/>
      <c r="CQ12" s="414"/>
      <c r="CR12" s="414"/>
      <c r="CS12" s="495"/>
      <c r="CT12" s="557" t="s">
        <v>137</v>
      </c>
      <c r="CU12" s="558"/>
      <c r="CV12" s="558"/>
      <c r="CW12" s="558"/>
      <c r="CX12" s="558"/>
      <c r="CY12" s="558"/>
      <c r="CZ12" s="558"/>
      <c r="DA12" s="559"/>
      <c r="DB12" s="557" t="s">
        <v>137</v>
      </c>
      <c r="DC12" s="558"/>
      <c r="DD12" s="558"/>
      <c r="DE12" s="558"/>
      <c r="DF12" s="558"/>
      <c r="DG12" s="558"/>
      <c r="DH12" s="558"/>
      <c r="DI12" s="559"/>
    </row>
    <row r="13" spans="1:119" ht="18.75" customHeight="1" x14ac:dyDescent="0.2">
      <c r="A13" s="178"/>
      <c r="B13" s="563"/>
      <c r="C13" s="564"/>
      <c r="D13" s="564"/>
      <c r="E13" s="564"/>
      <c r="F13" s="564"/>
      <c r="G13" s="564"/>
      <c r="H13" s="564"/>
      <c r="I13" s="564"/>
      <c r="J13" s="564"/>
      <c r="K13" s="565"/>
      <c r="L13" s="187"/>
      <c r="M13" s="538" t="s">
        <v>138</v>
      </c>
      <c r="N13" s="539"/>
      <c r="O13" s="539"/>
      <c r="P13" s="539"/>
      <c r="Q13" s="540"/>
      <c r="R13" s="541">
        <v>4368</v>
      </c>
      <c r="S13" s="542"/>
      <c r="T13" s="542"/>
      <c r="U13" s="542"/>
      <c r="V13" s="543"/>
      <c r="W13" s="544" t="s">
        <v>139</v>
      </c>
      <c r="X13" s="440"/>
      <c r="Y13" s="440"/>
      <c r="Z13" s="440"/>
      <c r="AA13" s="440"/>
      <c r="AB13" s="441"/>
      <c r="AC13" s="407">
        <v>232</v>
      </c>
      <c r="AD13" s="408"/>
      <c r="AE13" s="408"/>
      <c r="AF13" s="408"/>
      <c r="AG13" s="409"/>
      <c r="AH13" s="407">
        <v>279</v>
      </c>
      <c r="AI13" s="408"/>
      <c r="AJ13" s="408"/>
      <c r="AK13" s="408"/>
      <c r="AL13" s="467"/>
      <c r="AM13" s="511" t="s">
        <v>140</v>
      </c>
      <c r="AN13" s="411"/>
      <c r="AO13" s="411"/>
      <c r="AP13" s="411"/>
      <c r="AQ13" s="411"/>
      <c r="AR13" s="411"/>
      <c r="AS13" s="411"/>
      <c r="AT13" s="412"/>
      <c r="AU13" s="512" t="s">
        <v>141</v>
      </c>
      <c r="AV13" s="513"/>
      <c r="AW13" s="513"/>
      <c r="AX13" s="513"/>
      <c r="AY13" s="468" t="s">
        <v>142</v>
      </c>
      <c r="AZ13" s="469"/>
      <c r="BA13" s="469"/>
      <c r="BB13" s="469"/>
      <c r="BC13" s="469"/>
      <c r="BD13" s="469"/>
      <c r="BE13" s="469"/>
      <c r="BF13" s="469"/>
      <c r="BG13" s="469"/>
      <c r="BH13" s="469"/>
      <c r="BI13" s="469"/>
      <c r="BJ13" s="469"/>
      <c r="BK13" s="469"/>
      <c r="BL13" s="469"/>
      <c r="BM13" s="470"/>
      <c r="BN13" s="454">
        <v>-21015</v>
      </c>
      <c r="BO13" s="455"/>
      <c r="BP13" s="455"/>
      <c r="BQ13" s="455"/>
      <c r="BR13" s="455"/>
      <c r="BS13" s="455"/>
      <c r="BT13" s="455"/>
      <c r="BU13" s="456"/>
      <c r="BV13" s="454">
        <v>6305</v>
      </c>
      <c r="BW13" s="455"/>
      <c r="BX13" s="455"/>
      <c r="BY13" s="455"/>
      <c r="BZ13" s="455"/>
      <c r="CA13" s="455"/>
      <c r="CB13" s="455"/>
      <c r="CC13" s="456"/>
      <c r="CD13" s="494" t="s">
        <v>143</v>
      </c>
      <c r="CE13" s="414"/>
      <c r="CF13" s="414"/>
      <c r="CG13" s="414"/>
      <c r="CH13" s="414"/>
      <c r="CI13" s="414"/>
      <c r="CJ13" s="414"/>
      <c r="CK13" s="414"/>
      <c r="CL13" s="414"/>
      <c r="CM13" s="414"/>
      <c r="CN13" s="414"/>
      <c r="CO13" s="414"/>
      <c r="CP13" s="414"/>
      <c r="CQ13" s="414"/>
      <c r="CR13" s="414"/>
      <c r="CS13" s="495"/>
      <c r="CT13" s="451">
        <v>-0.9</v>
      </c>
      <c r="CU13" s="452"/>
      <c r="CV13" s="452"/>
      <c r="CW13" s="452"/>
      <c r="CX13" s="452"/>
      <c r="CY13" s="452"/>
      <c r="CZ13" s="452"/>
      <c r="DA13" s="453"/>
      <c r="DB13" s="451">
        <v>-1.2</v>
      </c>
      <c r="DC13" s="452"/>
      <c r="DD13" s="452"/>
      <c r="DE13" s="452"/>
      <c r="DF13" s="452"/>
      <c r="DG13" s="452"/>
      <c r="DH13" s="452"/>
      <c r="DI13" s="453"/>
    </row>
    <row r="14" spans="1:119" ht="18.75" customHeight="1" thickBot="1" x14ac:dyDescent="0.25">
      <c r="A14" s="178"/>
      <c r="B14" s="563"/>
      <c r="C14" s="564"/>
      <c r="D14" s="564"/>
      <c r="E14" s="564"/>
      <c r="F14" s="564"/>
      <c r="G14" s="564"/>
      <c r="H14" s="564"/>
      <c r="I14" s="564"/>
      <c r="J14" s="564"/>
      <c r="K14" s="565"/>
      <c r="L14" s="528" t="s">
        <v>144</v>
      </c>
      <c r="M14" s="581"/>
      <c r="N14" s="581"/>
      <c r="O14" s="581"/>
      <c r="P14" s="581"/>
      <c r="Q14" s="582"/>
      <c r="R14" s="541">
        <v>4791</v>
      </c>
      <c r="S14" s="542"/>
      <c r="T14" s="542"/>
      <c r="U14" s="542"/>
      <c r="V14" s="543"/>
      <c r="W14" s="545"/>
      <c r="X14" s="443"/>
      <c r="Y14" s="443"/>
      <c r="Z14" s="443"/>
      <c r="AA14" s="443"/>
      <c r="AB14" s="444"/>
      <c r="AC14" s="534">
        <v>9.6999999999999993</v>
      </c>
      <c r="AD14" s="535"/>
      <c r="AE14" s="535"/>
      <c r="AF14" s="535"/>
      <c r="AG14" s="536"/>
      <c r="AH14" s="534">
        <v>11.7</v>
      </c>
      <c r="AI14" s="535"/>
      <c r="AJ14" s="535"/>
      <c r="AK14" s="535"/>
      <c r="AL14" s="537"/>
      <c r="AM14" s="511"/>
      <c r="AN14" s="411"/>
      <c r="AO14" s="411"/>
      <c r="AP14" s="411"/>
      <c r="AQ14" s="411"/>
      <c r="AR14" s="411"/>
      <c r="AS14" s="411"/>
      <c r="AT14" s="412"/>
      <c r="AU14" s="512"/>
      <c r="AV14" s="513"/>
      <c r="AW14" s="513"/>
      <c r="AX14" s="513"/>
      <c r="AY14" s="468"/>
      <c r="AZ14" s="469"/>
      <c r="BA14" s="469"/>
      <c r="BB14" s="469"/>
      <c r="BC14" s="469"/>
      <c r="BD14" s="469"/>
      <c r="BE14" s="469"/>
      <c r="BF14" s="469"/>
      <c r="BG14" s="469"/>
      <c r="BH14" s="469"/>
      <c r="BI14" s="469"/>
      <c r="BJ14" s="469"/>
      <c r="BK14" s="469"/>
      <c r="BL14" s="469"/>
      <c r="BM14" s="470"/>
      <c r="BN14" s="454"/>
      <c r="BO14" s="455"/>
      <c r="BP14" s="455"/>
      <c r="BQ14" s="455"/>
      <c r="BR14" s="455"/>
      <c r="BS14" s="455"/>
      <c r="BT14" s="455"/>
      <c r="BU14" s="456"/>
      <c r="BV14" s="454"/>
      <c r="BW14" s="455"/>
      <c r="BX14" s="455"/>
      <c r="BY14" s="455"/>
      <c r="BZ14" s="455"/>
      <c r="CA14" s="455"/>
      <c r="CB14" s="455"/>
      <c r="CC14" s="456"/>
      <c r="CD14" s="491" t="s">
        <v>145</v>
      </c>
      <c r="CE14" s="492"/>
      <c r="CF14" s="492"/>
      <c r="CG14" s="492"/>
      <c r="CH14" s="492"/>
      <c r="CI14" s="492"/>
      <c r="CJ14" s="492"/>
      <c r="CK14" s="492"/>
      <c r="CL14" s="492"/>
      <c r="CM14" s="492"/>
      <c r="CN14" s="492"/>
      <c r="CO14" s="492"/>
      <c r="CP14" s="492"/>
      <c r="CQ14" s="492"/>
      <c r="CR14" s="492"/>
      <c r="CS14" s="493"/>
      <c r="CT14" s="551" t="s">
        <v>137</v>
      </c>
      <c r="CU14" s="552"/>
      <c r="CV14" s="552"/>
      <c r="CW14" s="552"/>
      <c r="CX14" s="552"/>
      <c r="CY14" s="552"/>
      <c r="CZ14" s="552"/>
      <c r="DA14" s="553"/>
      <c r="DB14" s="551" t="s">
        <v>137</v>
      </c>
      <c r="DC14" s="552"/>
      <c r="DD14" s="552"/>
      <c r="DE14" s="552"/>
      <c r="DF14" s="552"/>
      <c r="DG14" s="552"/>
      <c r="DH14" s="552"/>
      <c r="DI14" s="553"/>
    </row>
    <row r="15" spans="1:119" ht="18.75" customHeight="1" x14ac:dyDescent="0.2">
      <c r="A15" s="178"/>
      <c r="B15" s="563"/>
      <c r="C15" s="564"/>
      <c r="D15" s="564"/>
      <c r="E15" s="564"/>
      <c r="F15" s="564"/>
      <c r="G15" s="564"/>
      <c r="H15" s="564"/>
      <c r="I15" s="564"/>
      <c r="J15" s="564"/>
      <c r="K15" s="565"/>
      <c r="L15" s="187"/>
      <c r="M15" s="538" t="s">
        <v>138</v>
      </c>
      <c r="N15" s="539"/>
      <c r="O15" s="539"/>
      <c r="P15" s="539"/>
      <c r="Q15" s="540"/>
      <c r="R15" s="541">
        <v>4411</v>
      </c>
      <c r="S15" s="542"/>
      <c r="T15" s="542"/>
      <c r="U15" s="542"/>
      <c r="V15" s="543"/>
      <c r="W15" s="544" t="s">
        <v>146</v>
      </c>
      <c r="X15" s="440"/>
      <c r="Y15" s="440"/>
      <c r="Z15" s="440"/>
      <c r="AA15" s="440"/>
      <c r="AB15" s="441"/>
      <c r="AC15" s="407">
        <v>721</v>
      </c>
      <c r="AD15" s="408"/>
      <c r="AE15" s="408"/>
      <c r="AF15" s="408"/>
      <c r="AG15" s="409"/>
      <c r="AH15" s="407">
        <v>700</v>
      </c>
      <c r="AI15" s="408"/>
      <c r="AJ15" s="408"/>
      <c r="AK15" s="408"/>
      <c r="AL15" s="467"/>
      <c r="AM15" s="511"/>
      <c r="AN15" s="411"/>
      <c r="AO15" s="411"/>
      <c r="AP15" s="411"/>
      <c r="AQ15" s="411"/>
      <c r="AR15" s="411"/>
      <c r="AS15" s="411"/>
      <c r="AT15" s="412"/>
      <c r="AU15" s="512"/>
      <c r="AV15" s="513"/>
      <c r="AW15" s="513"/>
      <c r="AX15" s="513"/>
      <c r="AY15" s="480" t="s">
        <v>147</v>
      </c>
      <c r="AZ15" s="481"/>
      <c r="BA15" s="481"/>
      <c r="BB15" s="481"/>
      <c r="BC15" s="481"/>
      <c r="BD15" s="481"/>
      <c r="BE15" s="481"/>
      <c r="BF15" s="481"/>
      <c r="BG15" s="481"/>
      <c r="BH15" s="481"/>
      <c r="BI15" s="481"/>
      <c r="BJ15" s="481"/>
      <c r="BK15" s="481"/>
      <c r="BL15" s="481"/>
      <c r="BM15" s="482"/>
      <c r="BN15" s="483">
        <v>3405132</v>
      </c>
      <c r="BO15" s="484"/>
      <c r="BP15" s="484"/>
      <c r="BQ15" s="484"/>
      <c r="BR15" s="484"/>
      <c r="BS15" s="484"/>
      <c r="BT15" s="484"/>
      <c r="BU15" s="485"/>
      <c r="BV15" s="483">
        <v>3531581</v>
      </c>
      <c r="BW15" s="484"/>
      <c r="BX15" s="484"/>
      <c r="BY15" s="484"/>
      <c r="BZ15" s="484"/>
      <c r="CA15" s="484"/>
      <c r="CB15" s="484"/>
      <c r="CC15" s="485"/>
      <c r="CD15" s="554" t="s">
        <v>148</v>
      </c>
      <c r="CE15" s="555"/>
      <c r="CF15" s="555"/>
      <c r="CG15" s="555"/>
      <c r="CH15" s="555"/>
      <c r="CI15" s="555"/>
      <c r="CJ15" s="555"/>
      <c r="CK15" s="555"/>
      <c r="CL15" s="555"/>
      <c r="CM15" s="555"/>
      <c r="CN15" s="555"/>
      <c r="CO15" s="555"/>
      <c r="CP15" s="555"/>
      <c r="CQ15" s="555"/>
      <c r="CR15" s="555"/>
      <c r="CS15" s="556"/>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3"/>
      <c r="C16" s="564"/>
      <c r="D16" s="564"/>
      <c r="E16" s="564"/>
      <c r="F16" s="564"/>
      <c r="G16" s="564"/>
      <c r="H16" s="564"/>
      <c r="I16" s="564"/>
      <c r="J16" s="564"/>
      <c r="K16" s="565"/>
      <c r="L16" s="528" t="s">
        <v>149</v>
      </c>
      <c r="M16" s="529"/>
      <c r="N16" s="529"/>
      <c r="O16" s="529"/>
      <c r="P16" s="529"/>
      <c r="Q16" s="530"/>
      <c r="R16" s="531" t="s">
        <v>150</v>
      </c>
      <c r="S16" s="532"/>
      <c r="T16" s="532"/>
      <c r="U16" s="532"/>
      <c r="V16" s="533"/>
      <c r="W16" s="545"/>
      <c r="X16" s="443"/>
      <c r="Y16" s="443"/>
      <c r="Z16" s="443"/>
      <c r="AA16" s="443"/>
      <c r="AB16" s="444"/>
      <c r="AC16" s="534">
        <v>30.1</v>
      </c>
      <c r="AD16" s="535"/>
      <c r="AE16" s="535"/>
      <c r="AF16" s="535"/>
      <c r="AG16" s="536"/>
      <c r="AH16" s="534">
        <v>29.3</v>
      </c>
      <c r="AI16" s="535"/>
      <c r="AJ16" s="535"/>
      <c r="AK16" s="535"/>
      <c r="AL16" s="537"/>
      <c r="AM16" s="511"/>
      <c r="AN16" s="411"/>
      <c r="AO16" s="411"/>
      <c r="AP16" s="411"/>
      <c r="AQ16" s="411"/>
      <c r="AR16" s="411"/>
      <c r="AS16" s="411"/>
      <c r="AT16" s="412"/>
      <c r="AU16" s="512"/>
      <c r="AV16" s="513"/>
      <c r="AW16" s="513"/>
      <c r="AX16" s="513"/>
      <c r="AY16" s="468" t="s">
        <v>151</v>
      </c>
      <c r="AZ16" s="469"/>
      <c r="BA16" s="469"/>
      <c r="BB16" s="469"/>
      <c r="BC16" s="469"/>
      <c r="BD16" s="469"/>
      <c r="BE16" s="469"/>
      <c r="BF16" s="469"/>
      <c r="BG16" s="469"/>
      <c r="BH16" s="469"/>
      <c r="BI16" s="469"/>
      <c r="BJ16" s="469"/>
      <c r="BK16" s="469"/>
      <c r="BL16" s="469"/>
      <c r="BM16" s="470"/>
      <c r="BN16" s="454">
        <v>1821080</v>
      </c>
      <c r="BO16" s="455"/>
      <c r="BP16" s="455"/>
      <c r="BQ16" s="455"/>
      <c r="BR16" s="455"/>
      <c r="BS16" s="455"/>
      <c r="BT16" s="455"/>
      <c r="BU16" s="456"/>
      <c r="BV16" s="454">
        <v>1621430</v>
      </c>
      <c r="BW16" s="455"/>
      <c r="BX16" s="455"/>
      <c r="BY16" s="455"/>
      <c r="BZ16" s="455"/>
      <c r="CA16" s="455"/>
      <c r="CB16" s="455"/>
      <c r="CC16" s="456"/>
      <c r="CD16" s="191"/>
      <c r="CE16" s="486"/>
      <c r="CF16" s="486"/>
      <c r="CG16" s="486"/>
      <c r="CH16" s="486"/>
      <c r="CI16" s="486"/>
      <c r="CJ16" s="486"/>
      <c r="CK16" s="486"/>
      <c r="CL16" s="486"/>
      <c r="CM16" s="486"/>
      <c r="CN16" s="486"/>
      <c r="CO16" s="486"/>
      <c r="CP16" s="486"/>
      <c r="CQ16" s="486"/>
      <c r="CR16" s="486"/>
      <c r="CS16" s="487"/>
      <c r="CT16" s="451"/>
      <c r="CU16" s="452"/>
      <c r="CV16" s="452"/>
      <c r="CW16" s="452"/>
      <c r="CX16" s="452"/>
      <c r="CY16" s="452"/>
      <c r="CZ16" s="452"/>
      <c r="DA16" s="453"/>
      <c r="DB16" s="451"/>
      <c r="DC16" s="452"/>
      <c r="DD16" s="452"/>
      <c r="DE16" s="452"/>
      <c r="DF16" s="452"/>
      <c r="DG16" s="452"/>
      <c r="DH16" s="452"/>
      <c r="DI16" s="453"/>
    </row>
    <row r="17" spans="1:113" ht="18.75" customHeight="1" thickBot="1" x14ac:dyDescent="0.25">
      <c r="A17" s="178"/>
      <c r="B17" s="566"/>
      <c r="C17" s="567"/>
      <c r="D17" s="567"/>
      <c r="E17" s="567"/>
      <c r="F17" s="567"/>
      <c r="G17" s="567"/>
      <c r="H17" s="567"/>
      <c r="I17" s="567"/>
      <c r="J17" s="567"/>
      <c r="K17" s="568"/>
      <c r="L17" s="192"/>
      <c r="M17" s="547" t="s">
        <v>152</v>
      </c>
      <c r="N17" s="548"/>
      <c r="O17" s="548"/>
      <c r="P17" s="548"/>
      <c r="Q17" s="549"/>
      <c r="R17" s="531" t="s">
        <v>153</v>
      </c>
      <c r="S17" s="532"/>
      <c r="T17" s="532"/>
      <c r="U17" s="532"/>
      <c r="V17" s="533"/>
      <c r="W17" s="544" t="s">
        <v>154</v>
      </c>
      <c r="X17" s="440"/>
      <c r="Y17" s="440"/>
      <c r="Z17" s="440"/>
      <c r="AA17" s="440"/>
      <c r="AB17" s="441"/>
      <c r="AC17" s="407">
        <v>1443</v>
      </c>
      <c r="AD17" s="408"/>
      <c r="AE17" s="408"/>
      <c r="AF17" s="408"/>
      <c r="AG17" s="409"/>
      <c r="AH17" s="407">
        <v>1408</v>
      </c>
      <c r="AI17" s="408"/>
      <c r="AJ17" s="408"/>
      <c r="AK17" s="408"/>
      <c r="AL17" s="467"/>
      <c r="AM17" s="511"/>
      <c r="AN17" s="411"/>
      <c r="AO17" s="411"/>
      <c r="AP17" s="411"/>
      <c r="AQ17" s="411"/>
      <c r="AR17" s="411"/>
      <c r="AS17" s="411"/>
      <c r="AT17" s="412"/>
      <c r="AU17" s="512"/>
      <c r="AV17" s="513"/>
      <c r="AW17" s="513"/>
      <c r="AX17" s="513"/>
      <c r="AY17" s="468" t="s">
        <v>155</v>
      </c>
      <c r="AZ17" s="469"/>
      <c r="BA17" s="469"/>
      <c r="BB17" s="469"/>
      <c r="BC17" s="469"/>
      <c r="BD17" s="469"/>
      <c r="BE17" s="469"/>
      <c r="BF17" s="469"/>
      <c r="BG17" s="469"/>
      <c r="BH17" s="469"/>
      <c r="BI17" s="469"/>
      <c r="BJ17" s="469"/>
      <c r="BK17" s="469"/>
      <c r="BL17" s="469"/>
      <c r="BM17" s="470"/>
      <c r="BN17" s="454">
        <v>4433179</v>
      </c>
      <c r="BO17" s="455"/>
      <c r="BP17" s="455"/>
      <c r="BQ17" s="455"/>
      <c r="BR17" s="455"/>
      <c r="BS17" s="455"/>
      <c r="BT17" s="455"/>
      <c r="BU17" s="456"/>
      <c r="BV17" s="454">
        <v>4601872</v>
      </c>
      <c r="BW17" s="455"/>
      <c r="BX17" s="455"/>
      <c r="BY17" s="455"/>
      <c r="BZ17" s="455"/>
      <c r="CA17" s="455"/>
      <c r="CB17" s="455"/>
      <c r="CC17" s="456"/>
      <c r="CD17" s="191"/>
      <c r="CE17" s="486"/>
      <c r="CF17" s="486"/>
      <c r="CG17" s="486"/>
      <c r="CH17" s="486"/>
      <c r="CI17" s="486"/>
      <c r="CJ17" s="486"/>
      <c r="CK17" s="486"/>
      <c r="CL17" s="486"/>
      <c r="CM17" s="486"/>
      <c r="CN17" s="486"/>
      <c r="CO17" s="486"/>
      <c r="CP17" s="486"/>
      <c r="CQ17" s="486"/>
      <c r="CR17" s="486"/>
      <c r="CS17" s="487"/>
      <c r="CT17" s="451"/>
      <c r="CU17" s="452"/>
      <c r="CV17" s="452"/>
      <c r="CW17" s="452"/>
      <c r="CX17" s="452"/>
      <c r="CY17" s="452"/>
      <c r="CZ17" s="452"/>
      <c r="DA17" s="453"/>
      <c r="DB17" s="451"/>
      <c r="DC17" s="452"/>
      <c r="DD17" s="452"/>
      <c r="DE17" s="452"/>
      <c r="DF17" s="452"/>
      <c r="DG17" s="452"/>
      <c r="DH17" s="452"/>
      <c r="DI17" s="453"/>
    </row>
    <row r="18" spans="1:113" ht="18.75" customHeight="1" thickBot="1" x14ac:dyDescent="0.25">
      <c r="A18" s="178"/>
      <c r="B18" s="504" t="s">
        <v>156</v>
      </c>
      <c r="C18" s="505"/>
      <c r="D18" s="505"/>
      <c r="E18" s="506"/>
      <c r="F18" s="506"/>
      <c r="G18" s="506"/>
      <c r="H18" s="506"/>
      <c r="I18" s="506"/>
      <c r="J18" s="506"/>
      <c r="K18" s="506"/>
      <c r="L18" s="507">
        <v>22.42</v>
      </c>
      <c r="M18" s="507"/>
      <c r="N18" s="507"/>
      <c r="O18" s="507"/>
      <c r="P18" s="507"/>
      <c r="Q18" s="507"/>
      <c r="R18" s="508"/>
      <c r="S18" s="508"/>
      <c r="T18" s="508"/>
      <c r="U18" s="508"/>
      <c r="V18" s="509"/>
      <c r="W18" s="525"/>
      <c r="X18" s="526"/>
      <c r="Y18" s="526"/>
      <c r="Z18" s="526"/>
      <c r="AA18" s="526"/>
      <c r="AB18" s="550"/>
      <c r="AC18" s="424">
        <v>60.2</v>
      </c>
      <c r="AD18" s="425"/>
      <c r="AE18" s="425"/>
      <c r="AF18" s="425"/>
      <c r="AG18" s="510"/>
      <c r="AH18" s="424">
        <v>59</v>
      </c>
      <c r="AI18" s="425"/>
      <c r="AJ18" s="425"/>
      <c r="AK18" s="425"/>
      <c r="AL18" s="426"/>
      <c r="AM18" s="511"/>
      <c r="AN18" s="411"/>
      <c r="AO18" s="411"/>
      <c r="AP18" s="411"/>
      <c r="AQ18" s="411"/>
      <c r="AR18" s="411"/>
      <c r="AS18" s="411"/>
      <c r="AT18" s="412"/>
      <c r="AU18" s="512"/>
      <c r="AV18" s="513"/>
      <c r="AW18" s="513"/>
      <c r="AX18" s="513"/>
      <c r="AY18" s="468" t="s">
        <v>157</v>
      </c>
      <c r="AZ18" s="469"/>
      <c r="BA18" s="469"/>
      <c r="BB18" s="469"/>
      <c r="BC18" s="469"/>
      <c r="BD18" s="469"/>
      <c r="BE18" s="469"/>
      <c r="BF18" s="469"/>
      <c r="BG18" s="469"/>
      <c r="BH18" s="469"/>
      <c r="BI18" s="469"/>
      <c r="BJ18" s="469"/>
      <c r="BK18" s="469"/>
      <c r="BL18" s="469"/>
      <c r="BM18" s="470"/>
      <c r="BN18" s="454">
        <v>3340424</v>
      </c>
      <c r="BO18" s="455"/>
      <c r="BP18" s="455"/>
      <c r="BQ18" s="455"/>
      <c r="BR18" s="455"/>
      <c r="BS18" s="455"/>
      <c r="BT18" s="455"/>
      <c r="BU18" s="456"/>
      <c r="BV18" s="454">
        <v>3151195</v>
      </c>
      <c r="BW18" s="455"/>
      <c r="BX18" s="455"/>
      <c r="BY18" s="455"/>
      <c r="BZ18" s="455"/>
      <c r="CA18" s="455"/>
      <c r="CB18" s="455"/>
      <c r="CC18" s="456"/>
      <c r="CD18" s="191"/>
      <c r="CE18" s="486"/>
      <c r="CF18" s="486"/>
      <c r="CG18" s="486"/>
      <c r="CH18" s="486"/>
      <c r="CI18" s="486"/>
      <c r="CJ18" s="486"/>
      <c r="CK18" s="486"/>
      <c r="CL18" s="486"/>
      <c r="CM18" s="486"/>
      <c r="CN18" s="486"/>
      <c r="CO18" s="486"/>
      <c r="CP18" s="486"/>
      <c r="CQ18" s="486"/>
      <c r="CR18" s="486"/>
      <c r="CS18" s="487"/>
      <c r="CT18" s="451"/>
      <c r="CU18" s="452"/>
      <c r="CV18" s="452"/>
      <c r="CW18" s="452"/>
      <c r="CX18" s="452"/>
      <c r="CY18" s="452"/>
      <c r="CZ18" s="452"/>
      <c r="DA18" s="453"/>
      <c r="DB18" s="451"/>
      <c r="DC18" s="452"/>
      <c r="DD18" s="452"/>
      <c r="DE18" s="452"/>
      <c r="DF18" s="452"/>
      <c r="DG18" s="452"/>
      <c r="DH18" s="452"/>
      <c r="DI18" s="453"/>
    </row>
    <row r="19" spans="1:113" ht="18.75" customHeight="1" thickBot="1" x14ac:dyDescent="0.25">
      <c r="A19" s="178"/>
      <c r="B19" s="504" t="s">
        <v>158</v>
      </c>
      <c r="C19" s="505"/>
      <c r="D19" s="505"/>
      <c r="E19" s="506"/>
      <c r="F19" s="506"/>
      <c r="G19" s="506"/>
      <c r="H19" s="506"/>
      <c r="I19" s="506"/>
      <c r="J19" s="506"/>
      <c r="K19" s="506"/>
      <c r="L19" s="514">
        <v>204</v>
      </c>
      <c r="M19" s="514"/>
      <c r="N19" s="514"/>
      <c r="O19" s="514"/>
      <c r="P19" s="514"/>
      <c r="Q19" s="514"/>
      <c r="R19" s="515"/>
      <c r="S19" s="515"/>
      <c r="T19" s="515"/>
      <c r="U19" s="515"/>
      <c r="V19" s="516"/>
      <c r="W19" s="523"/>
      <c r="X19" s="524"/>
      <c r="Y19" s="524"/>
      <c r="Z19" s="524"/>
      <c r="AA19" s="524"/>
      <c r="AB19" s="524"/>
      <c r="AC19" s="527"/>
      <c r="AD19" s="527"/>
      <c r="AE19" s="527"/>
      <c r="AF19" s="527"/>
      <c r="AG19" s="527"/>
      <c r="AH19" s="527"/>
      <c r="AI19" s="527"/>
      <c r="AJ19" s="527"/>
      <c r="AK19" s="527"/>
      <c r="AL19" s="546"/>
      <c r="AM19" s="511"/>
      <c r="AN19" s="411"/>
      <c r="AO19" s="411"/>
      <c r="AP19" s="411"/>
      <c r="AQ19" s="411"/>
      <c r="AR19" s="411"/>
      <c r="AS19" s="411"/>
      <c r="AT19" s="412"/>
      <c r="AU19" s="512"/>
      <c r="AV19" s="513"/>
      <c r="AW19" s="513"/>
      <c r="AX19" s="513"/>
      <c r="AY19" s="468" t="s">
        <v>159</v>
      </c>
      <c r="AZ19" s="469"/>
      <c r="BA19" s="469"/>
      <c r="BB19" s="469"/>
      <c r="BC19" s="469"/>
      <c r="BD19" s="469"/>
      <c r="BE19" s="469"/>
      <c r="BF19" s="469"/>
      <c r="BG19" s="469"/>
      <c r="BH19" s="469"/>
      <c r="BI19" s="469"/>
      <c r="BJ19" s="469"/>
      <c r="BK19" s="469"/>
      <c r="BL19" s="469"/>
      <c r="BM19" s="470"/>
      <c r="BN19" s="454">
        <v>5366359</v>
      </c>
      <c r="BO19" s="455"/>
      <c r="BP19" s="455"/>
      <c r="BQ19" s="455"/>
      <c r="BR19" s="455"/>
      <c r="BS19" s="455"/>
      <c r="BT19" s="455"/>
      <c r="BU19" s="456"/>
      <c r="BV19" s="454">
        <v>6039585</v>
      </c>
      <c r="BW19" s="455"/>
      <c r="BX19" s="455"/>
      <c r="BY19" s="455"/>
      <c r="BZ19" s="455"/>
      <c r="CA19" s="455"/>
      <c r="CB19" s="455"/>
      <c r="CC19" s="456"/>
      <c r="CD19" s="191"/>
      <c r="CE19" s="486"/>
      <c r="CF19" s="486"/>
      <c r="CG19" s="486"/>
      <c r="CH19" s="486"/>
      <c r="CI19" s="486"/>
      <c r="CJ19" s="486"/>
      <c r="CK19" s="486"/>
      <c r="CL19" s="486"/>
      <c r="CM19" s="486"/>
      <c r="CN19" s="486"/>
      <c r="CO19" s="486"/>
      <c r="CP19" s="486"/>
      <c r="CQ19" s="486"/>
      <c r="CR19" s="486"/>
      <c r="CS19" s="487"/>
      <c r="CT19" s="451"/>
      <c r="CU19" s="452"/>
      <c r="CV19" s="452"/>
      <c r="CW19" s="452"/>
      <c r="CX19" s="452"/>
      <c r="CY19" s="452"/>
      <c r="CZ19" s="452"/>
      <c r="DA19" s="453"/>
      <c r="DB19" s="451"/>
      <c r="DC19" s="452"/>
      <c r="DD19" s="452"/>
      <c r="DE19" s="452"/>
      <c r="DF19" s="452"/>
      <c r="DG19" s="452"/>
      <c r="DH19" s="452"/>
      <c r="DI19" s="453"/>
    </row>
    <row r="20" spans="1:113" ht="18.75" customHeight="1" thickBot="1" x14ac:dyDescent="0.25">
      <c r="A20" s="178"/>
      <c r="B20" s="504" t="s">
        <v>160</v>
      </c>
      <c r="C20" s="505"/>
      <c r="D20" s="505"/>
      <c r="E20" s="506"/>
      <c r="F20" s="506"/>
      <c r="G20" s="506"/>
      <c r="H20" s="506"/>
      <c r="I20" s="506"/>
      <c r="J20" s="506"/>
      <c r="K20" s="506"/>
      <c r="L20" s="514">
        <v>1506</v>
      </c>
      <c r="M20" s="514"/>
      <c r="N20" s="514"/>
      <c r="O20" s="514"/>
      <c r="P20" s="514"/>
      <c r="Q20" s="514"/>
      <c r="R20" s="515"/>
      <c r="S20" s="515"/>
      <c r="T20" s="515"/>
      <c r="U20" s="515"/>
      <c r="V20" s="516"/>
      <c r="W20" s="525"/>
      <c r="X20" s="526"/>
      <c r="Y20" s="526"/>
      <c r="Z20" s="526"/>
      <c r="AA20" s="526"/>
      <c r="AB20" s="526"/>
      <c r="AC20" s="517"/>
      <c r="AD20" s="517"/>
      <c r="AE20" s="517"/>
      <c r="AF20" s="517"/>
      <c r="AG20" s="517"/>
      <c r="AH20" s="517"/>
      <c r="AI20" s="517"/>
      <c r="AJ20" s="517"/>
      <c r="AK20" s="517"/>
      <c r="AL20" s="518"/>
      <c r="AM20" s="519"/>
      <c r="AN20" s="416"/>
      <c r="AO20" s="416"/>
      <c r="AP20" s="416"/>
      <c r="AQ20" s="416"/>
      <c r="AR20" s="416"/>
      <c r="AS20" s="416"/>
      <c r="AT20" s="417"/>
      <c r="AU20" s="520"/>
      <c r="AV20" s="521"/>
      <c r="AW20" s="521"/>
      <c r="AX20" s="522"/>
      <c r="AY20" s="468"/>
      <c r="AZ20" s="469"/>
      <c r="BA20" s="469"/>
      <c r="BB20" s="469"/>
      <c r="BC20" s="469"/>
      <c r="BD20" s="469"/>
      <c r="BE20" s="469"/>
      <c r="BF20" s="469"/>
      <c r="BG20" s="469"/>
      <c r="BH20" s="469"/>
      <c r="BI20" s="469"/>
      <c r="BJ20" s="469"/>
      <c r="BK20" s="469"/>
      <c r="BL20" s="469"/>
      <c r="BM20" s="470"/>
      <c r="BN20" s="454"/>
      <c r="BO20" s="455"/>
      <c r="BP20" s="455"/>
      <c r="BQ20" s="455"/>
      <c r="BR20" s="455"/>
      <c r="BS20" s="455"/>
      <c r="BT20" s="455"/>
      <c r="BU20" s="456"/>
      <c r="BV20" s="454"/>
      <c r="BW20" s="455"/>
      <c r="BX20" s="455"/>
      <c r="BY20" s="455"/>
      <c r="BZ20" s="455"/>
      <c r="CA20" s="455"/>
      <c r="CB20" s="455"/>
      <c r="CC20" s="456"/>
      <c r="CD20" s="191"/>
      <c r="CE20" s="486"/>
      <c r="CF20" s="486"/>
      <c r="CG20" s="486"/>
      <c r="CH20" s="486"/>
      <c r="CI20" s="486"/>
      <c r="CJ20" s="486"/>
      <c r="CK20" s="486"/>
      <c r="CL20" s="486"/>
      <c r="CM20" s="486"/>
      <c r="CN20" s="486"/>
      <c r="CO20" s="486"/>
      <c r="CP20" s="486"/>
      <c r="CQ20" s="486"/>
      <c r="CR20" s="486"/>
      <c r="CS20" s="487"/>
      <c r="CT20" s="451"/>
      <c r="CU20" s="452"/>
      <c r="CV20" s="452"/>
      <c r="CW20" s="452"/>
      <c r="CX20" s="452"/>
      <c r="CY20" s="452"/>
      <c r="CZ20" s="452"/>
      <c r="DA20" s="453"/>
      <c r="DB20" s="451"/>
      <c r="DC20" s="452"/>
      <c r="DD20" s="452"/>
      <c r="DE20" s="452"/>
      <c r="DF20" s="452"/>
      <c r="DG20" s="452"/>
      <c r="DH20" s="452"/>
      <c r="DI20" s="453"/>
    </row>
    <row r="21" spans="1:113" ht="18.75" customHeight="1" thickBot="1" x14ac:dyDescent="0.25">
      <c r="A21" s="178"/>
      <c r="B21" s="501" t="s">
        <v>161</v>
      </c>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3"/>
      <c r="AY21" s="427"/>
      <c r="AZ21" s="428"/>
      <c r="BA21" s="428"/>
      <c r="BB21" s="428"/>
      <c r="BC21" s="428"/>
      <c r="BD21" s="428"/>
      <c r="BE21" s="428"/>
      <c r="BF21" s="428"/>
      <c r="BG21" s="428"/>
      <c r="BH21" s="428"/>
      <c r="BI21" s="428"/>
      <c r="BJ21" s="428"/>
      <c r="BK21" s="428"/>
      <c r="BL21" s="428"/>
      <c r="BM21" s="429"/>
      <c r="BN21" s="488"/>
      <c r="BO21" s="489"/>
      <c r="BP21" s="489"/>
      <c r="BQ21" s="489"/>
      <c r="BR21" s="489"/>
      <c r="BS21" s="489"/>
      <c r="BT21" s="489"/>
      <c r="BU21" s="490"/>
      <c r="BV21" s="488"/>
      <c r="BW21" s="489"/>
      <c r="BX21" s="489"/>
      <c r="BY21" s="489"/>
      <c r="BZ21" s="489"/>
      <c r="CA21" s="489"/>
      <c r="CB21" s="489"/>
      <c r="CC21" s="490"/>
      <c r="CD21" s="191"/>
      <c r="CE21" s="486"/>
      <c r="CF21" s="486"/>
      <c r="CG21" s="486"/>
      <c r="CH21" s="486"/>
      <c r="CI21" s="486"/>
      <c r="CJ21" s="486"/>
      <c r="CK21" s="486"/>
      <c r="CL21" s="486"/>
      <c r="CM21" s="486"/>
      <c r="CN21" s="486"/>
      <c r="CO21" s="486"/>
      <c r="CP21" s="486"/>
      <c r="CQ21" s="486"/>
      <c r="CR21" s="486"/>
      <c r="CS21" s="487"/>
      <c r="CT21" s="451"/>
      <c r="CU21" s="452"/>
      <c r="CV21" s="452"/>
      <c r="CW21" s="452"/>
      <c r="CX21" s="452"/>
      <c r="CY21" s="452"/>
      <c r="CZ21" s="452"/>
      <c r="DA21" s="453"/>
      <c r="DB21" s="451"/>
      <c r="DC21" s="452"/>
      <c r="DD21" s="452"/>
      <c r="DE21" s="452"/>
      <c r="DF21" s="452"/>
      <c r="DG21" s="452"/>
      <c r="DH21" s="452"/>
      <c r="DI21" s="453"/>
    </row>
    <row r="22" spans="1:113" ht="18.75" customHeight="1" x14ac:dyDescent="0.2">
      <c r="A22" s="178"/>
      <c r="B22" s="430" t="s">
        <v>162</v>
      </c>
      <c r="C22" s="431"/>
      <c r="D22" s="432"/>
      <c r="E22" s="439" t="s">
        <v>1</v>
      </c>
      <c r="F22" s="440"/>
      <c r="G22" s="440"/>
      <c r="H22" s="440"/>
      <c r="I22" s="440"/>
      <c r="J22" s="440"/>
      <c r="K22" s="441"/>
      <c r="L22" s="439" t="s">
        <v>163</v>
      </c>
      <c r="M22" s="440"/>
      <c r="N22" s="440"/>
      <c r="O22" s="440"/>
      <c r="P22" s="441"/>
      <c r="Q22" s="445" t="s">
        <v>164</v>
      </c>
      <c r="R22" s="446"/>
      <c r="S22" s="446"/>
      <c r="T22" s="446"/>
      <c r="U22" s="446"/>
      <c r="V22" s="447"/>
      <c r="W22" s="496" t="s">
        <v>165</v>
      </c>
      <c r="X22" s="431"/>
      <c r="Y22" s="432"/>
      <c r="Z22" s="439" t="s">
        <v>1</v>
      </c>
      <c r="AA22" s="440"/>
      <c r="AB22" s="440"/>
      <c r="AC22" s="440"/>
      <c r="AD22" s="440"/>
      <c r="AE22" s="440"/>
      <c r="AF22" s="440"/>
      <c r="AG22" s="441"/>
      <c r="AH22" s="457" t="s">
        <v>166</v>
      </c>
      <c r="AI22" s="440"/>
      <c r="AJ22" s="440"/>
      <c r="AK22" s="440"/>
      <c r="AL22" s="441"/>
      <c r="AM22" s="457" t="s">
        <v>167</v>
      </c>
      <c r="AN22" s="458"/>
      <c r="AO22" s="458"/>
      <c r="AP22" s="458"/>
      <c r="AQ22" s="458"/>
      <c r="AR22" s="459"/>
      <c r="AS22" s="445" t="s">
        <v>164</v>
      </c>
      <c r="AT22" s="446"/>
      <c r="AU22" s="446"/>
      <c r="AV22" s="446"/>
      <c r="AW22" s="446"/>
      <c r="AX22" s="463"/>
      <c r="AY22" s="480" t="s">
        <v>168</v>
      </c>
      <c r="AZ22" s="481"/>
      <c r="BA22" s="481"/>
      <c r="BB22" s="481"/>
      <c r="BC22" s="481"/>
      <c r="BD22" s="481"/>
      <c r="BE22" s="481"/>
      <c r="BF22" s="481"/>
      <c r="BG22" s="481"/>
      <c r="BH22" s="481"/>
      <c r="BI22" s="481"/>
      <c r="BJ22" s="481"/>
      <c r="BK22" s="481"/>
      <c r="BL22" s="481"/>
      <c r="BM22" s="482"/>
      <c r="BN22" s="483">
        <v>117648</v>
      </c>
      <c r="BO22" s="484"/>
      <c r="BP22" s="484"/>
      <c r="BQ22" s="484"/>
      <c r="BR22" s="484"/>
      <c r="BS22" s="484"/>
      <c r="BT22" s="484"/>
      <c r="BU22" s="485"/>
      <c r="BV22" s="483">
        <v>137469</v>
      </c>
      <c r="BW22" s="484"/>
      <c r="BX22" s="484"/>
      <c r="BY22" s="484"/>
      <c r="BZ22" s="484"/>
      <c r="CA22" s="484"/>
      <c r="CB22" s="484"/>
      <c r="CC22" s="485"/>
      <c r="CD22" s="191"/>
      <c r="CE22" s="486"/>
      <c r="CF22" s="486"/>
      <c r="CG22" s="486"/>
      <c r="CH22" s="486"/>
      <c r="CI22" s="486"/>
      <c r="CJ22" s="486"/>
      <c r="CK22" s="486"/>
      <c r="CL22" s="486"/>
      <c r="CM22" s="486"/>
      <c r="CN22" s="486"/>
      <c r="CO22" s="486"/>
      <c r="CP22" s="486"/>
      <c r="CQ22" s="486"/>
      <c r="CR22" s="486"/>
      <c r="CS22" s="487"/>
      <c r="CT22" s="451"/>
      <c r="CU22" s="452"/>
      <c r="CV22" s="452"/>
      <c r="CW22" s="452"/>
      <c r="CX22" s="452"/>
      <c r="CY22" s="452"/>
      <c r="CZ22" s="452"/>
      <c r="DA22" s="453"/>
      <c r="DB22" s="451"/>
      <c r="DC22" s="452"/>
      <c r="DD22" s="452"/>
      <c r="DE22" s="452"/>
      <c r="DF22" s="452"/>
      <c r="DG22" s="452"/>
      <c r="DH22" s="452"/>
      <c r="DI22" s="453"/>
    </row>
    <row r="23" spans="1:113" ht="18.75" customHeight="1" x14ac:dyDescent="0.2">
      <c r="A23" s="178"/>
      <c r="B23" s="433"/>
      <c r="C23" s="434"/>
      <c r="D23" s="435"/>
      <c r="E23" s="442"/>
      <c r="F23" s="443"/>
      <c r="G23" s="443"/>
      <c r="H23" s="443"/>
      <c r="I23" s="443"/>
      <c r="J23" s="443"/>
      <c r="K23" s="444"/>
      <c r="L23" s="442"/>
      <c r="M23" s="443"/>
      <c r="N23" s="443"/>
      <c r="O23" s="443"/>
      <c r="P23" s="444"/>
      <c r="Q23" s="448"/>
      <c r="R23" s="449"/>
      <c r="S23" s="449"/>
      <c r="T23" s="449"/>
      <c r="U23" s="449"/>
      <c r="V23" s="450"/>
      <c r="W23" s="497"/>
      <c r="X23" s="434"/>
      <c r="Y23" s="435"/>
      <c r="Z23" s="442"/>
      <c r="AA23" s="443"/>
      <c r="AB23" s="443"/>
      <c r="AC23" s="443"/>
      <c r="AD23" s="443"/>
      <c r="AE23" s="443"/>
      <c r="AF23" s="443"/>
      <c r="AG23" s="444"/>
      <c r="AH23" s="442"/>
      <c r="AI23" s="443"/>
      <c r="AJ23" s="443"/>
      <c r="AK23" s="443"/>
      <c r="AL23" s="444"/>
      <c r="AM23" s="460"/>
      <c r="AN23" s="461"/>
      <c r="AO23" s="461"/>
      <c r="AP23" s="461"/>
      <c r="AQ23" s="461"/>
      <c r="AR23" s="462"/>
      <c r="AS23" s="448"/>
      <c r="AT23" s="449"/>
      <c r="AU23" s="449"/>
      <c r="AV23" s="449"/>
      <c r="AW23" s="449"/>
      <c r="AX23" s="464"/>
      <c r="AY23" s="468" t="s">
        <v>169</v>
      </c>
      <c r="AZ23" s="469"/>
      <c r="BA23" s="469"/>
      <c r="BB23" s="469"/>
      <c r="BC23" s="469"/>
      <c r="BD23" s="469"/>
      <c r="BE23" s="469"/>
      <c r="BF23" s="469"/>
      <c r="BG23" s="469"/>
      <c r="BH23" s="469"/>
      <c r="BI23" s="469"/>
      <c r="BJ23" s="469"/>
      <c r="BK23" s="469"/>
      <c r="BL23" s="469"/>
      <c r="BM23" s="470"/>
      <c r="BN23" s="454" t="s">
        <v>128</v>
      </c>
      <c r="BO23" s="455"/>
      <c r="BP23" s="455"/>
      <c r="BQ23" s="455"/>
      <c r="BR23" s="455"/>
      <c r="BS23" s="455"/>
      <c r="BT23" s="455"/>
      <c r="BU23" s="456"/>
      <c r="BV23" s="454">
        <v>12469</v>
      </c>
      <c r="BW23" s="455"/>
      <c r="BX23" s="455"/>
      <c r="BY23" s="455"/>
      <c r="BZ23" s="455"/>
      <c r="CA23" s="455"/>
      <c r="CB23" s="455"/>
      <c r="CC23" s="456"/>
      <c r="CD23" s="191"/>
      <c r="CE23" s="486"/>
      <c r="CF23" s="486"/>
      <c r="CG23" s="486"/>
      <c r="CH23" s="486"/>
      <c r="CI23" s="486"/>
      <c r="CJ23" s="486"/>
      <c r="CK23" s="486"/>
      <c r="CL23" s="486"/>
      <c r="CM23" s="486"/>
      <c r="CN23" s="486"/>
      <c r="CO23" s="486"/>
      <c r="CP23" s="486"/>
      <c r="CQ23" s="486"/>
      <c r="CR23" s="486"/>
      <c r="CS23" s="487"/>
      <c r="CT23" s="451"/>
      <c r="CU23" s="452"/>
      <c r="CV23" s="452"/>
      <c r="CW23" s="452"/>
      <c r="CX23" s="452"/>
      <c r="CY23" s="452"/>
      <c r="CZ23" s="452"/>
      <c r="DA23" s="453"/>
      <c r="DB23" s="451"/>
      <c r="DC23" s="452"/>
      <c r="DD23" s="452"/>
      <c r="DE23" s="452"/>
      <c r="DF23" s="452"/>
      <c r="DG23" s="452"/>
      <c r="DH23" s="452"/>
      <c r="DI23" s="453"/>
    </row>
    <row r="24" spans="1:113" ht="18.75" customHeight="1" thickBot="1" x14ac:dyDescent="0.25">
      <c r="A24" s="178"/>
      <c r="B24" s="433"/>
      <c r="C24" s="434"/>
      <c r="D24" s="435"/>
      <c r="E24" s="410" t="s">
        <v>170</v>
      </c>
      <c r="F24" s="411"/>
      <c r="G24" s="411"/>
      <c r="H24" s="411"/>
      <c r="I24" s="411"/>
      <c r="J24" s="411"/>
      <c r="K24" s="412"/>
      <c r="L24" s="407">
        <v>1</v>
      </c>
      <c r="M24" s="408"/>
      <c r="N24" s="408"/>
      <c r="O24" s="408"/>
      <c r="P24" s="409"/>
      <c r="Q24" s="407">
        <v>8400</v>
      </c>
      <c r="R24" s="408"/>
      <c r="S24" s="408"/>
      <c r="T24" s="408"/>
      <c r="U24" s="408"/>
      <c r="V24" s="409"/>
      <c r="W24" s="497"/>
      <c r="X24" s="434"/>
      <c r="Y24" s="435"/>
      <c r="Z24" s="410" t="s">
        <v>171</v>
      </c>
      <c r="AA24" s="411"/>
      <c r="AB24" s="411"/>
      <c r="AC24" s="411"/>
      <c r="AD24" s="411"/>
      <c r="AE24" s="411"/>
      <c r="AF24" s="411"/>
      <c r="AG24" s="412"/>
      <c r="AH24" s="407">
        <v>97</v>
      </c>
      <c r="AI24" s="408"/>
      <c r="AJ24" s="408"/>
      <c r="AK24" s="408"/>
      <c r="AL24" s="409"/>
      <c r="AM24" s="407">
        <v>280039</v>
      </c>
      <c r="AN24" s="408"/>
      <c r="AO24" s="408"/>
      <c r="AP24" s="408"/>
      <c r="AQ24" s="408"/>
      <c r="AR24" s="409"/>
      <c r="AS24" s="407">
        <v>2887</v>
      </c>
      <c r="AT24" s="408"/>
      <c r="AU24" s="408"/>
      <c r="AV24" s="408"/>
      <c r="AW24" s="408"/>
      <c r="AX24" s="467"/>
      <c r="AY24" s="427" t="s">
        <v>172</v>
      </c>
      <c r="AZ24" s="428"/>
      <c r="BA24" s="428"/>
      <c r="BB24" s="428"/>
      <c r="BC24" s="428"/>
      <c r="BD24" s="428"/>
      <c r="BE24" s="428"/>
      <c r="BF24" s="428"/>
      <c r="BG24" s="428"/>
      <c r="BH24" s="428"/>
      <c r="BI24" s="428"/>
      <c r="BJ24" s="428"/>
      <c r="BK24" s="428"/>
      <c r="BL24" s="428"/>
      <c r="BM24" s="429"/>
      <c r="BN24" s="454">
        <v>117648</v>
      </c>
      <c r="BO24" s="455"/>
      <c r="BP24" s="455"/>
      <c r="BQ24" s="455"/>
      <c r="BR24" s="455"/>
      <c r="BS24" s="455"/>
      <c r="BT24" s="455"/>
      <c r="BU24" s="456"/>
      <c r="BV24" s="454">
        <v>137469</v>
      </c>
      <c r="BW24" s="455"/>
      <c r="BX24" s="455"/>
      <c r="BY24" s="455"/>
      <c r="BZ24" s="455"/>
      <c r="CA24" s="455"/>
      <c r="CB24" s="455"/>
      <c r="CC24" s="456"/>
      <c r="CD24" s="191"/>
      <c r="CE24" s="486"/>
      <c r="CF24" s="486"/>
      <c r="CG24" s="486"/>
      <c r="CH24" s="486"/>
      <c r="CI24" s="486"/>
      <c r="CJ24" s="486"/>
      <c r="CK24" s="486"/>
      <c r="CL24" s="486"/>
      <c r="CM24" s="486"/>
      <c r="CN24" s="486"/>
      <c r="CO24" s="486"/>
      <c r="CP24" s="486"/>
      <c r="CQ24" s="486"/>
      <c r="CR24" s="486"/>
      <c r="CS24" s="487"/>
      <c r="CT24" s="451"/>
      <c r="CU24" s="452"/>
      <c r="CV24" s="452"/>
      <c r="CW24" s="452"/>
      <c r="CX24" s="452"/>
      <c r="CY24" s="452"/>
      <c r="CZ24" s="452"/>
      <c r="DA24" s="453"/>
      <c r="DB24" s="451"/>
      <c r="DC24" s="452"/>
      <c r="DD24" s="452"/>
      <c r="DE24" s="452"/>
      <c r="DF24" s="452"/>
      <c r="DG24" s="452"/>
      <c r="DH24" s="452"/>
      <c r="DI24" s="453"/>
    </row>
    <row r="25" spans="1:113" ht="18.75" customHeight="1" x14ac:dyDescent="0.2">
      <c r="A25" s="178"/>
      <c r="B25" s="433"/>
      <c r="C25" s="434"/>
      <c r="D25" s="435"/>
      <c r="E25" s="410" t="s">
        <v>173</v>
      </c>
      <c r="F25" s="411"/>
      <c r="G25" s="411"/>
      <c r="H25" s="411"/>
      <c r="I25" s="411"/>
      <c r="J25" s="411"/>
      <c r="K25" s="412"/>
      <c r="L25" s="407">
        <v>1</v>
      </c>
      <c r="M25" s="408"/>
      <c r="N25" s="408"/>
      <c r="O25" s="408"/>
      <c r="P25" s="409"/>
      <c r="Q25" s="407">
        <v>7050</v>
      </c>
      <c r="R25" s="408"/>
      <c r="S25" s="408"/>
      <c r="T25" s="408"/>
      <c r="U25" s="408"/>
      <c r="V25" s="409"/>
      <c r="W25" s="497"/>
      <c r="X25" s="434"/>
      <c r="Y25" s="435"/>
      <c r="Z25" s="410" t="s">
        <v>174</v>
      </c>
      <c r="AA25" s="411"/>
      <c r="AB25" s="411"/>
      <c r="AC25" s="411"/>
      <c r="AD25" s="411"/>
      <c r="AE25" s="411"/>
      <c r="AF25" s="411"/>
      <c r="AG25" s="412"/>
      <c r="AH25" s="407" t="s">
        <v>128</v>
      </c>
      <c r="AI25" s="408"/>
      <c r="AJ25" s="408"/>
      <c r="AK25" s="408"/>
      <c r="AL25" s="409"/>
      <c r="AM25" s="407" t="s">
        <v>128</v>
      </c>
      <c r="AN25" s="408"/>
      <c r="AO25" s="408"/>
      <c r="AP25" s="408"/>
      <c r="AQ25" s="408"/>
      <c r="AR25" s="409"/>
      <c r="AS25" s="407" t="s">
        <v>128</v>
      </c>
      <c r="AT25" s="408"/>
      <c r="AU25" s="408"/>
      <c r="AV25" s="408"/>
      <c r="AW25" s="408"/>
      <c r="AX25" s="467"/>
      <c r="AY25" s="480" t="s">
        <v>175</v>
      </c>
      <c r="AZ25" s="481"/>
      <c r="BA25" s="481"/>
      <c r="BB25" s="481"/>
      <c r="BC25" s="481"/>
      <c r="BD25" s="481"/>
      <c r="BE25" s="481"/>
      <c r="BF25" s="481"/>
      <c r="BG25" s="481"/>
      <c r="BH25" s="481"/>
      <c r="BI25" s="481"/>
      <c r="BJ25" s="481"/>
      <c r="BK25" s="481"/>
      <c r="BL25" s="481"/>
      <c r="BM25" s="482"/>
      <c r="BN25" s="483">
        <v>56880</v>
      </c>
      <c r="BO25" s="484"/>
      <c r="BP25" s="484"/>
      <c r="BQ25" s="484"/>
      <c r="BR25" s="484"/>
      <c r="BS25" s="484"/>
      <c r="BT25" s="484"/>
      <c r="BU25" s="485"/>
      <c r="BV25" s="483">
        <v>79968</v>
      </c>
      <c r="BW25" s="484"/>
      <c r="BX25" s="484"/>
      <c r="BY25" s="484"/>
      <c r="BZ25" s="484"/>
      <c r="CA25" s="484"/>
      <c r="CB25" s="484"/>
      <c r="CC25" s="485"/>
      <c r="CD25" s="191"/>
      <c r="CE25" s="486"/>
      <c r="CF25" s="486"/>
      <c r="CG25" s="486"/>
      <c r="CH25" s="486"/>
      <c r="CI25" s="486"/>
      <c r="CJ25" s="486"/>
      <c r="CK25" s="486"/>
      <c r="CL25" s="486"/>
      <c r="CM25" s="486"/>
      <c r="CN25" s="486"/>
      <c r="CO25" s="486"/>
      <c r="CP25" s="486"/>
      <c r="CQ25" s="486"/>
      <c r="CR25" s="486"/>
      <c r="CS25" s="487"/>
      <c r="CT25" s="451"/>
      <c r="CU25" s="452"/>
      <c r="CV25" s="452"/>
      <c r="CW25" s="452"/>
      <c r="CX25" s="452"/>
      <c r="CY25" s="452"/>
      <c r="CZ25" s="452"/>
      <c r="DA25" s="453"/>
      <c r="DB25" s="451"/>
      <c r="DC25" s="452"/>
      <c r="DD25" s="452"/>
      <c r="DE25" s="452"/>
      <c r="DF25" s="452"/>
      <c r="DG25" s="452"/>
      <c r="DH25" s="452"/>
      <c r="DI25" s="453"/>
    </row>
    <row r="26" spans="1:113" ht="18.75" customHeight="1" x14ac:dyDescent="0.2">
      <c r="A26" s="178"/>
      <c r="B26" s="433"/>
      <c r="C26" s="434"/>
      <c r="D26" s="435"/>
      <c r="E26" s="410" t="s">
        <v>176</v>
      </c>
      <c r="F26" s="411"/>
      <c r="G26" s="411"/>
      <c r="H26" s="411"/>
      <c r="I26" s="411"/>
      <c r="J26" s="411"/>
      <c r="K26" s="412"/>
      <c r="L26" s="407">
        <v>1</v>
      </c>
      <c r="M26" s="408"/>
      <c r="N26" s="408"/>
      <c r="O26" s="408"/>
      <c r="P26" s="409"/>
      <c r="Q26" s="407">
        <v>6550</v>
      </c>
      <c r="R26" s="408"/>
      <c r="S26" s="408"/>
      <c r="T26" s="408"/>
      <c r="U26" s="408"/>
      <c r="V26" s="409"/>
      <c r="W26" s="497"/>
      <c r="X26" s="434"/>
      <c r="Y26" s="435"/>
      <c r="Z26" s="410" t="s">
        <v>177</v>
      </c>
      <c r="AA26" s="465"/>
      <c r="AB26" s="465"/>
      <c r="AC26" s="465"/>
      <c r="AD26" s="465"/>
      <c r="AE26" s="465"/>
      <c r="AF26" s="465"/>
      <c r="AG26" s="466"/>
      <c r="AH26" s="407" t="s">
        <v>128</v>
      </c>
      <c r="AI26" s="408"/>
      <c r="AJ26" s="408"/>
      <c r="AK26" s="408"/>
      <c r="AL26" s="409"/>
      <c r="AM26" s="407" t="s">
        <v>128</v>
      </c>
      <c r="AN26" s="408"/>
      <c r="AO26" s="408"/>
      <c r="AP26" s="408"/>
      <c r="AQ26" s="408"/>
      <c r="AR26" s="409"/>
      <c r="AS26" s="407" t="s">
        <v>137</v>
      </c>
      <c r="AT26" s="408"/>
      <c r="AU26" s="408"/>
      <c r="AV26" s="408"/>
      <c r="AW26" s="408"/>
      <c r="AX26" s="467"/>
      <c r="AY26" s="494" t="s">
        <v>178</v>
      </c>
      <c r="AZ26" s="414"/>
      <c r="BA26" s="414"/>
      <c r="BB26" s="414"/>
      <c r="BC26" s="414"/>
      <c r="BD26" s="414"/>
      <c r="BE26" s="414"/>
      <c r="BF26" s="414"/>
      <c r="BG26" s="414"/>
      <c r="BH26" s="414"/>
      <c r="BI26" s="414"/>
      <c r="BJ26" s="414"/>
      <c r="BK26" s="414"/>
      <c r="BL26" s="414"/>
      <c r="BM26" s="495"/>
      <c r="BN26" s="454" t="s">
        <v>128</v>
      </c>
      <c r="BO26" s="455"/>
      <c r="BP26" s="455"/>
      <c r="BQ26" s="455"/>
      <c r="BR26" s="455"/>
      <c r="BS26" s="455"/>
      <c r="BT26" s="455"/>
      <c r="BU26" s="456"/>
      <c r="BV26" s="454" t="s">
        <v>128</v>
      </c>
      <c r="BW26" s="455"/>
      <c r="BX26" s="455"/>
      <c r="BY26" s="455"/>
      <c r="BZ26" s="455"/>
      <c r="CA26" s="455"/>
      <c r="CB26" s="455"/>
      <c r="CC26" s="456"/>
      <c r="CD26" s="191"/>
      <c r="CE26" s="486"/>
      <c r="CF26" s="486"/>
      <c r="CG26" s="486"/>
      <c r="CH26" s="486"/>
      <c r="CI26" s="486"/>
      <c r="CJ26" s="486"/>
      <c r="CK26" s="486"/>
      <c r="CL26" s="486"/>
      <c r="CM26" s="486"/>
      <c r="CN26" s="486"/>
      <c r="CO26" s="486"/>
      <c r="CP26" s="486"/>
      <c r="CQ26" s="486"/>
      <c r="CR26" s="486"/>
      <c r="CS26" s="487"/>
      <c r="CT26" s="451"/>
      <c r="CU26" s="452"/>
      <c r="CV26" s="452"/>
      <c r="CW26" s="452"/>
      <c r="CX26" s="452"/>
      <c r="CY26" s="452"/>
      <c r="CZ26" s="452"/>
      <c r="DA26" s="453"/>
      <c r="DB26" s="451"/>
      <c r="DC26" s="452"/>
      <c r="DD26" s="452"/>
      <c r="DE26" s="452"/>
      <c r="DF26" s="452"/>
      <c r="DG26" s="452"/>
      <c r="DH26" s="452"/>
      <c r="DI26" s="453"/>
    </row>
    <row r="27" spans="1:113" ht="18.75" customHeight="1" thickBot="1" x14ac:dyDescent="0.25">
      <c r="A27" s="178"/>
      <c r="B27" s="433"/>
      <c r="C27" s="434"/>
      <c r="D27" s="435"/>
      <c r="E27" s="410" t="s">
        <v>179</v>
      </c>
      <c r="F27" s="411"/>
      <c r="G27" s="411"/>
      <c r="H27" s="411"/>
      <c r="I27" s="411"/>
      <c r="J27" s="411"/>
      <c r="K27" s="412"/>
      <c r="L27" s="407">
        <v>1</v>
      </c>
      <c r="M27" s="408"/>
      <c r="N27" s="408"/>
      <c r="O27" s="408"/>
      <c r="P27" s="409"/>
      <c r="Q27" s="407">
        <v>3950</v>
      </c>
      <c r="R27" s="408"/>
      <c r="S27" s="408"/>
      <c r="T27" s="408"/>
      <c r="U27" s="408"/>
      <c r="V27" s="409"/>
      <c r="W27" s="497"/>
      <c r="X27" s="434"/>
      <c r="Y27" s="435"/>
      <c r="Z27" s="410" t="s">
        <v>180</v>
      </c>
      <c r="AA27" s="411"/>
      <c r="AB27" s="411"/>
      <c r="AC27" s="411"/>
      <c r="AD27" s="411"/>
      <c r="AE27" s="411"/>
      <c r="AF27" s="411"/>
      <c r="AG27" s="412"/>
      <c r="AH27" s="407" t="s">
        <v>128</v>
      </c>
      <c r="AI27" s="408"/>
      <c r="AJ27" s="408"/>
      <c r="AK27" s="408"/>
      <c r="AL27" s="409"/>
      <c r="AM27" s="407" t="s">
        <v>128</v>
      </c>
      <c r="AN27" s="408"/>
      <c r="AO27" s="408"/>
      <c r="AP27" s="408"/>
      <c r="AQ27" s="408"/>
      <c r="AR27" s="409"/>
      <c r="AS27" s="407" t="s">
        <v>137</v>
      </c>
      <c r="AT27" s="408"/>
      <c r="AU27" s="408"/>
      <c r="AV27" s="408"/>
      <c r="AW27" s="408"/>
      <c r="AX27" s="467"/>
      <c r="AY27" s="491" t="s">
        <v>181</v>
      </c>
      <c r="AZ27" s="492"/>
      <c r="BA27" s="492"/>
      <c r="BB27" s="492"/>
      <c r="BC27" s="492"/>
      <c r="BD27" s="492"/>
      <c r="BE27" s="492"/>
      <c r="BF27" s="492"/>
      <c r="BG27" s="492"/>
      <c r="BH27" s="492"/>
      <c r="BI27" s="492"/>
      <c r="BJ27" s="492"/>
      <c r="BK27" s="492"/>
      <c r="BL27" s="492"/>
      <c r="BM27" s="493"/>
      <c r="BN27" s="488">
        <v>313540</v>
      </c>
      <c r="BO27" s="489"/>
      <c r="BP27" s="489"/>
      <c r="BQ27" s="489"/>
      <c r="BR27" s="489"/>
      <c r="BS27" s="489"/>
      <c r="BT27" s="489"/>
      <c r="BU27" s="490"/>
      <c r="BV27" s="488">
        <v>313209</v>
      </c>
      <c r="BW27" s="489"/>
      <c r="BX27" s="489"/>
      <c r="BY27" s="489"/>
      <c r="BZ27" s="489"/>
      <c r="CA27" s="489"/>
      <c r="CB27" s="489"/>
      <c r="CC27" s="490"/>
      <c r="CD27" s="193"/>
      <c r="CE27" s="486"/>
      <c r="CF27" s="486"/>
      <c r="CG27" s="486"/>
      <c r="CH27" s="486"/>
      <c r="CI27" s="486"/>
      <c r="CJ27" s="486"/>
      <c r="CK27" s="486"/>
      <c r="CL27" s="486"/>
      <c r="CM27" s="486"/>
      <c r="CN27" s="486"/>
      <c r="CO27" s="486"/>
      <c r="CP27" s="486"/>
      <c r="CQ27" s="486"/>
      <c r="CR27" s="486"/>
      <c r="CS27" s="487"/>
      <c r="CT27" s="451"/>
      <c r="CU27" s="452"/>
      <c r="CV27" s="452"/>
      <c r="CW27" s="452"/>
      <c r="CX27" s="452"/>
      <c r="CY27" s="452"/>
      <c r="CZ27" s="452"/>
      <c r="DA27" s="453"/>
      <c r="DB27" s="451"/>
      <c r="DC27" s="452"/>
      <c r="DD27" s="452"/>
      <c r="DE27" s="452"/>
      <c r="DF27" s="452"/>
      <c r="DG27" s="452"/>
      <c r="DH27" s="452"/>
      <c r="DI27" s="453"/>
    </row>
    <row r="28" spans="1:113" ht="18.75" customHeight="1" x14ac:dyDescent="0.2">
      <c r="A28" s="178"/>
      <c r="B28" s="433"/>
      <c r="C28" s="434"/>
      <c r="D28" s="435"/>
      <c r="E28" s="410" t="s">
        <v>182</v>
      </c>
      <c r="F28" s="411"/>
      <c r="G28" s="411"/>
      <c r="H28" s="411"/>
      <c r="I28" s="411"/>
      <c r="J28" s="411"/>
      <c r="K28" s="412"/>
      <c r="L28" s="407">
        <v>1</v>
      </c>
      <c r="M28" s="408"/>
      <c r="N28" s="408"/>
      <c r="O28" s="408"/>
      <c r="P28" s="409"/>
      <c r="Q28" s="407">
        <v>3100</v>
      </c>
      <c r="R28" s="408"/>
      <c r="S28" s="408"/>
      <c r="T28" s="408"/>
      <c r="U28" s="408"/>
      <c r="V28" s="409"/>
      <c r="W28" s="497"/>
      <c r="X28" s="434"/>
      <c r="Y28" s="435"/>
      <c r="Z28" s="410" t="s">
        <v>183</v>
      </c>
      <c r="AA28" s="411"/>
      <c r="AB28" s="411"/>
      <c r="AC28" s="411"/>
      <c r="AD28" s="411"/>
      <c r="AE28" s="411"/>
      <c r="AF28" s="411"/>
      <c r="AG28" s="412"/>
      <c r="AH28" s="407" t="s">
        <v>128</v>
      </c>
      <c r="AI28" s="408"/>
      <c r="AJ28" s="408"/>
      <c r="AK28" s="408"/>
      <c r="AL28" s="409"/>
      <c r="AM28" s="407" t="s">
        <v>137</v>
      </c>
      <c r="AN28" s="408"/>
      <c r="AO28" s="408"/>
      <c r="AP28" s="408"/>
      <c r="AQ28" s="408"/>
      <c r="AR28" s="409"/>
      <c r="AS28" s="407" t="s">
        <v>137</v>
      </c>
      <c r="AT28" s="408"/>
      <c r="AU28" s="408"/>
      <c r="AV28" s="408"/>
      <c r="AW28" s="408"/>
      <c r="AX28" s="467"/>
      <c r="AY28" s="471" t="s">
        <v>184</v>
      </c>
      <c r="AZ28" s="472"/>
      <c r="BA28" s="472"/>
      <c r="BB28" s="473"/>
      <c r="BC28" s="480" t="s">
        <v>48</v>
      </c>
      <c r="BD28" s="481"/>
      <c r="BE28" s="481"/>
      <c r="BF28" s="481"/>
      <c r="BG28" s="481"/>
      <c r="BH28" s="481"/>
      <c r="BI28" s="481"/>
      <c r="BJ28" s="481"/>
      <c r="BK28" s="481"/>
      <c r="BL28" s="481"/>
      <c r="BM28" s="482"/>
      <c r="BN28" s="483">
        <v>900000</v>
      </c>
      <c r="BO28" s="484"/>
      <c r="BP28" s="484"/>
      <c r="BQ28" s="484"/>
      <c r="BR28" s="484"/>
      <c r="BS28" s="484"/>
      <c r="BT28" s="484"/>
      <c r="BU28" s="485"/>
      <c r="BV28" s="483">
        <v>900000</v>
      </c>
      <c r="BW28" s="484"/>
      <c r="BX28" s="484"/>
      <c r="BY28" s="484"/>
      <c r="BZ28" s="484"/>
      <c r="CA28" s="484"/>
      <c r="CB28" s="484"/>
      <c r="CC28" s="485"/>
      <c r="CD28" s="191"/>
      <c r="CE28" s="486"/>
      <c r="CF28" s="486"/>
      <c r="CG28" s="486"/>
      <c r="CH28" s="486"/>
      <c r="CI28" s="486"/>
      <c r="CJ28" s="486"/>
      <c r="CK28" s="486"/>
      <c r="CL28" s="486"/>
      <c r="CM28" s="486"/>
      <c r="CN28" s="486"/>
      <c r="CO28" s="486"/>
      <c r="CP28" s="486"/>
      <c r="CQ28" s="486"/>
      <c r="CR28" s="486"/>
      <c r="CS28" s="487"/>
      <c r="CT28" s="451"/>
      <c r="CU28" s="452"/>
      <c r="CV28" s="452"/>
      <c r="CW28" s="452"/>
      <c r="CX28" s="452"/>
      <c r="CY28" s="452"/>
      <c r="CZ28" s="452"/>
      <c r="DA28" s="453"/>
      <c r="DB28" s="451"/>
      <c r="DC28" s="452"/>
      <c r="DD28" s="452"/>
      <c r="DE28" s="452"/>
      <c r="DF28" s="452"/>
      <c r="DG28" s="452"/>
      <c r="DH28" s="452"/>
      <c r="DI28" s="453"/>
    </row>
    <row r="29" spans="1:113" ht="18.75" customHeight="1" x14ac:dyDescent="0.2">
      <c r="A29" s="178"/>
      <c r="B29" s="433"/>
      <c r="C29" s="434"/>
      <c r="D29" s="435"/>
      <c r="E29" s="410" t="s">
        <v>185</v>
      </c>
      <c r="F29" s="411"/>
      <c r="G29" s="411"/>
      <c r="H29" s="411"/>
      <c r="I29" s="411"/>
      <c r="J29" s="411"/>
      <c r="K29" s="412"/>
      <c r="L29" s="407">
        <v>8</v>
      </c>
      <c r="M29" s="408"/>
      <c r="N29" s="408"/>
      <c r="O29" s="408"/>
      <c r="P29" s="409"/>
      <c r="Q29" s="407">
        <v>2900</v>
      </c>
      <c r="R29" s="408"/>
      <c r="S29" s="408"/>
      <c r="T29" s="408"/>
      <c r="U29" s="408"/>
      <c r="V29" s="409"/>
      <c r="W29" s="498"/>
      <c r="X29" s="499"/>
      <c r="Y29" s="500"/>
      <c r="Z29" s="410" t="s">
        <v>186</v>
      </c>
      <c r="AA29" s="411"/>
      <c r="AB29" s="411"/>
      <c r="AC29" s="411"/>
      <c r="AD29" s="411"/>
      <c r="AE29" s="411"/>
      <c r="AF29" s="411"/>
      <c r="AG29" s="412"/>
      <c r="AH29" s="407">
        <v>97</v>
      </c>
      <c r="AI29" s="408"/>
      <c r="AJ29" s="408"/>
      <c r="AK29" s="408"/>
      <c r="AL29" s="409"/>
      <c r="AM29" s="407">
        <v>280039</v>
      </c>
      <c r="AN29" s="408"/>
      <c r="AO29" s="408"/>
      <c r="AP29" s="408"/>
      <c r="AQ29" s="408"/>
      <c r="AR29" s="409"/>
      <c r="AS29" s="407">
        <v>2887</v>
      </c>
      <c r="AT29" s="408"/>
      <c r="AU29" s="408"/>
      <c r="AV29" s="408"/>
      <c r="AW29" s="408"/>
      <c r="AX29" s="467"/>
      <c r="AY29" s="474"/>
      <c r="AZ29" s="475"/>
      <c r="BA29" s="475"/>
      <c r="BB29" s="476"/>
      <c r="BC29" s="468" t="s">
        <v>187</v>
      </c>
      <c r="BD29" s="469"/>
      <c r="BE29" s="469"/>
      <c r="BF29" s="469"/>
      <c r="BG29" s="469"/>
      <c r="BH29" s="469"/>
      <c r="BI29" s="469"/>
      <c r="BJ29" s="469"/>
      <c r="BK29" s="469"/>
      <c r="BL29" s="469"/>
      <c r="BM29" s="470"/>
      <c r="BN29" s="454">
        <v>28386</v>
      </c>
      <c r="BO29" s="455"/>
      <c r="BP29" s="455"/>
      <c r="BQ29" s="455"/>
      <c r="BR29" s="455"/>
      <c r="BS29" s="455"/>
      <c r="BT29" s="455"/>
      <c r="BU29" s="456"/>
      <c r="BV29" s="454">
        <v>28329</v>
      </c>
      <c r="BW29" s="455"/>
      <c r="BX29" s="455"/>
      <c r="BY29" s="455"/>
      <c r="BZ29" s="455"/>
      <c r="CA29" s="455"/>
      <c r="CB29" s="455"/>
      <c r="CC29" s="456"/>
      <c r="CD29" s="193"/>
      <c r="CE29" s="486"/>
      <c r="CF29" s="486"/>
      <c r="CG29" s="486"/>
      <c r="CH29" s="486"/>
      <c r="CI29" s="486"/>
      <c r="CJ29" s="486"/>
      <c r="CK29" s="486"/>
      <c r="CL29" s="486"/>
      <c r="CM29" s="486"/>
      <c r="CN29" s="486"/>
      <c r="CO29" s="486"/>
      <c r="CP29" s="486"/>
      <c r="CQ29" s="486"/>
      <c r="CR29" s="486"/>
      <c r="CS29" s="487"/>
      <c r="CT29" s="451"/>
      <c r="CU29" s="452"/>
      <c r="CV29" s="452"/>
      <c r="CW29" s="452"/>
      <c r="CX29" s="452"/>
      <c r="CY29" s="452"/>
      <c r="CZ29" s="452"/>
      <c r="DA29" s="453"/>
      <c r="DB29" s="451"/>
      <c r="DC29" s="452"/>
      <c r="DD29" s="452"/>
      <c r="DE29" s="452"/>
      <c r="DF29" s="452"/>
      <c r="DG29" s="452"/>
      <c r="DH29" s="452"/>
      <c r="DI29" s="453"/>
    </row>
    <row r="30" spans="1:113" ht="18.75" customHeight="1" thickBot="1" x14ac:dyDescent="0.25">
      <c r="A30" s="178"/>
      <c r="B30" s="436"/>
      <c r="C30" s="437"/>
      <c r="D30" s="438"/>
      <c r="E30" s="415"/>
      <c r="F30" s="416"/>
      <c r="G30" s="416"/>
      <c r="H30" s="416"/>
      <c r="I30" s="416"/>
      <c r="J30" s="416"/>
      <c r="K30" s="417"/>
      <c r="L30" s="418"/>
      <c r="M30" s="419"/>
      <c r="N30" s="419"/>
      <c r="O30" s="419"/>
      <c r="P30" s="420"/>
      <c r="Q30" s="418"/>
      <c r="R30" s="419"/>
      <c r="S30" s="419"/>
      <c r="T30" s="419"/>
      <c r="U30" s="419"/>
      <c r="V30" s="420"/>
      <c r="W30" s="421" t="s">
        <v>188</v>
      </c>
      <c r="X30" s="422"/>
      <c r="Y30" s="422"/>
      <c r="Z30" s="422"/>
      <c r="AA30" s="422"/>
      <c r="AB30" s="422"/>
      <c r="AC30" s="422"/>
      <c r="AD30" s="422"/>
      <c r="AE30" s="422"/>
      <c r="AF30" s="422"/>
      <c r="AG30" s="423"/>
      <c r="AH30" s="424">
        <v>98.9</v>
      </c>
      <c r="AI30" s="425"/>
      <c r="AJ30" s="425"/>
      <c r="AK30" s="425"/>
      <c r="AL30" s="425"/>
      <c r="AM30" s="425"/>
      <c r="AN30" s="425"/>
      <c r="AO30" s="425"/>
      <c r="AP30" s="425"/>
      <c r="AQ30" s="425"/>
      <c r="AR30" s="425"/>
      <c r="AS30" s="425"/>
      <c r="AT30" s="425"/>
      <c r="AU30" s="425"/>
      <c r="AV30" s="425"/>
      <c r="AW30" s="425"/>
      <c r="AX30" s="426"/>
      <c r="AY30" s="477"/>
      <c r="AZ30" s="478"/>
      <c r="BA30" s="478"/>
      <c r="BB30" s="479"/>
      <c r="BC30" s="427" t="s">
        <v>50</v>
      </c>
      <c r="BD30" s="428"/>
      <c r="BE30" s="428"/>
      <c r="BF30" s="428"/>
      <c r="BG30" s="428"/>
      <c r="BH30" s="428"/>
      <c r="BI30" s="428"/>
      <c r="BJ30" s="428"/>
      <c r="BK30" s="428"/>
      <c r="BL30" s="428"/>
      <c r="BM30" s="429"/>
      <c r="BN30" s="488">
        <v>6577696</v>
      </c>
      <c r="BO30" s="489"/>
      <c r="BP30" s="489"/>
      <c r="BQ30" s="489"/>
      <c r="BR30" s="489"/>
      <c r="BS30" s="489"/>
      <c r="BT30" s="489"/>
      <c r="BU30" s="490"/>
      <c r="BV30" s="488">
        <v>6958512</v>
      </c>
      <c r="BW30" s="489"/>
      <c r="BX30" s="489"/>
      <c r="BY30" s="489"/>
      <c r="BZ30" s="489"/>
      <c r="CA30" s="489"/>
      <c r="CB30" s="489"/>
      <c r="CC30" s="49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3" t="s">
        <v>189</v>
      </c>
      <c r="D32" s="413"/>
      <c r="E32" s="413"/>
      <c r="F32" s="413"/>
      <c r="G32" s="413"/>
      <c r="H32" s="413"/>
      <c r="I32" s="413"/>
      <c r="J32" s="413"/>
      <c r="K32" s="413"/>
      <c r="L32" s="413"/>
      <c r="M32" s="413"/>
      <c r="N32" s="413"/>
      <c r="O32" s="413"/>
      <c r="P32" s="413"/>
      <c r="Q32" s="413"/>
      <c r="R32" s="413"/>
      <c r="S32" s="41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06" t="s">
        <v>195</v>
      </c>
      <c r="D33" s="406"/>
      <c r="E33" s="405" t="s">
        <v>196</v>
      </c>
      <c r="F33" s="405"/>
      <c r="G33" s="405"/>
      <c r="H33" s="405"/>
      <c r="I33" s="405"/>
      <c r="J33" s="405"/>
      <c r="K33" s="405"/>
      <c r="L33" s="405"/>
      <c r="M33" s="405"/>
      <c r="N33" s="405"/>
      <c r="O33" s="405"/>
      <c r="P33" s="405"/>
      <c r="Q33" s="405"/>
      <c r="R33" s="405"/>
      <c r="S33" s="405"/>
      <c r="T33" s="203"/>
      <c r="U33" s="406" t="s">
        <v>195</v>
      </c>
      <c r="V33" s="406"/>
      <c r="W33" s="405" t="s">
        <v>196</v>
      </c>
      <c r="X33" s="405"/>
      <c r="Y33" s="405"/>
      <c r="Z33" s="405"/>
      <c r="AA33" s="405"/>
      <c r="AB33" s="405"/>
      <c r="AC33" s="405"/>
      <c r="AD33" s="405"/>
      <c r="AE33" s="405"/>
      <c r="AF33" s="405"/>
      <c r="AG33" s="405"/>
      <c r="AH33" s="405"/>
      <c r="AI33" s="405"/>
      <c r="AJ33" s="405"/>
      <c r="AK33" s="405"/>
      <c r="AL33" s="203"/>
      <c r="AM33" s="406" t="s">
        <v>195</v>
      </c>
      <c r="AN33" s="406"/>
      <c r="AO33" s="405" t="s">
        <v>196</v>
      </c>
      <c r="AP33" s="405"/>
      <c r="AQ33" s="405"/>
      <c r="AR33" s="405"/>
      <c r="AS33" s="405"/>
      <c r="AT33" s="405"/>
      <c r="AU33" s="405"/>
      <c r="AV33" s="405"/>
      <c r="AW33" s="405"/>
      <c r="AX33" s="405"/>
      <c r="AY33" s="405"/>
      <c r="AZ33" s="405"/>
      <c r="BA33" s="405"/>
      <c r="BB33" s="405"/>
      <c r="BC33" s="405"/>
      <c r="BD33" s="204"/>
      <c r="BE33" s="405" t="s">
        <v>197</v>
      </c>
      <c r="BF33" s="405"/>
      <c r="BG33" s="405" t="s">
        <v>198</v>
      </c>
      <c r="BH33" s="405"/>
      <c r="BI33" s="405"/>
      <c r="BJ33" s="405"/>
      <c r="BK33" s="405"/>
      <c r="BL33" s="405"/>
      <c r="BM33" s="405"/>
      <c r="BN33" s="405"/>
      <c r="BO33" s="405"/>
      <c r="BP33" s="405"/>
      <c r="BQ33" s="405"/>
      <c r="BR33" s="405"/>
      <c r="BS33" s="405"/>
      <c r="BT33" s="405"/>
      <c r="BU33" s="405"/>
      <c r="BV33" s="204"/>
      <c r="BW33" s="406" t="s">
        <v>197</v>
      </c>
      <c r="BX33" s="406"/>
      <c r="BY33" s="405" t="s">
        <v>199</v>
      </c>
      <c r="BZ33" s="405"/>
      <c r="CA33" s="405"/>
      <c r="CB33" s="405"/>
      <c r="CC33" s="405"/>
      <c r="CD33" s="405"/>
      <c r="CE33" s="405"/>
      <c r="CF33" s="405"/>
      <c r="CG33" s="405"/>
      <c r="CH33" s="405"/>
      <c r="CI33" s="405"/>
      <c r="CJ33" s="405"/>
      <c r="CK33" s="405"/>
      <c r="CL33" s="405"/>
      <c r="CM33" s="405"/>
      <c r="CN33" s="203"/>
      <c r="CO33" s="406" t="s">
        <v>195</v>
      </c>
      <c r="CP33" s="406"/>
      <c r="CQ33" s="405" t="s">
        <v>200</v>
      </c>
      <c r="CR33" s="405"/>
      <c r="CS33" s="405"/>
      <c r="CT33" s="405"/>
      <c r="CU33" s="405"/>
      <c r="CV33" s="405"/>
      <c r="CW33" s="405"/>
      <c r="CX33" s="405"/>
      <c r="CY33" s="405"/>
      <c r="CZ33" s="405"/>
      <c r="DA33" s="405"/>
      <c r="DB33" s="405"/>
      <c r="DC33" s="405"/>
      <c r="DD33" s="405"/>
      <c r="DE33" s="405"/>
      <c r="DF33" s="203"/>
      <c r="DG33" s="404" t="s">
        <v>201</v>
      </c>
      <c r="DH33" s="404"/>
      <c r="DI33" s="205"/>
    </row>
    <row r="34" spans="1:113" ht="32.25" customHeight="1" x14ac:dyDescent="0.2">
      <c r="A34" s="178"/>
      <c r="B34" s="202"/>
      <c r="C34" s="402">
        <f>IF(E34="","",1)</f>
        <v>1</v>
      </c>
      <c r="D34" s="402"/>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78"/>
      <c r="U34" s="402">
        <f>IF(W34="","",MAX(C34:D43)+1)</f>
        <v>3</v>
      </c>
      <c r="V34" s="402"/>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78"/>
      <c r="AM34" s="402" t="str">
        <f>IF(AO34="","",MAX(C34:D43,U34:V43)+1)</f>
        <v/>
      </c>
      <c r="AN34" s="402"/>
      <c r="AO34" s="403"/>
      <c r="AP34" s="403"/>
      <c r="AQ34" s="403"/>
      <c r="AR34" s="403"/>
      <c r="AS34" s="403"/>
      <c r="AT34" s="403"/>
      <c r="AU34" s="403"/>
      <c r="AV34" s="403"/>
      <c r="AW34" s="403"/>
      <c r="AX34" s="403"/>
      <c r="AY34" s="403"/>
      <c r="AZ34" s="403"/>
      <c r="BA34" s="403"/>
      <c r="BB34" s="403"/>
      <c r="BC34" s="403"/>
      <c r="BD34" s="178"/>
      <c r="BE34" s="402">
        <f>IF(BG34="","",MAX(C34:D43,U34:V43,AM34:AN43)+1)</f>
        <v>7</v>
      </c>
      <c r="BF34" s="402"/>
      <c r="BG34" s="403" t="str">
        <f>IF('各会計、関係団体の財政状況及び健全化判断比率'!B32="","",'各会計、関係団体の財政状況及び健全化判断比率'!B32)</f>
        <v>農業集落排水処理施設事業特別会計</v>
      </c>
      <c r="BH34" s="403"/>
      <c r="BI34" s="403"/>
      <c r="BJ34" s="403"/>
      <c r="BK34" s="403"/>
      <c r="BL34" s="403"/>
      <c r="BM34" s="403"/>
      <c r="BN34" s="403"/>
      <c r="BO34" s="403"/>
      <c r="BP34" s="403"/>
      <c r="BQ34" s="403"/>
      <c r="BR34" s="403"/>
      <c r="BS34" s="403"/>
      <c r="BT34" s="403"/>
      <c r="BU34" s="403"/>
      <c r="BV34" s="178"/>
      <c r="BW34" s="402">
        <f>IF(BY34="","",MAX(C34:D43,U34:V43,AM34:AN43,BE34:BF43)+1)</f>
        <v>8</v>
      </c>
      <c r="BX34" s="402"/>
      <c r="BY34" s="403" t="str">
        <f>IF('各会計、関係団体の財政状況及び健全化判断比率'!B68="","",'各会計、関係団体の財政状況及び健全化判断比率'!B68)</f>
        <v>愛知県市町村職員退職手当組合</v>
      </c>
      <c r="BZ34" s="403"/>
      <c r="CA34" s="403"/>
      <c r="CB34" s="403"/>
      <c r="CC34" s="403"/>
      <c r="CD34" s="403"/>
      <c r="CE34" s="403"/>
      <c r="CF34" s="403"/>
      <c r="CG34" s="403"/>
      <c r="CH34" s="403"/>
      <c r="CI34" s="403"/>
      <c r="CJ34" s="403"/>
      <c r="CK34" s="403"/>
      <c r="CL34" s="403"/>
      <c r="CM34" s="403"/>
      <c r="CN34" s="178"/>
      <c r="CO34" s="402" t="str">
        <f>IF(CQ34="","",MAX(C34:D43,U34:V43,AM34:AN43,BE34:BF43,BW34:BX43)+1)</f>
        <v/>
      </c>
      <c r="CP34" s="402"/>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G34" s="400" t="str">
        <f>IF('各会計、関係団体の財政状況及び健全化判断比率'!BR7="","",'各会計、関係団体の財政状況及び健全化判断比率'!BR7)</f>
        <v/>
      </c>
      <c r="DH34" s="400"/>
      <c r="DI34" s="205"/>
    </row>
    <row r="35" spans="1:113" ht="32.25" customHeight="1" x14ac:dyDescent="0.2">
      <c r="A35" s="178"/>
      <c r="B35" s="202"/>
      <c r="C35" s="402">
        <f>IF(E35="","",C34+1)</f>
        <v>2</v>
      </c>
      <c r="D35" s="402"/>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78"/>
      <c r="U35" s="402">
        <f>IF(W35="","",U34+1)</f>
        <v>4</v>
      </c>
      <c r="V35" s="402"/>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78"/>
      <c r="AM35" s="402" t="str">
        <f t="shared" ref="AM35:AM43" si="0">IF(AO35="","",AM34+1)</f>
        <v/>
      </c>
      <c r="AN35" s="402"/>
      <c r="AO35" s="403"/>
      <c r="AP35" s="403"/>
      <c r="AQ35" s="403"/>
      <c r="AR35" s="403"/>
      <c r="AS35" s="403"/>
      <c r="AT35" s="403"/>
      <c r="AU35" s="403"/>
      <c r="AV35" s="403"/>
      <c r="AW35" s="403"/>
      <c r="AX35" s="403"/>
      <c r="AY35" s="403"/>
      <c r="AZ35" s="403"/>
      <c r="BA35" s="403"/>
      <c r="BB35" s="403"/>
      <c r="BC35" s="403"/>
      <c r="BD35" s="178"/>
      <c r="BE35" s="402" t="str">
        <f t="shared" ref="BE35:BE43" si="1">IF(BG35="","",BE34+1)</f>
        <v/>
      </c>
      <c r="BF35" s="402"/>
      <c r="BG35" s="403"/>
      <c r="BH35" s="403"/>
      <c r="BI35" s="403"/>
      <c r="BJ35" s="403"/>
      <c r="BK35" s="403"/>
      <c r="BL35" s="403"/>
      <c r="BM35" s="403"/>
      <c r="BN35" s="403"/>
      <c r="BO35" s="403"/>
      <c r="BP35" s="403"/>
      <c r="BQ35" s="403"/>
      <c r="BR35" s="403"/>
      <c r="BS35" s="403"/>
      <c r="BT35" s="403"/>
      <c r="BU35" s="403"/>
      <c r="BV35" s="178"/>
      <c r="BW35" s="402">
        <f t="shared" ref="BW35:BW43" si="2">IF(BY35="","",BW34+1)</f>
        <v>9</v>
      </c>
      <c r="BX35" s="402"/>
      <c r="BY35" s="403" t="str">
        <f>IF('各会計、関係団体の財政状況及び健全化判断比率'!B69="","",'各会計、関係団体の財政状況及び健全化判断比率'!B69)</f>
        <v>海部地区水防事務組合</v>
      </c>
      <c r="BZ35" s="403"/>
      <c r="CA35" s="403"/>
      <c r="CB35" s="403"/>
      <c r="CC35" s="403"/>
      <c r="CD35" s="403"/>
      <c r="CE35" s="403"/>
      <c r="CF35" s="403"/>
      <c r="CG35" s="403"/>
      <c r="CH35" s="403"/>
      <c r="CI35" s="403"/>
      <c r="CJ35" s="403"/>
      <c r="CK35" s="403"/>
      <c r="CL35" s="403"/>
      <c r="CM35" s="403"/>
      <c r="CN35" s="178"/>
      <c r="CO35" s="402" t="str">
        <f t="shared" ref="CO35:CO43" si="3">IF(CQ35="","",CO34+1)</f>
        <v/>
      </c>
      <c r="CP35" s="402"/>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G35" s="400" t="str">
        <f>IF('各会計、関係団体の財政状況及び健全化判断比率'!BR8="","",'各会計、関係団体の財政状況及び健全化判断比率'!BR8)</f>
        <v/>
      </c>
      <c r="DH35" s="400"/>
      <c r="DI35" s="205"/>
    </row>
    <row r="36" spans="1:113" ht="32.25" customHeight="1" x14ac:dyDescent="0.2">
      <c r="A36" s="178"/>
      <c r="B36" s="202"/>
      <c r="C36" s="402" t="str">
        <f>IF(E36="","",C35+1)</f>
        <v/>
      </c>
      <c r="D36" s="402"/>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78"/>
      <c r="U36" s="402">
        <f t="shared" ref="U36:U43" si="4">IF(W36="","",U35+1)</f>
        <v>5</v>
      </c>
      <c r="V36" s="402"/>
      <c r="W36" s="403" t="str">
        <f>IF('各会計、関係団体の財政状況及び健全化判断比率'!B30="","",'各会計、関係団体の財政状況及び健全化判断比率'!B30)</f>
        <v>介護保険特別会計（サービス事業勘定）</v>
      </c>
      <c r="X36" s="403"/>
      <c r="Y36" s="403"/>
      <c r="Z36" s="403"/>
      <c r="AA36" s="403"/>
      <c r="AB36" s="403"/>
      <c r="AC36" s="403"/>
      <c r="AD36" s="403"/>
      <c r="AE36" s="403"/>
      <c r="AF36" s="403"/>
      <c r="AG36" s="403"/>
      <c r="AH36" s="403"/>
      <c r="AI36" s="403"/>
      <c r="AJ36" s="403"/>
      <c r="AK36" s="403"/>
      <c r="AL36" s="178"/>
      <c r="AM36" s="402" t="str">
        <f t="shared" si="0"/>
        <v/>
      </c>
      <c r="AN36" s="402"/>
      <c r="AO36" s="403"/>
      <c r="AP36" s="403"/>
      <c r="AQ36" s="403"/>
      <c r="AR36" s="403"/>
      <c r="AS36" s="403"/>
      <c r="AT36" s="403"/>
      <c r="AU36" s="403"/>
      <c r="AV36" s="403"/>
      <c r="AW36" s="403"/>
      <c r="AX36" s="403"/>
      <c r="AY36" s="403"/>
      <c r="AZ36" s="403"/>
      <c r="BA36" s="403"/>
      <c r="BB36" s="403"/>
      <c r="BC36" s="403"/>
      <c r="BD36" s="178"/>
      <c r="BE36" s="402" t="str">
        <f t="shared" si="1"/>
        <v/>
      </c>
      <c r="BF36" s="402"/>
      <c r="BG36" s="403"/>
      <c r="BH36" s="403"/>
      <c r="BI36" s="403"/>
      <c r="BJ36" s="403"/>
      <c r="BK36" s="403"/>
      <c r="BL36" s="403"/>
      <c r="BM36" s="403"/>
      <c r="BN36" s="403"/>
      <c r="BO36" s="403"/>
      <c r="BP36" s="403"/>
      <c r="BQ36" s="403"/>
      <c r="BR36" s="403"/>
      <c r="BS36" s="403"/>
      <c r="BT36" s="403"/>
      <c r="BU36" s="403"/>
      <c r="BV36" s="178"/>
      <c r="BW36" s="402">
        <f t="shared" si="2"/>
        <v>10</v>
      </c>
      <c r="BX36" s="402"/>
      <c r="BY36" s="403" t="str">
        <f>IF('各会計、関係団体の財政状況及び健全化判断比率'!B70="","",'各会計、関係団体の財政状況及び健全化判断比率'!B70)</f>
        <v>海部南部消防組合（一般会計）</v>
      </c>
      <c r="BZ36" s="403"/>
      <c r="CA36" s="403"/>
      <c r="CB36" s="403"/>
      <c r="CC36" s="403"/>
      <c r="CD36" s="403"/>
      <c r="CE36" s="403"/>
      <c r="CF36" s="403"/>
      <c r="CG36" s="403"/>
      <c r="CH36" s="403"/>
      <c r="CI36" s="403"/>
      <c r="CJ36" s="403"/>
      <c r="CK36" s="403"/>
      <c r="CL36" s="403"/>
      <c r="CM36" s="403"/>
      <c r="CN36" s="178"/>
      <c r="CO36" s="402" t="str">
        <f t="shared" si="3"/>
        <v/>
      </c>
      <c r="CP36" s="402"/>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G36" s="400" t="str">
        <f>IF('各会計、関係団体の財政状況及び健全化判断比率'!BR9="","",'各会計、関係団体の財政状況及び健全化判断比率'!BR9)</f>
        <v/>
      </c>
      <c r="DH36" s="400"/>
      <c r="DI36" s="205"/>
    </row>
    <row r="37" spans="1:113" ht="32.25" customHeight="1" x14ac:dyDescent="0.2">
      <c r="A37" s="178"/>
      <c r="B37" s="202"/>
      <c r="C37" s="402" t="str">
        <f>IF(E37="","",C36+1)</f>
        <v/>
      </c>
      <c r="D37" s="402"/>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78"/>
      <c r="U37" s="402">
        <f t="shared" si="4"/>
        <v>6</v>
      </c>
      <c r="V37" s="402"/>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78"/>
      <c r="AM37" s="402" t="str">
        <f t="shared" si="0"/>
        <v/>
      </c>
      <c r="AN37" s="402"/>
      <c r="AO37" s="403"/>
      <c r="AP37" s="403"/>
      <c r="AQ37" s="403"/>
      <c r="AR37" s="403"/>
      <c r="AS37" s="403"/>
      <c r="AT37" s="403"/>
      <c r="AU37" s="403"/>
      <c r="AV37" s="403"/>
      <c r="AW37" s="403"/>
      <c r="AX37" s="403"/>
      <c r="AY37" s="403"/>
      <c r="AZ37" s="403"/>
      <c r="BA37" s="403"/>
      <c r="BB37" s="403"/>
      <c r="BC37" s="403"/>
      <c r="BD37" s="178"/>
      <c r="BE37" s="402" t="str">
        <f t="shared" si="1"/>
        <v/>
      </c>
      <c r="BF37" s="402"/>
      <c r="BG37" s="403"/>
      <c r="BH37" s="403"/>
      <c r="BI37" s="403"/>
      <c r="BJ37" s="403"/>
      <c r="BK37" s="403"/>
      <c r="BL37" s="403"/>
      <c r="BM37" s="403"/>
      <c r="BN37" s="403"/>
      <c r="BO37" s="403"/>
      <c r="BP37" s="403"/>
      <c r="BQ37" s="403"/>
      <c r="BR37" s="403"/>
      <c r="BS37" s="403"/>
      <c r="BT37" s="403"/>
      <c r="BU37" s="403"/>
      <c r="BV37" s="178"/>
      <c r="BW37" s="402">
        <f t="shared" si="2"/>
        <v>11</v>
      </c>
      <c r="BX37" s="402"/>
      <c r="BY37" s="403" t="str">
        <f>IF('各会計、関係団体の財政状況及び健全化判断比率'!B71="","",'各会計、関係団体の財政状況及び健全化判断比率'!B71)</f>
        <v>海部南部消防組合（消防指令センター特別会計）</v>
      </c>
      <c r="BZ37" s="403"/>
      <c r="CA37" s="403"/>
      <c r="CB37" s="403"/>
      <c r="CC37" s="403"/>
      <c r="CD37" s="403"/>
      <c r="CE37" s="403"/>
      <c r="CF37" s="403"/>
      <c r="CG37" s="403"/>
      <c r="CH37" s="403"/>
      <c r="CI37" s="403"/>
      <c r="CJ37" s="403"/>
      <c r="CK37" s="403"/>
      <c r="CL37" s="403"/>
      <c r="CM37" s="403"/>
      <c r="CN37" s="178"/>
      <c r="CO37" s="402" t="str">
        <f t="shared" si="3"/>
        <v/>
      </c>
      <c r="CP37" s="402"/>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G37" s="400" t="str">
        <f>IF('各会計、関係団体の財政状況及び健全化判断比率'!BR10="","",'各会計、関係団体の財政状況及び健全化判断比率'!BR10)</f>
        <v/>
      </c>
      <c r="DH37" s="400"/>
      <c r="DI37" s="205"/>
    </row>
    <row r="38" spans="1:113" ht="32.25" customHeight="1" x14ac:dyDescent="0.2">
      <c r="A38" s="178"/>
      <c r="B38" s="202"/>
      <c r="C38" s="402" t="str">
        <f t="shared" ref="C38:C43" si="5">IF(E38="","",C37+1)</f>
        <v/>
      </c>
      <c r="D38" s="402"/>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78"/>
      <c r="U38" s="402" t="str">
        <f t="shared" si="4"/>
        <v/>
      </c>
      <c r="V38" s="402"/>
      <c r="W38" s="403"/>
      <c r="X38" s="403"/>
      <c r="Y38" s="403"/>
      <c r="Z38" s="403"/>
      <c r="AA38" s="403"/>
      <c r="AB38" s="403"/>
      <c r="AC38" s="403"/>
      <c r="AD38" s="403"/>
      <c r="AE38" s="403"/>
      <c r="AF38" s="403"/>
      <c r="AG38" s="403"/>
      <c r="AH38" s="403"/>
      <c r="AI38" s="403"/>
      <c r="AJ38" s="403"/>
      <c r="AK38" s="403"/>
      <c r="AL38" s="178"/>
      <c r="AM38" s="402" t="str">
        <f t="shared" si="0"/>
        <v/>
      </c>
      <c r="AN38" s="402"/>
      <c r="AO38" s="403"/>
      <c r="AP38" s="403"/>
      <c r="AQ38" s="403"/>
      <c r="AR38" s="403"/>
      <c r="AS38" s="403"/>
      <c r="AT38" s="403"/>
      <c r="AU38" s="403"/>
      <c r="AV38" s="403"/>
      <c r="AW38" s="403"/>
      <c r="AX38" s="403"/>
      <c r="AY38" s="403"/>
      <c r="AZ38" s="403"/>
      <c r="BA38" s="403"/>
      <c r="BB38" s="403"/>
      <c r="BC38" s="403"/>
      <c r="BD38" s="178"/>
      <c r="BE38" s="402" t="str">
        <f t="shared" si="1"/>
        <v/>
      </c>
      <c r="BF38" s="402"/>
      <c r="BG38" s="403"/>
      <c r="BH38" s="403"/>
      <c r="BI38" s="403"/>
      <c r="BJ38" s="403"/>
      <c r="BK38" s="403"/>
      <c r="BL38" s="403"/>
      <c r="BM38" s="403"/>
      <c r="BN38" s="403"/>
      <c r="BO38" s="403"/>
      <c r="BP38" s="403"/>
      <c r="BQ38" s="403"/>
      <c r="BR38" s="403"/>
      <c r="BS38" s="403"/>
      <c r="BT38" s="403"/>
      <c r="BU38" s="403"/>
      <c r="BV38" s="178"/>
      <c r="BW38" s="402">
        <f t="shared" si="2"/>
        <v>12</v>
      </c>
      <c r="BX38" s="402"/>
      <c r="BY38" s="403" t="str">
        <f>IF('各会計、関係団体の財政状況及び健全化判断比率'!B72="","",'各会計、関係団体の財政状況及び健全化判断比率'!B72)</f>
        <v>海部地区環境事務組合</v>
      </c>
      <c r="BZ38" s="403"/>
      <c r="CA38" s="403"/>
      <c r="CB38" s="403"/>
      <c r="CC38" s="403"/>
      <c r="CD38" s="403"/>
      <c r="CE38" s="403"/>
      <c r="CF38" s="403"/>
      <c r="CG38" s="403"/>
      <c r="CH38" s="403"/>
      <c r="CI38" s="403"/>
      <c r="CJ38" s="403"/>
      <c r="CK38" s="403"/>
      <c r="CL38" s="403"/>
      <c r="CM38" s="403"/>
      <c r="CN38" s="178"/>
      <c r="CO38" s="402" t="str">
        <f t="shared" si="3"/>
        <v/>
      </c>
      <c r="CP38" s="402"/>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G38" s="400" t="str">
        <f>IF('各会計、関係団体の財政状況及び健全化判断比率'!BR11="","",'各会計、関係団体の財政状況及び健全化判断比率'!BR11)</f>
        <v/>
      </c>
      <c r="DH38" s="400"/>
      <c r="DI38" s="205"/>
    </row>
    <row r="39" spans="1:113" ht="32.25" customHeight="1" x14ac:dyDescent="0.2">
      <c r="A39" s="178"/>
      <c r="B39" s="202"/>
      <c r="C39" s="402" t="str">
        <f t="shared" si="5"/>
        <v/>
      </c>
      <c r="D39" s="402"/>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78"/>
      <c r="U39" s="402" t="str">
        <f t="shared" si="4"/>
        <v/>
      </c>
      <c r="V39" s="402"/>
      <c r="W39" s="403"/>
      <c r="X39" s="403"/>
      <c r="Y39" s="403"/>
      <c r="Z39" s="403"/>
      <c r="AA39" s="403"/>
      <c r="AB39" s="403"/>
      <c r="AC39" s="403"/>
      <c r="AD39" s="403"/>
      <c r="AE39" s="403"/>
      <c r="AF39" s="403"/>
      <c r="AG39" s="403"/>
      <c r="AH39" s="403"/>
      <c r="AI39" s="403"/>
      <c r="AJ39" s="403"/>
      <c r="AK39" s="403"/>
      <c r="AL39" s="178"/>
      <c r="AM39" s="402" t="str">
        <f t="shared" si="0"/>
        <v/>
      </c>
      <c r="AN39" s="402"/>
      <c r="AO39" s="403"/>
      <c r="AP39" s="403"/>
      <c r="AQ39" s="403"/>
      <c r="AR39" s="403"/>
      <c r="AS39" s="403"/>
      <c r="AT39" s="403"/>
      <c r="AU39" s="403"/>
      <c r="AV39" s="403"/>
      <c r="AW39" s="403"/>
      <c r="AX39" s="403"/>
      <c r="AY39" s="403"/>
      <c r="AZ39" s="403"/>
      <c r="BA39" s="403"/>
      <c r="BB39" s="403"/>
      <c r="BC39" s="403"/>
      <c r="BD39" s="178"/>
      <c r="BE39" s="402" t="str">
        <f t="shared" si="1"/>
        <v/>
      </c>
      <c r="BF39" s="402"/>
      <c r="BG39" s="403"/>
      <c r="BH39" s="403"/>
      <c r="BI39" s="403"/>
      <c r="BJ39" s="403"/>
      <c r="BK39" s="403"/>
      <c r="BL39" s="403"/>
      <c r="BM39" s="403"/>
      <c r="BN39" s="403"/>
      <c r="BO39" s="403"/>
      <c r="BP39" s="403"/>
      <c r="BQ39" s="403"/>
      <c r="BR39" s="403"/>
      <c r="BS39" s="403"/>
      <c r="BT39" s="403"/>
      <c r="BU39" s="403"/>
      <c r="BV39" s="178"/>
      <c r="BW39" s="402">
        <f t="shared" si="2"/>
        <v>13</v>
      </c>
      <c r="BX39" s="402"/>
      <c r="BY39" s="403" t="str">
        <f>IF('各会計、関係団体の財政状況及び健全化判断比率'!B73="","",'各会計、関係団体の財政状況及び健全化判断比率'!B73)</f>
        <v>海部南部広域事務組合（一般会計）</v>
      </c>
      <c r="BZ39" s="403"/>
      <c r="CA39" s="403"/>
      <c r="CB39" s="403"/>
      <c r="CC39" s="403"/>
      <c r="CD39" s="403"/>
      <c r="CE39" s="403"/>
      <c r="CF39" s="403"/>
      <c r="CG39" s="403"/>
      <c r="CH39" s="403"/>
      <c r="CI39" s="403"/>
      <c r="CJ39" s="403"/>
      <c r="CK39" s="403"/>
      <c r="CL39" s="403"/>
      <c r="CM39" s="403"/>
      <c r="CN39" s="178"/>
      <c r="CO39" s="402" t="str">
        <f t="shared" si="3"/>
        <v/>
      </c>
      <c r="CP39" s="402"/>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G39" s="400" t="str">
        <f>IF('各会計、関係団体の財政状況及び健全化判断比率'!BR12="","",'各会計、関係団体の財政状況及び健全化判断比率'!BR12)</f>
        <v/>
      </c>
      <c r="DH39" s="400"/>
      <c r="DI39" s="205"/>
    </row>
    <row r="40" spans="1:113" ht="32.25" customHeight="1" x14ac:dyDescent="0.2">
      <c r="A40" s="178"/>
      <c r="B40" s="202"/>
      <c r="C40" s="402" t="str">
        <f t="shared" si="5"/>
        <v/>
      </c>
      <c r="D40" s="402"/>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78"/>
      <c r="U40" s="402" t="str">
        <f t="shared" si="4"/>
        <v/>
      </c>
      <c r="V40" s="402"/>
      <c r="W40" s="403"/>
      <c r="X40" s="403"/>
      <c r="Y40" s="403"/>
      <c r="Z40" s="403"/>
      <c r="AA40" s="403"/>
      <c r="AB40" s="403"/>
      <c r="AC40" s="403"/>
      <c r="AD40" s="403"/>
      <c r="AE40" s="403"/>
      <c r="AF40" s="403"/>
      <c r="AG40" s="403"/>
      <c r="AH40" s="403"/>
      <c r="AI40" s="403"/>
      <c r="AJ40" s="403"/>
      <c r="AK40" s="403"/>
      <c r="AL40" s="178"/>
      <c r="AM40" s="402" t="str">
        <f t="shared" si="0"/>
        <v/>
      </c>
      <c r="AN40" s="402"/>
      <c r="AO40" s="403"/>
      <c r="AP40" s="403"/>
      <c r="AQ40" s="403"/>
      <c r="AR40" s="403"/>
      <c r="AS40" s="403"/>
      <c r="AT40" s="403"/>
      <c r="AU40" s="403"/>
      <c r="AV40" s="403"/>
      <c r="AW40" s="403"/>
      <c r="AX40" s="403"/>
      <c r="AY40" s="403"/>
      <c r="AZ40" s="403"/>
      <c r="BA40" s="403"/>
      <c r="BB40" s="403"/>
      <c r="BC40" s="403"/>
      <c r="BD40" s="178"/>
      <c r="BE40" s="402" t="str">
        <f t="shared" si="1"/>
        <v/>
      </c>
      <c r="BF40" s="402"/>
      <c r="BG40" s="403"/>
      <c r="BH40" s="403"/>
      <c r="BI40" s="403"/>
      <c r="BJ40" s="403"/>
      <c r="BK40" s="403"/>
      <c r="BL40" s="403"/>
      <c r="BM40" s="403"/>
      <c r="BN40" s="403"/>
      <c r="BO40" s="403"/>
      <c r="BP40" s="403"/>
      <c r="BQ40" s="403"/>
      <c r="BR40" s="403"/>
      <c r="BS40" s="403"/>
      <c r="BT40" s="403"/>
      <c r="BU40" s="403"/>
      <c r="BV40" s="178"/>
      <c r="BW40" s="402">
        <f t="shared" si="2"/>
        <v>14</v>
      </c>
      <c r="BX40" s="402"/>
      <c r="BY40" s="403" t="str">
        <f>IF('各会計、関係団体の財政状況及び健全化判断比率'!B74="","",'各会計、関係団体の財政状況及び健全化判断比率'!B74)</f>
        <v>海部南部広域事務組合（障害者総合支援特別会計）</v>
      </c>
      <c r="BZ40" s="403"/>
      <c r="CA40" s="403"/>
      <c r="CB40" s="403"/>
      <c r="CC40" s="403"/>
      <c r="CD40" s="403"/>
      <c r="CE40" s="403"/>
      <c r="CF40" s="403"/>
      <c r="CG40" s="403"/>
      <c r="CH40" s="403"/>
      <c r="CI40" s="403"/>
      <c r="CJ40" s="403"/>
      <c r="CK40" s="403"/>
      <c r="CL40" s="403"/>
      <c r="CM40" s="403"/>
      <c r="CN40" s="178"/>
      <c r="CO40" s="402" t="str">
        <f t="shared" si="3"/>
        <v/>
      </c>
      <c r="CP40" s="402"/>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G40" s="400" t="str">
        <f>IF('各会計、関係団体の財政状況及び健全化判断比率'!BR13="","",'各会計、関係団体の財政状況及び健全化判断比率'!BR13)</f>
        <v/>
      </c>
      <c r="DH40" s="400"/>
      <c r="DI40" s="205"/>
    </row>
    <row r="41" spans="1:113" ht="32.25" customHeight="1" x14ac:dyDescent="0.2">
      <c r="A41" s="178"/>
      <c r="B41" s="202"/>
      <c r="C41" s="402" t="str">
        <f t="shared" si="5"/>
        <v/>
      </c>
      <c r="D41" s="402"/>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78"/>
      <c r="U41" s="402" t="str">
        <f t="shared" si="4"/>
        <v/>
      </c>
      <c r="V41" s="402"/>
      <c r="W41" s="403"/>
      <c r="X41" s="403"/>
      <c r="Y41" s="403"/>
      <c r="Z41" s="403"/>
      <c r="AA41" s="403"/>
      <c r="AB41" s="403"/>
      <c r="AC41" s="403"/>
      <c r="AD41" s="403"/>
      <c r="AE41" s="403"/>
      <c r="AF41" s="403"/>
      <c r="AG41" s="403"/>
      <c r="AH41" s="403"/>
      <c r="AI41" s="403"/>
      <c r="AJ41" s="403"/>
      <c r="AK41" s="403"/>
      <c r="AL41" s="178"/>
      <c r="AM41" s="402" t="str">
        <f t="shared" si="0"/>
        <v/>
      </c>
      <c r="AN41" s="402"/>
      <c r="AO41" s="403"/>
      <c r="AP41" s="403"/>
      <c r="AQ41" s="403"/>
      <c r="AR41" s="403"/>
      <c r="AS41" s="403"/>
      <c r="AT41" s="403"/>
      <c r="AU41" s="403"/>
      <c r="AV41" s="403"/>
      <c r="AW41" s="403"/>
      <c r="AX41" s="403"/>
      <c r="AY41" s="403"/>
      <c r="AZ41" s="403"/>
      <c r="BA41" s="403"/>
      <c r="BB41" s="403"/>
      <c r="BC41" s="403"/>
      <c r="BD41" s="178"/>
      <c r="BE41" s="402" t="str">
        <f t="shared" si="1"/>
        <v/>
      </c>
      <c r="BF41" s="402"/>
      <c r="BG41" s="403"/>
      <c r="BH41" s="403"/>
      <c r="BI41" s="403"/>
      <c r="BJ41" s="403"/>
      <c r="BK41" s="403"/>
      <c r="BL41" s="403"/>
      <c r="BM41" s="403"/>
      <c r="BN41" s="403"/>
      <c r="BO41" s="403"/>
      <c r="BP41" s="403"/>
      <c r="BQ41" s="403"/>
      <c r="BR41" s="403"/>
      <c r="BS41" s="403"/>
      <c r="BT41" s="403"/>
      <c r="BU41" s="403"/>
      <c r="BV41" s="178"/>
      <c r="BW41" s="402">
        <f t="shared" si="2"/>
        <v>15</v>
      </c>
      <c r="BX41" s="402"/>
      <c r="BY41" s="403" t="str">
        <f>IF('各会計、関係団体の財政状況及び健全化判断比率'!B75="","",'各会計、関係団体の財政状況及び健全化判断比率'!B75)</f>
        <v>海部地区急病診療所組合</v>
      </c>
      <c r="BZ41" s="403"/>
      <c r="CA41" s="403"/>
      <c r="CB41" s="403"/>
      <c r="CC41" s="403"/>
      <c r="CD41" s="403"/>
      <c r="CE41" s="403"/>
      <c r="CF41" s="403"/>
      <c r="CG41" s="403"/>
      <c r="CH41" s="403"/>
      <c r="CI41" s="403"/>
      <c r="CJ41" s="403"/>
      <c r="CK41" s="403"/>
      <c r="CL41" s="403"/>
      <c r="CM41" s="403"/>
      <c r="CN41" s="178"/>
      <c r="CO41" s="402" t="str">
        <f t="shared" si="3"/>
        <v/>
      </c>
      <c r="CP41" s="402"/>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G41" s="400" t="str">
        <f>IF('各会計、関係団体の財政状況及び健全化判断比率'!BR14="","",'各会計、関係団体の財政状況及び健全化判断比率'!BR14)</f>
        <v/>
      </c>
      <c r="DH41" s="400"/>
      <c r="DI41" s="205"/>
    </row>
    <row r="42" spans="1:113" ht="32.25" customHeight="1" x14ac:dyDescent="0.2">
      <c r="B42" s="202"/>
      <c r="C42" s="402" t="str">
        <f t="shared" si="5"/>
        <v/>
      </c>
      <c r="D42" s="402"/>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78"/>
      <c r="U42" s="402" t="str">
        <f t="shared" si="4"/>
        <v/>
      </c>
      <c r="V42" s="402"/>
      <c r="W42" s="403"/>
      <c r="X42" s="403"/>
      <c r="Y42" s="403"/>
      <c r="Z42" s="403"/>
      <c r="AA42" s="403"/>
      <c r="AB42" s="403"/>
      <c r="AC42" s="403"/>
      <c r="AD42" s="403"/>
      <c r="AE42" s="403"/>
      <c r="AF42" s="403"/>
      <c r="AG42" s="403"/>
      <c r="AH42" s="403"/>
      <c r="AI42" s="403"/>
      <c r="AJ42" s="403"/>
      <c r="AK42" s="403"/>
      <c r="AL42" s="178"/>
      <c r="AM42" s="402" t="str">
        <f t="shared" si="0"/>
        <v/>
      </c>
      <c r="AN42" s="402"/>
      <c r="AO42" s="403"/>
      <c r="AP42" s="403"/>
      <c r="AQ42" s="403"/>
      <c r="AR42" s="403"/>
      <c r="AS42" s="403"/>
      <c r="AT42" s="403"/>
      <c r="AU42" s="403"/>
      <c r="AV42" s="403"/>
      <c r="AW42" s="403"/>
      <c r="AX42" s="403"/>
      <c r="AY42" s="403"/>
      <c r="AZ42" s="403"/>
      <c r="BA42" s="403"/>
      <c r="BB42" s="403"/>
      <c r="BC42" s="403"/>
      <c r="BD42" s="178"/>
      <c r="BE42" s="402" t="str">
        <f t="shared" si="1"/>
        <v/>
      </c>
      <c r="BF42" s="402"/>
      <c r="BG42" s="403"/>
      <c r="BH42" s="403"/>
      <c r="BI42" s="403"/>
      <c r="BJ42" s="403"/>
      <c r="BK42" s="403"/>
      <c r="BL42" s="403"/>
      <c r="BM42" s="403"/>
      <c r="BN42" s="403"/>
      <c r="BO42" s="403"/>
      <c r="BP42" s="403"/>
      <c r="BQ42" s="403"/>
      <c r="BR42" s="403"/>
      <c r="BS42" s="403"/>
      <c r="BT42" s="403"/>
      <c r="BU42" s="403"/>
      <c r="BV42" s="178"/>
      <c r="BW42" s="402">
        <f t="shared" si="2"/>
        <v>16</v>
      </c>
      <c r="BX42" s="402"/>
      <c r="BY42" s="403" t="str">
        <f>IF('各会計、関係団体の財政状況及び健全化判断比率'!B76="","",'各会計、関係団体の財政状況及び健全化判断比率'!B76)</f>
        <v>海部南部水道企業団</v>
      </c>
      <c r="BZ42" s="403"/>
      <c r="CA42" s="403"/>
      <c r="CB42" s="403"/>
      <c r="CC42" s="403"/>
      <c r="CD42" s="403"/>
      <c r="CE42" s="403"/>
      <c r="CF42" s="403"/>
      <c r="CG42" s="403"/>
      <c r="CH42" s="403"/>
      <c r="CI42" s="403"/>
      <c r="CJ42" s="403"/>
      <c r="CK42" s="403"/>
      <c r="CL42" s="403"/>
      <c r="CM42" s="403"/>
      <c r="CN42" s="178"/>
      <c r="CO42" s="402" t="str">
        <f t="shared" si="3"/>
        <v/>
      </c>
      <c r="CP42" s="402"/>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G42" s="400" t="str">
        <f>IF('各会計、関係団体の財政状況及び健全化判断比率'!BR15="","",'各会計、関係団体の財政状況及び健全化判断比率'!BR15)</f>
        <v/>
      </c>
      <c r="DH42" s="400"/>
      <c r="DI42" s="205"/>
    </row>
    <row r="43" spans="1:113" ht="32.25" customHeight="1" x14ac:dyDescent="0.2">
      <c r="B43" s="202"/>
      <c r="C43" s="402" t="str">
        <f t="shared" si="5"/>
        <v/>
      </c>
      <c r="D43" s="402"/>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78"/>
      <c r="U43" s="402" t="str">
        <f t="shared" si="4"/>
        <v/>
      </c>
      <c r="V43" s="402"/>
      <c r="W43" s="403"/>
      <c r="X43" s="403"/>
      <c r="Y43" s="403"/>
      <c r="Z43" s="403"/>
      <c r="AA43" s="403"/>
      <c r="AB43" s="403"/>
      <c r="AC43" s="403"/>
      <c r="AD43" s="403"/>
      <c r="AE43" s="403"/>
      <c r="AF43" s="403"/>
      <c r="AG43" s="403"/>
      <c r="AH43" s="403"/>
      <c r="AI43" s="403"/>
      <c r="AJ43" s="403"/>
      <c r="AK43" s="403"/>
      <c r="AL43" s="178"/>
      <c r="AM43" s="402" t="str">
        <f t="shared" si="0"/>
        <v/>
      </c>
      <c r="AN43" s="402"/>
      <c r="AO43" s="403"/>
      <c r="AP43" s="403"/>
      <c r="AQ43" s="403"/>
      <c r="AR43" s="403"/>
      <c r="AS43" s="403"/>
      <c r="AT43" s="403"/>
      <c r="AU43" s="403"/>
      <c r="AV43" s="403"/>
      <c r="AW43" s="403"/>
      <c r="AX43" s="403"/>
      <c r="AY43" s="403"/>
      <c r="AZ43" s="403"/>
      <c r="BA43" s="403"/>
      <c r="BB43" s="403"/>
      <c r="BC43" s="403"/>
      <c r="BD43" s="178"/>
      <c r="BE43" s="402" t="str">
        <f t="shared" si="1"/>
        <v/>
      </c>
      <c r="BF43" s="402"/>
      <c r="BG43" s="403"/>
      <c r="BH43" s="403"/>
      <c r="BI43" s="403"/>
      <c r="BJ43" s="403"/>
      <c r="BK43" s="403"/>
      <c r="BL43" s="403"/>
      <c r="BM43" s="403"/>
      <c r="BN43" s="403"/>
      <c r="BO43" s="403"/>
      <c r="BP43" s="403"/>
      <c r="BQ43" s="403"/>
      <c r="BR43" s="403"/>
      <c r="BS43" s="403"/>
      <c r="BT43" s="403"/>
      <c r="BU43" s="403"/>
      <c r="BV43" s="178"/>
      <c r="BW43" s="402">
        <f t="shared" si="2"/>
        <v>17</v>
      </c>
      <c r="BX43" s="402"/>
      <c r="BY43" s="403" t="str">
        <f>IF('各会計、関係団体の財政状況及び健全化判断比率'!B77="","",'各会計、関係団体の財政状況及び健全化判断比率'!B77)</f>
        <v>愛知県後期高齢者医療広域連合（一般会計）</v>
      </c>
      <c r="BZ43" s="403"/>
      <c r="CA43" s="403"/>
      <c r="CB43" s="403"/>
      <c r="CC43" s="403"/>
      <c r="CD43" s="403"/>
      <c r="CE43" s="403"/>
      <c r="CF43" s="403"/>
      <c r="CG43" s="403"/>
      <c r="CH43" s="403"/>
      <c r="CI43" s="403"/>
      <c r="CJ43" s="403"/>
      <c r="CK43" s="403"/>
      <c r="CL43" s="403"/>
      <c r="CM43" s="403"/>
      <c r="CN43" s="178"/>
      <c r="CO43" s="402" t="str">
        <f t="shared" si="3"/>
        <v/>
      </c>
      <c r="CP43" s="402"/>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G43" s="400" t="str">
        <f>IF('各会計、関係団体の財政状況及び健全化判断比率'!BR16="","",'各会計、関係団体の財政状況及び健全化判断比率'!BR16)</f>
        <v/>
      </c>
      <c r="DH43" s="400"/>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399" t="s">
        <v>203</v>
      </c>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row>
    <row r="47" spans="1:113" x14ac:dyDescent="0.2">
      <c r="E47" s="399" t="s">
        <v>204</v>
      </c>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row>
    <row r="48" spans="1:113" x14ac:dyDescent="0.2">
      <c r="E48" s="399" t="s">
        <v>205</v>
      </c>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c r="CR48" s="399"/>
      <c r="CS48" s="399"/>
      <c r="CT48" s="399"/>
      <c r="CU48" s="399"/>
      <c r="CV48" s="399"/>
      <c r="CW48" s="399"/>
      <c r="CX48" s="399"/>
      <c r="CY48" s="399"/>
      <c r="CZ48" s="399"/>
      <c r="DA48" s="399"/>
      <c r="DB48" s="399"/>
      <c r="DC48" s="399"/>
      <c r="DD48" s="399"/>
      <c r="DE48" s="399"/>
      <c r="DF48" s="399"/>
      <c r="DG48" s="399"/>
      <c r="DH48" s="399"/>
      <c r="DI48" s="399"/>
    </row>
    <row r="49" spans="5:113" x14ac:dyDescent="0.2">
      <c r="E49" s="401" t="s">
        <v>206</v>
      </c>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c r="BW49" s="401"/>
      <c r="BX49" s="401"/>
      <c r="BY49" s="401"/>
      <c r="BZ49" s="401"/>
      <c r="CA49" s="401"/>
      <c r="CB49" s="401"/>
      <c r="CC49" s="401"/>
      <c r="CD49" s="401"/>
      <c r="CE49" s="401"/>
      <c r="CF49" s="401"/>
      <c r="CG49" s="401"/>
      <c r="CH49" s="401"/>
      <c r="CI49" s="401"/>
      <c r="CJ49" s="401"/>
      <c r="CK49" s="401"/>
      <c r="CL49" s="401"/>
      <c r="CM49" s="401"/>
      <c r="CN49" s="401"/>
      <c r="CO49" s="401"/>
      <c r="CP49" s="401"/>
      <c r="CQ49" s="401"/>
      <c r="CR49" s="401"/>
      <c r="CS49" s="401"/>
      <c r="CT49" s="401"/>
      <c r="CU49" s="401"/>
      <c r="CV49" s="401"/>
      <c r="CW49" s="401"/>
      <c r="CX49" s="401"/>
      <c r="CY49" s="401"/>
      <c r="CZ49" s="401"/>
      <c r="DA49" s="401"/>
      <c r="DB49" s="401"/>
      <c r="DC49" s="401"/>
      <c r="DD49" s="401"/>
      <c r="DE49" s="401"/>
      <c r="DF49" s="401"/>
      <c r="DG49" s="401"/>
      <c r="DH49" s="401"/>
      <c r="DI49" s="401"/>
    </row>
    <row r="50" spans="5:113" x14ac:dyDescent="0.2">
      <c r="E50" s="399" t="s">
        <v>207</v>
      </c>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row>
    <row r="51" spans="5:113" x14ac:dyDescent="0.2">
      <c r="E51" s="399" t="s">
        <v>208</v>
      </c>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row>
    <row r="52" spans="5:113" x14ac:dyDescent="0.2">
      <c r="E52" s="399" t="s">
        <v>209</v>
      </c>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row>
    <row r="53" spans="5:113" x14ac:dyDescent="0.2">
      <c r="E53" s="347" t="s">
        <v>586</v>
      </c>
    </row>
    <row r="54" spans="5:113" x14ac:dyDescent="0.2"/>
    <row r="55" spans="5:113" x14ac:dyDescent="0.2"/>
    <row r="56" spans="5:113" x14ac:dyDescent="0.2"/>
  </sheetData>
  <sheetProtection algorithmName="SHA-512" hashValue="X9LqsC0ULRXm8AAsds+/aekXMXZ/sAmdaSoPkfPWoHzeDcLn5qIA2Pb5l2av3t2NCz9y7SWdyS3h6+o5bBl+xA==" saltValue="3TyP+ozlvZAGbU3xZ8GgO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87" t="s">
        <v>553</v>
      </c>
      <c r="D34" s="1187"/>
      <c r="E34" s="1188"/>
      <c r="F34" s="32">
        <v>6.84</v>
      </c>
      <c r="G34" s="33">
        <v>6.79</v>
      </c>
      <c r="H34" s="33">
        <v>8.5399999999999991</v>
      </c>
      <c r="I34" s="33">
        <v>8.49</v>
      </c>
      <c r="J34" s="34">
        <v>8.34</v>
      </c>
      <c r="K34" s="22"/>
      <c r="L34" s="22"/>
      <c r="M34" s="22"/>
      <c r="N34" s="22"/>
      <c r="O34" s="22"/>
      <c r="P34" s="22"/>
    </row>
    <row r="35" spans="1:16" ht="39" customHeight="1" x14ac:dyDescent="0.2">
      <c r="A35" s="22"/>
      <c r="B35" s="35"/>
      <c r="C35" s="1181" t="s">
        <v>554</v>
      </c>
      <c r="D35" s="1182"/>
      <c r="E35" s="1183"/>
      <c r="F35" s="36">
        <v>0.87</v>
      </c>
      <c r="G35" s="37">
        <v>0.47</v>
      </c>
      <c r="H35" s="37">
        <v>0.19</v>
      </c>
      <c r="I35" s="37">
        <v>0.35</v>
      </c>
      <c r="J35" s="38">
        <v>0.25</v>
      </c>
      <c r="K35" s="22"/>
      <c r="L35" s="22"/>
      <c r="M35" s="22"/>
      <c r="N35" s="22"/>
      <c r="O35" s="22"/>
      <c r="P35" s="22"/>
    </row>
    <row r="36" spans="1:16" ht="39" customHeight="1" x14ac:dyDescent="0.2">
      <c r="A36" s="22"/>
      <c r="B36" s="35"/>
      <c r="C36" s="1181" t="s">
        <v>555</v>
      </c>
      <c r="D36" s="1182"/>
      <c r="E36" s="1183"/>
      <c r="F36" s="36">
        <v>0.38</v>
      </c>
      <c r="G36" s="37">
        <v>0.34</v>
      </c>
      <c r="H36" s="37">
        <v>0.28000000000000003</v>
      </c>
      <c r="I36" s="37">
        <v>0.51</v>
      </c>
      <c r="J36" s="38">
        <v>0.23</v>
      </c>
      <c r="K36" s="22"/>
      <c r="L36" s="22"/>
      <c r="M36" s="22"/>
      <c r="N36" s="22"/>
      <c r="O36" s="22"/>
      <c r="P36" s="22"/>
    </row>
    <row r="37" spans="1:16" ht="39" customHeight="1" x14ac:dyDescent="0.2">
      <c r="A37" s="22"/>
      <c r="B37" s="35"/>
      <c r="C37" s="1181" t="s">
        <v>556</v>
      </c>
      <c r="D37" s="1182"/>
      <c r="E37" s="1183"/>
      <c r="F37" s="36">
        <v>3.01</v>
      </c>
      <c r="G37" s="37">
        <v>3.11</v>
      </c>
      <c r="H37" s="37">
        <v>3</v>
      </c>
      <c r="I37" s="37">
        <v>2.89</v>
      </c>
      <c r="J37" s="38">
        <v>0.06</v>
      </c>
      <c r="K37" s="22"/>
      <c r="L37" s="22"/>
      <c r="M37" s="22"/>
      <c r="N37" s="22"/>
      <c r="O37" s="22"/>
      <c r="P37" s="22"/>
    </row>
    <row r="38" spans="1:16" ht="39" customHeight="1" x14ac:dyDescent="0.2">
      <c r="A38" s="22"/>
      <c r="B38" s="35"/>
      <c r="C38" s="1181" t="s">
        <v>557</v>
      </c>
      <c r="D38" s="1182"/>
      <c r="E38" s="1183"/>
      <c r="F38" s="36">
        <v>0</v>
      </c>
      <c r="G38" s="37">
        <v>0</v>
      </c>
      <c r="H38" s="37">
        <v>0</v>
      </c>
      <c r="I38" s="37">
        <v>0</v>
      </c>
      <c r="J38" s="38">
        <v>0</v>
      </c>
      <c r="K38" s="22"/>
      <c r="L38" s="22"/>
      <c r="M38" s="22"/>
      <c r="N38" s="22"/>
      <c r="O38" s="22"/>
      <c r="P38" s="22"/>
    </row>
    <row r="39" spans="1:16" ht="39" customHeight="1" x14ac:dyDescent="0.2">
      <c r="A39" s="22"/>
      <c r="B39" s="35"/>
      <c r="C39" s="1181" t="s">
        <v>558</v>
      </c>
      <c r="D39" s="1182"/>
      <c r="E39" s="1183"/>
      <c r="F39" s="36">
        <v>0.01</v>
      </c>
      <c r="G39" s="37">
        <v>0</v>
      </c>
      <c r="H39" s="37">
        <v>0</v>
      </c>
      <c r="I39" s="37">
        <v>0</v>
      </c>
      <c r="J39" s="38">
        <v>0</v>
      </c>
      <c r="K39" s="22"/>
      <c r="L39" s="22"/>
      <c r="M39" s="22"/>
      <c r="N39" s="22"/>
      <c r="O39" s="22"/>
      <c r="P39" s="22"/>
    </row>
    <row r="40" spans="1:16" ht="39" customHeight="1" x14ac:dyDescent="0.2">
      <c r="A40" s="22"/>
      <c r="B40" s="35"/>
      <c r="C40" s="1181" t="s">
        <v>559</v>
      </c>
      <c r="D40" s="1182"/>
      <c r="E40" s="1183"/>
      <c r="F40" s="36">
        <v>0</v>
      </c>
      <c r="G40" s="37">
        <v>0</v>
      </c>
      <c r="H40" s="37">
        <v>0</v>
      </c>
      <c r="I40" s="37">
        <v>0</v>
      </c>
      <c r="J40" s="38">
        <v>0</v>
      </c>
      <c r="K40" s="22"/>
      <c r="L40" s="22"/>
      <c r="M40" s="22"/>
      <c r="N40" s="22"/>
      <c r="O40" s="22"/>
      <c r="P40" s="22"/>
    </row>
    <row r="41" spans="1:16" ht="39" customHeight="1" x14ac:dyDescent="0.2">
      <c r="A41" s="22"/>
      <c r="B41" s="35"/>
      <c r="C41" s="1181"/>
      <c r="D41" s="1182"/>
      <c r="E41" s="1183"/>
      <c r="F41" s="36"/>
      <c r="G41" s="37"/>
      <c r="H41" s="37"/>
      <c r="I41" s="37"/>
      <c r="J41" s="38"/>
      <c r="K41" s="22"/>
      <c r="L41" s="22"/>
      <c r="M41" s="22"/>
      <c r="N41" s="22"/>
      <c r="O41" s="22"/>
      <c r="P41" s="22"/>
    </row>
    <row r="42" spans="1:16" ht="39" customHeight="1" x14ac:dyDescent="0.2">
      <c r="A42" s="22"/>
      <c r="B42" s="39"/>
      <c r="C42" s="1181" t="s">
        <v>560</v>
      </c>
      <c r="D42" s="1182"/>
      <c r="E42" s="1183"/>
      <c r="F42" s="36" t="s">
        <v>505</v>
      </c>
      <c r="G42" s="37" t="s">
        <v>505</v>
      </c>
      <c r="H42" s="37" t="s">
        <v>505</v>
      </c>
      <c r="I42" s="37" t="s">
        <v>505</v>
      </c>
      <c r="J42" s="38" t="s">
        <v>505</v>
      </c>
      <c r="K42" s="22"/>
      <c r="L42" s="22"/>
      <c r="M42" s="22"/>
      <c r="N42" s="22"/>
      <c r="O42" s="22"/>
      <c r="P42" s="22"/>
    </row>
    <row r="43" spans="1:16" ht="39" customHeight="1" thickBot="1" x14ac:dyDescent="0.25">
      <c r="A43" s="22"/>
      <c r="B43" s="40"/>
      <c r="C43" s="1184" t="s">
        <v>561</v>
      </c>
      <c r="D43" s="1185"/>
      <c r="E43" s="1186"/>
      <c r="F43" s="41">
        <v>0.32</v>
      </c>
      <c r="G43" s="42">
        <v>0.2</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2RTyCSeBqKwGOAVOJOUvcyvKwZ8Odfva7pjYQ9o2Yyuz7fcxWkzm++dgXY5qkK2ovAFjbRmUuRAeZi5jDaLB2A==" saltValue="3x5pIs4xT9KX2UgMi+Mp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07" t="s">
        <v>11</v>
      </c>
      <c r="C45" s="1208"/>
      <c r="D45" s="58"/>
      <c r="E45" s="1213" t="s">
        <v>12</v>
      </c>
      <c r="F45" s="1213"/>
      <c r="G45" s="1213"/>
      <c r="H45" s="1213"/>
      <c r="I45" s="1213"/>
      <c r="J45" s="1214"/>
      <c r="K45" s="59">
        <v>15</v>
      </c>
      <c r="L45" s="60">
        <v>13</v>
      </c>
      <c r="M45" s="60">
        <v>13</v>
      </c>
      <c r="N45" s="60">
        <v>13</v>
      </c>
      <c r="O45" s="61">
        <v>20</v>
      </c>
      <c r="P45" s="48"/>
      <c r="Q45" s="48"/>
      <c r="R45" s="48"/>
      <c r="S45" s="48"/>
      <c r="T45" s="48"/>
      <c r="U45" s="48"/>
    </row>
    <row r="46" spans="1:21" ht="30.75" customHeight="1" x14ac:dyDescent="0.2">
      <c r="A46" s="48"/>
      <c r="B46" s="1209"/>
      <c r="C46" s="1210"/>
      <c r="D46" s="62"/>
      <c r="E46" s="1191" t="s">
        <v>13</v>
      </c>
      <c r="F46" s="1191"/>
      <c r="G46" s="1191"/>
      <c r="H46" s="1191"/>
      <c r="I46" s="1191"/>
      <c r="J46" s="1192"/>
      <c r="K46" s="63" t="s">
        <v>505</v>
      </c>
      <c r="L46" s="64" t="s">
        <v>505</v>
      </c>
      <c r="M46" s="64" t="s">
        <v>505</v>
      </c>
      <c r="N46" s="64" t="s">
        <v>505</v>
      </c>
      <c r="O46" s="65" t="s">
        <v>505</v>
      </c>
      <c r="P46" s="48"/>
      <c r="Q46" s="48"/>
      <c r="R46" s="48"/>
      <c r="S46" s="48"/>
      <c r="T46" s="48"/>
      <c r="U46" s="48"/>
    </row>
    <row r="47" spans="1:21" ht="30.75" customHeight="1" x14ac:dyDescent="0.2">
      <c r="A47" s="48"/>
      <c r="B47" s="1209"/>
      <c r="C47" s="1210"/>
      <c r="D47" s="62"/>
      <c r="E47" s="1191" t="s">
        <v>14</v>
      </c>
      <c r="F47" s="1191"/>
      <c r="G47" s="1191"/>
      <c r="H47" s="1191"/>
      <c r="I47" s="1191"/>
      <c r="J47" s="1192"/>
      <c r="K47" s="63" t="s">
        <v>505</v>
      </c>
      <c r="L47" s="64" t="s">
        <v>505</v>
      </c>
      <c r="M47" s="64" t="s">
        <v>505</v>
      </c>
      <c r="N47" s="64" t="s">
        <v>505</v>
      </c>
      <c r="O47" s="65" t="s">
        <v>505</v>
      </c>
      <c r="P47" s="48"/>
      <c r="Q47" s="48"/>
      <c r="R47" s="48"/>
      <c r="S47" s="48"/>
      <c r="T47" s="48"/>
      <c r="U47" s="48"/>
    </row>
    <row r="48" spans="1:21" ht="30.75" customHeight="1" x14ac:dyDescent="0.2">
      <c r="A48" s="48"/>
      <c r="B48" s="1209"/>
      <c r="C48" s="1210"/>
      <c r="D48" s="62"/>
      <c r="E48" s="1191" t="s">
        <v>15</v>
      </c>
      <c r="F48" s="1191"/>
      <c r="G48" s="1191"/>
      <c r="H48" s="1191"/>
      <c r="I48" s="1191"/>
      <c r="J48" s="1192"/>
      <c r="K48" s="63">
        <v>35</v>
      </c>
      <c r="L48" s="64">
        <v>35</v>
      </c>
      <c r="M48" s="64">
        <v>26</v>
      </c>
      <c r="N48" s="64">
        <v>25</v>
      </c>
      <c r="O48" s="65">
        <v>27</v>
      </c>
      <c r="P48" s="48"/>
      <c r="Q48" s="48"/>
      <c r="R48" s="48"/>
      <c r="S48" s="48"/>
      <c r="T48" s="48"/>
      <c r="U48" s="48"/>
    </row>
    <row r="49" spans="1:21" ht="30.75" customHeight="1" x14ac:dyDescent="0.2">
      <c r="A49" s="48"/>
      <c r="B49" s="1209"/>
      <c r="C49" s="1210"/>
      <c r="D49" s="62"/>
      <c r="E49" s="1191" t="s">
        <v>16</v>
      </c>
      <c r="F49" s="1191"/>
      <c r="G49" s="1191"/>
      <c r="H49" s="1191"/>
      <c r="I49" s="1191"/>
      <c r="J49" s="1192"/>
      <c r="K49" s="63">
        <v>0</v>
      </c>
      <c r="L49" s="64">
        <v>0</v>
      </c>
      <c r="M49" s="64">
        <v>2</v>
      </c>
      <c r="N49" s="64">
        <v>3</v>
      </c>
      <c r="O49" s="65">
        <v>4</v>
      </c>
      <c r="P49" s="48"/>
      <c r="Q49" s="48"/>
      <c r="R49" s="48"/>
      <c r="S49" s="48"/>
      <c r="T49" s="48"/>
      <c r="U49" s="48"/>
    </row>
    <row r="50" spans="1:21" ht="30.75" customHeight="1" x14ac:dyDescent="0.2">
      <c r="A50" s="48"/>
      <c r="B50" s="1209"/>
      <c r="C50" s="1210"/>
      <c r="D50" s="62"/>
      <c r="E50" s="1191" t="s">
        <v>17</v>
      </c>
      <c r="F50" s="1191"/>
      <c r="G50" s="1191"/>
      <c r="H50" s="1191"/>
      <c r="I50" s="1191"/>
      <c r="J50" s="1192"/>
      <c r="K50" s="63">
        <v>21</v>
      </c>
      <c r="L50" s="64">
        <v>21</v>
      </c>
      <c r="M50" s="64">
        <v>21</v>
      </c>
      <c r="N50" s="64">
        <v>21</v>
      </c>
      <c r="O50" s="65">
        <v>21</v>
      </c>
      <c r="P50" s="48"/>
      <c r="Q50" s="48"/>
      <c r="R50" s="48"/>
      <c r="S50" s="48"/>
      <c r="T50" s="48"/>
      <c r="U50" s="48"/>
    </row>
    <row r="51" spans="1:21" ht="30.75" customHeight="1" x14ac:dyDescent="0.2">
      <c r="A51" s="48"/>
      <c r="B51" s="1211"/>
      <c r="C51" s="1212"/>
      <c r="D51" s="66"/>
      <c r="E51" s="1191" t="s">
        <v>18</v>
      </c>
      <c r="F51" s="1191"/>
      <c r="G51" s="1191"/>
      <c r="H51" s="1191"/>
      <c r="I51" s="1191"/>
      <c r="J51" s="1192"/>
      <c r="K51" s="63" t="s">
        <v>505</v>
      </c>
      <c r="L51" s="64" t="s">
        <v>505</v>
      </c>
      <c r="M51" s="64" t="s">
        <v>505</v>
      </c>
      <c r="N51" s="64" t="s">
        <v>505</v>
      </c>
      <c r="O51" s="65" t="s">
        <v>505</v>
      </c>
      <c r="P51" s="48"/>
      <c r="Q51" s="48"/>
      <c r="R51" s="48"/>
      <c r="S51" s="48"/>
      <c r="T51" s="48"/>
      <c r="U51" s="48"/>
    </row>
    <row r="52" spans="1:21" ht="30.75" customHeight="1" x14ac:dyDescent="0.2">
      <c r="A52" s="48"/>
      <c r="B52" s="1189" t="s">
        <v>19</v>
      </c>
      <c r="C52" s="1190"/>
      <c r="D52" s="66"/>
      <c r="E52" s="1191" t="s">
        <v>20</v>
      </c>
      <c r="F52" s="1191"/>
      <c r="G52" s="1191"/>
      <c r="H52" s="1191"/>
      <c r="I52" s="1191"/>
      <c r="J52" s="1192"/>
      <c r="K52" s="63">
        <v>132</v>
      </c>
      <c r="L52" s="64">
        <v>125</v>
      </c>
      <c r="M52" s="64">
        <v>115</v>
      </c>
      <c r="N52" s="64">
        <v>110</v>
      </c>
      <c r="O52" s="65">
        <v>103</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-61</v>
      </c>
      <c r="L53" s="69">
        <v>-56</v>
      </c>
      <c r="M53" s="69">
        <v>-53</v>
      </c>
      <c r="N53" s="69">
        <v>-48</v>
      </c>
      <c r="O53" s="70">
        <v>-31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3">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197" t="s">
        <v>25</v>
      </c>
      <c r="C57" s="1198"/>
      <c r="D57" s="1201" t="s">
        <v>26</v>
      </c>
      <c r="E57" s="1202"/>
      <c r="F57" s="1202"/>
      <c r="G57" s="1202"/>
      <c r="H57" s="1202"/>
      <c r="I57" s="1202"/>
      <c r="J57" s="1203"/>
      <c r="K57" s="83" t="s">
        <v>585</v>
      </c>
      <c r="L57" s="84" t="s">
        <v>585</v>
      </c>
      <c r="M57" s="84" t="s">
        <v>585</v>
      </c>
      <c r="N57" s="84" t="s">
        <v>585</v>
      </c>
      <c r="O57" s="85" t="s">
        <v>585</v>
      </c>
    </row>
    <row r="58" spans="1:21" ht="31.5" customHeight="1" thickBot="1" x14ac:dyDescent="0.25">
      <c r="B58" s="1199"/>
      <c r="C58" s="1200"/>
      <c r="D58" s="1204" t="s">
        <v>27</v>
      </c>
      <c r="E58" s="1205"/>
      <c r="F58" s="1205"/>
      <c r="G58" s="1205"/>
      <c r="H58" s="1205"/>
      <c r="I58" s="1205"/>
      <c r="J58" s="1206"/>
      <c r="K58" s="86" t="s">
        <v>585</v>
      </c>
      <c r="L58" s="87" t="s">
        <v>585</v>
      </c>
      <c r="M58" s="87" t="s">
        <v>585</v>
      </c>
      <c r="N58" s="87" t="s">
        <v>585</v>
      </c>
      <c r="O58" s="88" t="s">
        <v>585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sheetData>
  <sheetProtection algorithmName="SHA-512" hashValue="NdF6Ps8Z8GTN6kzRRWG3FnKSgHYxIhy+uD5WwJyEmM7xC3SX1uJTcMCiqDl6T7JvQCC3SeWVQUz1ghWGN1jQiA==" saltValue="I8rjbbSvIFIm5Z/+Nbf6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27" t="s">
        <v>30</v>
      </c>
      <c r="C41" s="1228"/>
      <c r="D41" s="102"/>
      <c r="E41" s="1229" t="s">
        <v>31</v>
      </c>
      <c r="F41" s="1229"/>
      <c r="G41" s="1229"/>
      <c r="H41" s="1230"/>
      <c r="I41" s="337">
        <v>173</v>
      </c>
      <c r="J41" s="338">
        <v>161</v>
      </c>
      <c r="K41" s="338">
        <v>150</v>
      </c>
      <c r="L41" s="338">
        <v>137</v>
      </c>
      <c r="M41" s="339">
        <v>118</v>
      </c>
    </row>
    <row r="42" spans="2:13" ht="27.75" customHeight="1" x14ac:dyDescent="0.2">
      <c r="B42" s="1217"/>
      <c r="C42" s="1218"/>
      <c r="D42" s="103"/>
      <c r="E42" s="1221" t="s">
        <v>32</v>
      </c>
      <c r="F42" s="1221"/>
      <c r="G42" s="1221"/>
      <c r="H42" s="1222"/>
      <c r="I42" s="340">
        <v>98</v>
      </c>
      <c r="J42" s="341">
        <v>83</v>
      </c>
      <c r="K42" s="341">
        <v>68</v>
      </c>
      <c r="L42" s="341">
        <v>53</v>
      </c>
      <c r="M42" s="342">
        <v>38</v>
      </c>
    </row>
    <row r="43" spans="2:13" ht="27.75" customHeight="1" x14ac:dyDescent="0.2">
      <c r="B43" s="1217"/>
      <c r="C43" s="1218"/>
      <c r="D43" s="103"/>
      <c r="E43" s="1221" t="s">
        <v>33</v>
      </c>
      <c r="F43" s="1221"/>
      <c r="G43" s="1221"/>
      <c r="H43" s="1222"/>
      <c r="I43" s="340">
        <v>186</v>
      </c>
      <c r="J43" s="341">
        <v>158</v>
      </c>
      <c r="K43" s="341">
        <v>129</v>
      </c>
      <c r="L43" s="341">
        <v>99</v>
      </c>
      <c r="M43" s="342">
        <v>67</v>
      </c>
    </row>
    <row r="44" spans="2:13" ht="27.75" customHeight="1" x14ac:dyDescent="0.2">
      <c r="B44" s="1217"/>
      <c r="C44" s="1218"/>
      <c r="D44" s="103"/>
      <c r="E44" s="1221" t="s">
        <v>34</v>
      </c>
      <c r="F44" s="1221"/>
      <c r="G44" s="1221"/>
      <c r="H44" s="1222"/>
      <c r="I44" s="340" t="s">
        <v>505</v>
      </c>
      <c r="J44" s="341">
        <v>24</v>
      </c>
      <c r="K44" s="341">
        <v>456</v>
      </c>
      <c r="L44" s="341">
        <v>64</v>
      </c>
      <c r="M44" s="342">
        <v>77</v>
      </c>
    </row>
    <row r="45" spans="2:13" ht="27.75" customHeight="1" x14ac:dyDescent="0.2">
      <c r="B45" s="1217"/>
      <c r="C45" s="1218"/>
      <c r="D45" s="103"/>
      <c r="E45" s="1221" t="s">
        <v>35</v>
      </c>
      <c r="F45" s="1221"/>
      <c r="G45" s="1221"/>
      <c r="H45" s="1222"/>
      <c r="I45" s="340">
        <v>241</v>
      </c>
      <c r="J45" s="341">
        <v>184</v>
      </c>
      <c r="K45" s="341">
        <v>128</v>
      </c>
      <c r="L45" s="341">
        <v>382</v>
      </c>
      <c r="M45" s="342">
        <v>143</v>
      </c>
    </row>
    <row r="46" spans="2:13" ht="27.75" customHeight="1" x14ac:dyDescent="0.2">
      <c r="B46" s="1217"/>
      <c r="C46" s="1218"/>
      <c r="D46" s="104"/>
      <c r="E46" s="1221" t="s">
        <v>36</v>
      </c>
      <c r="F46" s="1221"/>
      <c r="G46" s="1221"/>
      <c r="H46" s="1222"/>
      <c r="I46" s="340" t="s">
        <v>505</v>
      </c>
      <c r="J46" s="341" t="s">
        <v>505</v>
      </c>
      <c r="K46" s="341" t="s">
        <v>505</v>
      </c>
      <c r="L46" s="341" t="s">
        <v>505</v>
      </c>
      <c r="M46" s="342" t="s">
        <v>505</v>
      </c>
    </row>
    <row r="47" spans="2:13" ht="27.75" customHeight="1" x14ac:dyDescent="0.2">
      <c r="B47" s="1217"/>
      <c r="C47" s="1218"/>
      <c r="D47" s="105"/>
      <c r="E47" s="1231" t="s">
        <v>37</v>
      </c>
      <c r="F47" s="1232"/>
      <c r="G47" s="1232"/>
      <c r="H47" s="1233"/>
      <c r="I47" s="340" t="s">
        <v>505</v>
      </c>
      <c r="J47" s="341" t="s">
        <v>505</v>
      </c>
      <c r="K47" s="341" t="s">
        <v>505</v>
      </c>
      <c r="L47" s="341" t="s">
        <v>505</v>
      </c>
      <c r="M47" s="342" t="s">
        <v>505</v>
      </c>
    </row>
    <row r="48" spans="2:13" ht="27.75" customHeight="1" x14ac:dyDescent="0.2">
      <c r="B48" s="1217"/>
      <c r="C48" s="1218"/>
      <c r="D48" s="103"/>
      <c r="E48" s="1221" t="s">
        <v>38</v>
      </c>
      <c r="F48" s="1221"/>
      <c r="G48" s="1221"/>
      <c r="H48" s="1222"/>
      <c r="I48" s="340" t="s">
        <v>505</v>
      </c>
      <c r="J48" s="341" t="s">
        <v>505</v>
      </c>
      <c r="K48" s="341" t="s">
        <v>505</v>
      </c>
      <c r="L48" s="341" t="s">
        <v>505</v>
      </c>
      <c r="M48" s="342" t="s">
        <v>505</v>
      </c>
    </row>
    <row r="49" spans="2:13" ht="27.75" customHeight="1" x14ac:dyDescent="0.2">
      <c r="B49" s="1219"/>
      <c r="C49" s="1220"/>
      <c r="D49" s="103"/>
      <c r="E49" s="1221" t="s">
        <v>39</v>
      </c>
      <c r="F49" s="1221"/>
      <c r="G49" s="1221"/>
      <c r="H49" s="1222"/>
      <c r="I49" s="340" t="s">
        <v>505</v>
      </c>
      <c r="J49" s="341" t="s">
        <v>505</v>
      </c>
      <c r="K49" s="341" t="s">
        <v>505</v>
      </c>
      <c r="L49" s="341" t="s">
        <v>505</v>
      </c>
      <c r="M49" s="342" t="s">
        <v>505</v>
      </c>
    </row>
    <row r="50" spans="2:13" ht="27.75" customHeight="1" x14ac:dyDescent="0.2">
      <c r="B50" s="1215" t="s">
        <v>40</v>
      </c>
      <c r="C50" s="1216"/>
      <c r="D50" s="106"/>
      <c r="E50" s="1221" t="s">
        <v>41</v>
      </c>
      <c r="F50" s="1221"/>
      <c r="G50" s="1221"/>
      <c r="H50" s="1222"/>
      <c r="I50" s="340">
        <v>8476</v>
      </c>
      <c r="J50" s="341">
        <v>8072</v>
      </c>
      <c r="K50" s="341">
        <v>7644</v>
      </c>
      <c r="L50" s="341">
        <v>8271</v>
      </c>
      <c r="M50" s="342">
        <v>7876</v>
      </c>
    </row>
    <row r="51" spans="2:13" ht="27.75" customHeight="1" x14ac:dyDescent="0.2">
      <c r="B51" s="1217"/>
      <c r="C51" s="1218"/>
      <c r="D51" s="103"/>
      <c r="E51" s="1221" t="s">
        <v>42</v>
      </c>
      <c r="F51" s="1221"/>
      <c r="G51" s="1221"/>
      <c r="H51" s="1222"/>
      <c r="I51" s="340" t="s">
        <v>505</v>
      </c>
      <c r="J51" s="341" t="s">
        <v>505</v>
      </c>
      <c r="K51" s="341" t="s">
        <v>505</v>
      </c>
      <c r="L51" s="341" t="s">
        <v>505</v>
      </c>
      <c r="M51" s="342" t="s">
        <v>505</v>
      </c>
    </row>
    <row r="52" spans="2:13" ht="27.75" customHeight="1" x14ac:dyDescent="0.2">
      <c r="B52" s="1219"/>
      <c r="C52" s="1220"/>
      <c r="D52" s="103"/>
      <c r="E52" s="1221" t="s">
        <v>43</v>
      </c>
      <c r="F52" s="1221"/>
      <c r="G52" s="1221"/>
      <c r="H52" s="1222"/>
      <c r="I52" s="340">
        <v>871</v>
      </c>
      <c r="J52" s="341">
        <v>768</v>
      </c>
      <c r="K52" s="341">
        <v>669</v>
      </c>
      <c r="L52" s="341">
        <v>574</v>
      </c>
      <c r="M52" s="342">
        <v>483</v>
      </c>
    </row>
    <row r="53" spans="2:13" ht="27.75" customHeight="1" thickBot="1" x14ac:dyDescent="0.25">
      <c r="B53" s="1223" t="s">
        <v>44</v>
      </c>
      <c r="C53" s="1224"/>
      <c r="D53" s="107"/>
      <c r="E53" s="1225" t="s">
        <v>45</v>
      </c>
      <c r="F53" s="1225"/>
      <c r="G53" s="1225"/>
      <c r="H53" s="1226"/>
      <c r="I53" s="343">
        <v>-8651</v>
      </c>
      <c r="J53" s="344">
        <v>-8230</v>
      </c>
      <c r="K53" s="344">
        <v>-7383</v>
      </c>
      <c r="L53" s="344">
        <v>-8110</v>
      </c>
      <c r="M53" s="345">
        <v>-7916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f+E7Mtkwz8NbPNoUtvhcata7N16uDxMSn+oHPHcKV9evfveOPgCtsVGXKI7gZ9e4qvD66rvu+UzLPh2NQkDqpg==" saltValue="itl0dQPfnFbvkqtXR/w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549</v>
      </c>
      <c r="G54" s="116" t="s">
        <v>550</v>
      </c>
      <c r="H54" s="117" t="s">
        <v>551</v>
      </c>
    </row>
    <row r="55" spans="2:8" ht="52.5" customHeight="1" x14ac:dyDescent="0.2">
      <c r="B55" s="118"/>
      <c r="C55" s="1242" t="s">
        <v>48</v>
      </c>
      <c r="D55" s="1242"/>
      <c r="E55" s="1243"/>
      <c r="F55" s="119">
        <v>900</v>
      </c>
      <c r="G55" s="119">
        <v>900</v>
      </c>
      <c r="H55" s="120">
        <v>900</v>
      </c>
    </row>
    <row r="56" spans="2:8" ht="52.5" customHeight="1" x14ac:dyDescent="0.2">
      <c r="B56" s="121"/>
      <c r="C56" s="1244" t="s">
        <v>49</v>
      </c>
      <c r="D56" s="1244"/>
      <c r="E56" s="1245"/>
      <c r="F56" s="122">
        <v>28</v>
      </c>
      <c r="G56" s="122">
        <v>28</v>
      </c>
      <c r="H56" s="123">
        <v>28</v>
      </c>
    </row>
    <row r="57" spans="2:8" ht="53.25" customHeight="1" x14ac:dyDescent="0.2">
      <c r="B57" s="121"/>
      <c r="C57" s="1246" t="s">
        <v>50</v>
      </c>
      <c r="D57" s="1246"/>
      <c r="E57" s="1247"/>
      <c r="F57" s="124">
        <v>6333</v>
      </c>
      <c r="G57" s="124">
        <v>6959</v>
      </c>
      <c r="H57" s="125">
        <v>6578</v>
      </c>
    </row>
    <row r="58" spans="2:8" ht="45.75" customHeight="1" x14ac:dyDescent="0.2">
      <c r="B58" s="126"/>
      <c r="C58" s="1234" t="s">
        <v>576</v>
      </c>
      <c r="D58" s="1235"/>
      <c r="E58" s="1236"/>
      <c r="F58" s="346">
        <v>5685</v>
      </c>
      <c r="G58" s="346">
        <v>6310</v>
      </c>
      <c r="H58" s="128">
        <v>5928</v>
      </c>
    </row>
    <row r="59" spans="2:8" ht="45.75" customHeight="1" x14ac:dyDescent="0.2">
      <c r="B59" s="126"/>
      <c r="C59" s="1234" t="s">
        <v>577</v>
      </c>
      <c r="D59" s="1235"/>
      <c r="E59" s="1236"/>
      <c r="F59" s="346">
        <v>510</v>
      </c>
      <c r="G59" s="346">
        <v>510</v>
      </c>
      <c r="H59" s="128">
        <v>510</v>
      </c>
    </row>
    <row r="60" spans="2:8" ht="45.75" customHeight="1" x14ac:dyDescent="0.2">
      <c r="B60" s="126"/>
      <c r="C60" s="1234" t="s">
        <v>578</v>
      </c>
      <c r="D60" s="1235"/>
      <c r="E60" s="1236"/>
      <c r="F60" s="346">
        <v>139</v>
      </c>
      <c r="G60" s="346">
        <v>139</v>
      </c>
      <c r="H60" s="128">
        <v>139</v>
      </c>
    </row>
    <row r="61" spans="2:8" ht="45.75" customHeight="1" x14ac:dyDescent="0.2">
      <c r="B61" s="126"/>
      <c r="C61" s="1234"/>
      <c r="D61" s="1235"/>
      <c r="E61" s="1236"/>
      <c r="F61" s="127"/>
      <c r="G61" s="127"/>
      <c r="H61" s="128"/>
    </row>
    <row r="62" spans="2:8" ht="45.75" customHeight="1" thickBot="1" x14ac:dyDescent="0.25">
      <c r="B62" s="129"/>
      <c r="C62" s="1237"/>
      <c r="D62" s="1238"/>
      <c r="E62" s="1239"/>
      <c r="F62" s="130"/>
      <c r="G62" s="130"/>
      <c r="H62" s="131"/>
    </row>
    <row r="63" spans="2:8" ht="52.5" customHeight="1" thickBot="1" x14ac:dyDescent="0.25">
      <c r="B63" s="132"/>
      <c r="C63" s="1240" t="s">
        <v>51</v>
      </c>
      <c r="D63" s="1240"/>
      <c r="E63" s="1241"/>
      <c r="F63" s="133">
        <v>7262</v>
      </c>
      <c r="G63" s="133">
        <v>7887</v>
      </c>
      <c r="H63" s="134">
        <v>7506</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sheetData>
  <sheetProtection algorithmName="SHA-512" hashValue="UKPk1PNOzhNxwfzuYsudNB0N9N9mJZUC8iORZobaBXucMUCYmKvsZ1xEwjSptjv9yBPyAFwMa9HJLsO7ZRTtTg==" saltValue="wv51X5+G8HDEV/P3FWn+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F0A20-881A-4F37-994D-4D5C21789F39}">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63" customWidth="1"/>
    <col min="2" max="107" width="2.453125" style="363" customWidth="1"/>
    <col min="108" max="108" width="6.08984375" style="365" customWidth="1"/>
    <col min="109" max="109" width="5.90625" style="364" customWidth="1"/>
    <col min="110" max="16384" width="8.6328125" style="363" hidden="1"/>
  </cols>
  <sheetData>
    <row r="1" spans="1:109" ht="42.75" customHeight="1" x14ac:dyDescent="0.2">
      <c r="A1" s="398"/>
      <c r="B1" s="397"/>
      <c r="DD1" s="363"/>
      <c r="DE1" s="363"/>
    </row>
    <row r="2" spans="1:109" ht="25.5" customHeight="1" x14ac:dyDescent="0.2">
      <c r="A2" s="396"/>
      <c r="C2" s="396"/>
      <c r="O2" s="396"/>
      <c r="P2" s="396"/>
      <c r="Q2" s="396"/>
      <c r="R2" s="396"/>
      <c r="S2" s="396"/>
      <c r="T2" s="396"/>
      <c r="U2" s="396"/>
      <c r="V2" s="396"/>
      <c r="W2" s="396"/>
      <c r="X2" s="396"/>
      <c r="Y2" s="396"/>
      <c r="Z2" s="396"/>
      <c r="AA2" s="396"/>
      <c r="AB2" s="396"/>
      <c r="AC2" s="396"/>
      <c r="AD2" s="396"/>
      <c r="AE2" s="396"/>
      <c r="AF2" s="396"/>
      <c r="AG2" s="396"/>
      <c r="AH2" s="396"/>
      <c r="AI2" s="396"/>
      <c r="AU2" s="396"/>
      <c r="BG2" s="396"/>
      <c r="BS2" s="396"/>
      <c r="CE2" s="396"/>
      <c r="CQ2" s="396"/>
      <c r="DD2" s="363"/>
      <c r="DE2" s="363"/>
    </row>
    <row r="3" spans="1:109" ht="25.5" customHeight="1" x14ac:dyDescent="0.2">
      <c r="A3" s="396"/>
      <c r="C3" s="396"/>
      <c r="O3" s="396"/>
      <c r="P3" s="396"/>
      <c r="Q3" s="396"/>
      <c r="R3" s="396"/>
      <c r="S3" s="396"/>
      <c r="T3" s="396"/>
      <c r="U3" s="396"/>
      <c r="V3" s="396"/>
      <c r="W3" s="396"/>
      <c r="X3" s="396"/>
      <c r="Y3" s="396"/>
      <c r="Z3" s="396"/>
      <c r="AA3" s="396"/>
      <c r="AB3" s="396"/>
      <c r="AC3" s="396"/>
      <c r="AD3" s="396"/>
      <c r="AE3" s="396"/>
      <c r="AF3" s="396"/>
      <c r="AG3" s="396"/>
      <c r="AH3" s="396"/>
      <c r="AI3" s="396"/>
      <c r="AU3" s="396"/>
      <c r="BG3" s="396"/>
      <c r="BS3" s="396"/>
      <c r="CE3" s="396"/>
      <c r="CQ3" s="396"/>
      <c r="DD3" s="363"/>
      <c r="DE3" s="363"/>
    </row>
    <row r="4" spans="1:109" s="241" customFormat="1" ht="13" x14ac:dyDescent="0.2">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row>
    <row r="5" spans="1:109" s="241" customFormat="1" ht="13" x14ac:dyDescent="0.2">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c r="DB5" s="396"/>
      <c r="DC5" s="396"/>
      <c r="DD5" s="396"/>
      <c r="DE5" s="396"/>
    </row>
    <row r="6" spans="1:109" s="241" customFormat="1" ht="13" x14ac:dyDescent="0.2">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c r="CX6" s="396"/>
      <c r="CY6" s="396"/>
      <c r="CZ6" s="396"/>
      <c r="DA6" s="396"/>
      <c r="DB6" s="396"/>
      <c r="DC6" s="396"/>
      <c r="DD6" s="396"/>
      <c r="DE6" s="396"/>
    </row>
    <row r="7" spans="1:109" s="241" customFormat="1" ht="13" x14ac:dyDescent="0.2">
      <c r="A7" s="396"/>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c r="CX7" s="396"/>
      <c r="CY7" s="396"/>
      <c r="CZ7" s="396"/>
      <c r="DA7" s="396"/>
      <c r="DB7" s="396"/>
      <c r="DC7" s="396"/>
      <c r="DD7" s="396"/>
      <c r="DE7" s="396"/>
    </row>
    <row r="8" spans="1:109" s="241" customFormat="1" ht="13" x14ac:dyDescent="0.2">
      <c r="A8" s="396"/>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row>
    <row r="9" spans="1:109" s="241" customFormat="1" ht="13" x14ac:dyDescent="0.2">
      <c r="A9" s="396"/>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row>
    <row r="10" spans="1:109" s="241" customFormat="1" ht="13" x14ac:dyDescent="0.2">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row>
    <row r="11" spans="1:109" s="241" customFormat="1" ht="13" x14ac:dyDescent="0.2">
      <c r="A11" s="396"/>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row>
    <row r="12" spans="1:109" s="241" customFormat="1" ht="13" x14ac:dyDescent="0.2">
      <c r="A12" s="396"/>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row>
    <row r="13" spans="1:109" s="241" customFormat="1" ht="13" x14ac:dyDescent="0.2">
      <c r="A13" s="396"/>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row>
    <row r="14" spans="1:109" s="241" customFormat="1" ht="13" x14ac:dyDescent="0.2">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row>
    <row r="15" spans="1:109" s="241" customFormat="1" ht="13" x14ac:dyDescent="0.2">
      <c r="A15" s="363"/>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396"/>
      <c r="CS15" s="396"/>
      <c r="CT15" s="396"/>
      <c r="CU15" s="396"/>
      <c r="CV15" s="396"/>
      <c r="CW15" s="396"/>
      <c r="CX15" s="396"/>
      <c r="CY15" s="396"/>
      <c r="CZ15" s="396"/>
      <c r="DA15" s="396"/>
      <c r="DB15" s="396"/>
      <c r="DC15" s="396"/>
      <c r="DD15" s="396"/>
      <c r="DE15" s="396"/>
    </row>
    <row r="16" spans="1:109" s="241" customFormat="1" ht="13" x14ac:dyDescent="0.2">
      <c r="A16" s="363"/>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396"/>
      <c r="CO16" s="396"/>
      <c r="CP16" s="396"/>
      <c r="CQ16" s="396"/>
      <c r="CR16" s="396"/>
      <c r="CS16" s="396"/>
      <c r="CT16" s="396"/>
      <c r="CU16" s="396"/>
      <c r="CV16" s="396"/>
      <c r="CW16" s="396"/>
      <c r="CX16" s="396"/>
      <c r="CY16" s="396"/>
      <c r="CZ16" s="396"/>
      <c r="DA16" s="396"/>
      <c r="DB16" s="396"/>
      <c r="DC16" s="396"/>
      <c r="DD16" s="396"/>
      <c r="DE16" s="396"/>
    </row>
    <row r="17" spans="1:109" s="241" customFormat="1" ht="13" x14ac:dyDescent="0.2">
      <c r="A17" s="363"/>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396"/>
      <c r="BY17" s="396"/>
      <c r="BZ17" s="396"/>
      <c r="CA17" s="396"/>
      <c r="CB17" s="396"/>
      <c r="CC17" s="396"/>
      <c r="CD17" s="396"/>
      <c r="CE17" s="396"/>
      <c r="CF17" s="396"/>
      <c r="CG17" s="396"/>
      <c r="CH17" s="396"/>
      <c r="CI17" s="396"/>
      <c r="CJ17" s="396"/>
      <c r="CK17" s="396"/>
      <c r="CL17" s="396"/>
      <c r="CM17" s="396"/>
      <c r="CN17" s="396"/>
      <c r="CO17" s="396"/>
      <c r="CP17" s="396"/>
      <c r="CQ17" s="396"/>
      <c r="CR17" s="396"/>
      <c r="CS17" s="396"/>
      <c r="CT17" s="396"/>
      <c r="CU17" s="396"/>
      <c r="CV17" s="396"/>
      <c r="CW17" s="396"/>
      <c r="CX17" s="396"/>
      <c r="CY17" s="396"/>
      <c r="CZ17" s="396"/>
      <c r="DA17" s="396"/>
      <c r="DB17" s="396"/>
      <c r="DC17" s="396"/>
      <c r="DD17" s="396"/>
      <c r="DE17" s="396"/>
    </row>
    <row r="18" spans="1:109" s="241" customFormat="1" ht="13" x14ac:dyDescent="0.2">
      <c r="A18" s="363"/>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c r="CO18" s="396"/>
      <c r="CP18" s="396"/>
      <c r="CQ18" s="396"/>
      <c r="CR18" s="396"/>
      <c r="CS18" s="396"/>
      <c r="CT18" s="396"/>
      <c r="CU18" s="396"/>
      <c r="CV18" s="396"/>
      <c r="CW18" s="396"/>
      <c r="CX18" s="396"/>
      <c r="CY18" s="396"/>
      <c r="CZ18" s="396"/>
      <c r="DA18" s="396"/>
      <c r="DB18" s="396"/>
      <c r="DC18" s="396"/>
      <c r="DD18" s="396"/>
      <c r="DE18" s="396"/>
    </row>
    <row r="19" spans="1:109" ht="13" x14ac:dyDescent="0.2">
      <c r="DD19" s="363"/>
      <c r="DE19" s="363"/>
    </row>
    <row r="20" spans="1:109" ht="13" x14ac:dyDescent="0.2">
      <c r="DD20" s="363"/>
      <c r="DE20" s="363"/>
    </row>
    <row r="21" spans="1:109" ht="17.25" customHeight="1" x14ac:dyDescent="0.2">
      <c r="B21" s="395"/>
      <c r="C21" s="392"/>
      <c r="D21" s="392"/>
      <c r="E21" s="392"/>
      <c r="F21" s="392"/>
      <c r="G21" s="392"/>
      <c r="H21" s="392"/>
      <c r="I21" s="392"/>
      <c r="J21" s="392"/>
      <c r="K21" s="392"/>
      <c r="L21" s="392"/>
      <c r="M21" s="392"/>
      <c r="N21" s="394"/>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4"/>
      <c r="AU21" s="392"/>
      <c r="AV21" s="392"/>
      <c r="AW21" s="392"/>
      <c r="AX21" s="392"/>
      <c r="AY21" s="392"/>
      <c r="AZ21" s="392"/>
      <c r="BA21" s="392"/>
      <c r="BB21" s="392"/>
      <c r="BC21" s="392"/>
      <c r="BD21" s="392"/>
      <c r="BE21" s="392"/>
      <c r="BF21" s="394"/>
      <c r="BG21" s="392"/>
      <c r="BH21" s="392"/>
      <c r="BI21" s="392"/>
      <c r="BJ21" s="392"/>
      <c r="BK21" s="392"/>
      <c r="BL21" s="392"/>
      <c r="BM21" s="392"/>
      <c r="BN21" s="392"/>
      <c r="BO21" s="392"/>
      <c r="BP21" s="392"/>
      <c r="BQ21" s="392"/>
      <c r="BR21" s="394"/>
      <c r="BS21" s="392"/>
      <c r="BT21" s="392"/>
      <c r="BU21" s="392"/>
      <c r="BV21" s="392"/>
      <c r="BW21" s="392"/>
      <c r="BX21" s="392"/>
      <c r="BY21" s="392"/>
      <c r="BZ21" s="392"/>
      <c r="CA21" s="392"/>
      <c r="CB21" s="392"/>
      <c r="CC21" s="392"/>
      <c r="CD21" s="394"/>
      <c r="CE21" s="392"/>
      <c r="CF21" s="392"/>
      <c r="CG21" s="392"/>
      <c r="CH21" s="392"/>
      <c r="CI21" s="392"/>
      <c r="CJ21" s="392"/>
      <c r="CK21" s="392"/>
      <c r="CL21" s="392"/>
      <c r="CM21" s="392"/>
      <c r="CN21" s="392"/>
      <c r="CO21" s="392"/>
      <c r="CP21" s="394"/>
      <c r="CQ21" s="392"/>
      <c r="CR21" s="392"/>
      <c r="CS21" s="392"/>
      <c r="CT21" s="392"/>
      <c r="CU21" s="392"/>
      <c r="CV21" s="392"/>
      <c r="CW21" s="392"/>
      <c r="CX21" s="392"/>
      <c r="CY21" s="392"/>
      <c r="CZ21" s="392"/>
      <c r="DA21" s="392"/>
      <c r="DB21" s="394"/>
      <c r="DC21" s="392"/>
      <c r="DD21" s="391"/>
      <c r="DE21" s="363"/>
    </row>
    <row r="22" spans="1:109" ht="17.25" customHeight="1" x14ac:dyDescent="0.2">
      <c r="B22" s="364"/>
    </row>
    <row r="23" spans="1:109" ht="13" x14ac:dyDescent="0.2">
      <c r="B23" s="364"/>
    </row>
    <row r="24" spans="1:109" ht="13" x14ac:dyDescent="0.2">
      <c r="B24" s="364"/>
    </row>
    <row r="25" spans="1:109" ht="13" x14ac:dyDescent="0.2">
      <c r="B25" s="364"/>
    </row>
    <row r="26" spans="1:109" ht="13" x14ac:dyDescent="0.2">
      <c r="B26" s="364"/>
    </row>
    <row r="27" spans="1:109" ht="13" x14ac:dyDescent="0.2">
      <c r="B27" s="364"/>
    </row>
    <row r="28" spans="1:109" ht="13" x14ac:dyDescent="0.2">
      <c r="B28" s="364"/>
    </row>
    <row r="29" spans="1:109" ht="13" x14ac:dyDescent="0.2">
      <c r="B29" s="364"/>
    </row>
    <row r="30" spans="1:109" ht="13" x14ac:dyDescent="0.2">
      <c r="B30" s="364"/>
    </row>
    <row r="31" spans="1:109" ht="13" x14ac:dyDescent="0.2">
      <c r="B31" s="364"/>
    </row>
    <row r="32" spans="1:109" ht="13" x14ac:dyDescent="0.2">
      <c r="B32" s="364"/>
    </row>
    <row r="33" spans="2:109" ht="13" x14ac:dyDescent="0.2">
      <c r="B33" s="364"/>
    </row>
    <row r="34" spans="2:109" ht="13" x14ac:dyDescent="0.2">
      <c r="B34" s="364"/>
    </row>
    <row r="35" spans="2:109" ht="13" x14ac:dyDescent="0.2">
      <c r="B35" s="364"/>
    </row>
    <row r="36" spans="2:109" ht="13" x14ac:dyDescent="0.2">
      <c r="B36" s="364"/>
    </row>
    <row r="37" spans="2:109" ht="13" x14ac:dyDescent="0.2">
      <c r="B37" s="364"/>
    </row>
    <row r="38" spans="2:109" ht="13" x14ac:dyDescent="0.2">
      <c r="B38" s="364"/>
    </row>
    <row r="39" spans="2:109" ht="13" x14ac:dyDescent="0.2">
      <c r="B39" s="368"/>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6"/>
    </row>
    <row r="40" spans="2:109" ht="13" x14ac:dyDescent="0.2">
      <c r="B40" s="383"/>
      <c r="DD40" s="383"/>
      <c r="DE40" s="363"/>
    </row>
    <row r="41" spans="2:109" ht="16.5" x14ac:dyDescent="0.2">
      <c r="B41" s="393" t="s">
        <v>595</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1"/>
    </row>
    <row r="42" spans="2:109" ht="13" x14ac:dyDescent="0.2">
      <c r="B42" s="364"/>
      <c r="G42" s="379"/>
      <c r="I42" s="378"/>
      <c r="J42" s="378"/>
      <c r="K42" s="378"/>
      <c r="AM42" s="379"/>
      <c r="AN42" s="379" t="s">
        <v>592</v>
      </c>
      <c r="AP42" s="378"/>
      <c r="AQ42" s="378"/>
      <c r="AR42" s="378"/>
      <c r="AY42" s="379"/>
      <c r="BA42" s="378"/>
      <c r="BB42" s="378"/>
      <c r="BC42" s="378"/>
      <c r="BK42" s="379"/>
      <c r="BM42" s="378"/>
      <c r="BN42" s="378"/>
      <c r="BO42" s="378"/>
      <c r="BW42" s="379"/>
      <c r="BY42" s="378"/>
      <c r="BZ42" s="378"/>
      <c r="CA42" s="378"/>
      <c r="CI42" s="379"/>
      <c r="CK42" s="378"/>
      <c r="CL42" s="378"/>
      <c r="CM42" s="378"/>
      <c r="CU42" s="379"/>
      <c r="CW42" s="378"/>
      <c r="CX42" s="378"/>
      <c r="CY42" s="378"/>
    </row>
    <row r="43" spans="2:109" ht="13.5" customHeight="1" x14ac:dyDescent="0.2">
      <c r="B43" s="364"/>
      <c r="AN43" s="1248" t="s">
        <v>596</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50"/>
    </row>
    <row r="44" spans="2:109" ht="13" x14ac:dyDescent="0.2">
      <c r="B44" s="364"/>
      <c r="AN44" s="1251"/>
      <c r="AO44" s="1252"/>
      <c r="AP44" s="1252"/>
      <c r="AQ44" s="1252"/>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2"/>
      <c r="BO44" s="1252"/>
      <c r="BP44" s="1252"/>
      <c r="BQ44" s="1252"/>
      <c r="BR44" s="1252"/>
      <c r="BS44" s="1252"/>
      <c r="BT44" s="1252"/>
      <c r="BU44" s="1252"/>
      <c r="BV44" s="1252"/>
      <c r="BW44" s="1252"/>
      <c r="BX44" s="1252"/>
      <c r="BY44" s="1252"/>
      <c r="BZ44" s="1252"/>
      <c r="CA44" s="1252"/>
      <c r="CB44" s="1252"/>
      <c r="CC44" s="1252"/>
      <c r="CD44" s="1252"/>
      <c r="CE44" s="1252"/>
      <c r="CF44" s="1252"/>
      <c r="CG44" s="1252"/>
      <c r="CH44" s="1252"/>
      <c r="CI44" s="1252"/>
      <c r="CJ44" s="1252"/>
      <c r="CK44" s="1252"/>
      <c r="CL44" s="1252"/>
      <c r="CM44" s="1252"/>
      <c r="CN44" s="1252"/>
      <c r="CO44" s="1252"/>
      <c r="CP44" s="1252"/>
      <c r="CQ44" s="1252"/>
      <c r="CR44" s="1252"/>
      <c r="CS44" s="1252"/>
      <c r="CT44" s="1252"/>
      <c r="CU44" s="1252"/>
      <c r="CV44" s="1252"/>
      <c r="CW44" s="1252"/>
      <c r="CX44" s="1252"/>
      <c r="CY44" s="1252"/>
      <c r="CZ44" s="1252"/>
      <c r="DA44" s="1252"/>
      <c r="DB44" s="1252"/>
      <c r="DC44" s="1253"/>
    </row>
    <row r="45" spans="2:109" ht="13" x14ac:dyDescent="0.2">
      <c r="B45" s="364"/>
      <c r="AN45" s="1251"/>
      <c r="AO45" s="1252"/>
      <c r="AP45" s="1252"/>
      <c r="AQ45" s="1252"/>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2"/>
      <c r="BO45" s="1252"/>
      <c r="BP45" s="1252"/>
      <c r="BQ45" s="1252"/>
      <c r="BR45" s="1252"/>
      <c r="BS45" s="1252"/>
      <c r="BT45" s="1252"/>
      <c r="BU45" s="1252"/>
      <c r="BV45" s="1252"/>
      <c r="BW45" s="1252"/>
      <c r="BX45" s="1252"/>
      <c r="BY45" s="1252"/>
      <c r="BZ45" s="1252"/>
      <c r="CA45" s="1252"/>
      <c r="CB45" s="1252"/>
      <c r="CC45" s="1252"/>
      <c r="CD45" s="1252"/>
      <c r="CE45" s="1252"/>
      <c r="CF45" s="1252"/>
      <c r="CG45" s="1252"/>
      <c r="CH45" s="1252"/>
      <c r="CI45" s="1252"/>
      <c r="CJ45" s="1252"/>
      <c r="CK45" s="1252"/>
      <c r="CL45" s="1252"/>
      <c r="CM45" s="1252"/>
      <c r="CN45" s="1252"/>
      <c r="CO45" s="1252"/>
      <c r="CP45" s="1252"/>
      <c r="CQ45" s="1252"/>
      <c r="CR45" s="1252"/>
      <c r="CS45" s="1252"/>
      <c r="CT45" s="1252"/>
      <c r="CU45" s="1252"/>
      <c r="CV45" s="1252"/>
      <c r="CW45" s="1252"/>
      <c r="CX45" s="1252"/>
      <c r="CY45" s="1252"/>
      <c r="CZ45" s="1252"/>
      <c r="DA45" s="1252"/>
      <c r="DB45" s="1252"/>
      <c r="DC45" s="1253"/>
    </row>
    <row r="46" spans="2:109" ht="13" x14ac:dyDescent="0.2">
      <c r="B46" s="364"/>
      <c r="AN46" s="1251"/>
      <c r="AO46" s="1252"/>
      <c r="AP46" s="1252"/>
      <c r="AQ46" s="1252"/>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1252"/>
      <c r="CI46" s="1252"/>
      <c r="CJ46" s="1252"/>
      <c r="CK46" s="1252"/>
      <c r="CL46" s="1252"/>
      <c r="CM46" s="1252"/>
      <c r="CN46" s="1252"/>
      <c r="CO46" s="1252"/>
      <c r="CP46" s="1252"/>
      <c r="CQ46" s="1252"/>
      <c r="CR46" s="1252"/>
      <c r="CS46" s="1252"/>
      <c r="CT46" s="1252"/>
      <c r="CU46" s="1252"/>
      <c r="CV46" s="1252"/>
      <c r="CW46" s="1252"/>
      <c r="CX46" s="1252"/>
      <c r="CY46" s="1252"/>
      <c r="CZ46" s="1252"/>
      <c r="DA46" s="1252"/>
      <c r="DB46" s="1252"/>
      <c r="DC46" s="1253"/>
    </row>
    <row r="47" spans="2:109" ht="13" x14ac:dyDescent="0.2">
      <c r="B47" s="364"/>
      <c r="AN47" s="1254"/>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6"/>
    </row>
    <row r="48" spans="2:109" ht="13" x14ac:dyDescent="0.2">
      <c r="B48" s="364"/>
      <c r="H48" s="370"/>
      <c r="I48" s="370"/>
      <c r="J48" s="370"/>
      <c r="AN48" s="370"/>
      <c r="AO48" s="370"/>
      <c r="AP48" s="370"/>
      <c r="AZ48" s="370"/>
      <c r="BA48" s="370"/>
      <c r="BB48" s="370"/>
      <c r="BL48" s="370"/>
      <c r="BM48" s="370"/>
      <c r="BN48" s="370"/>
      <c r="BX48" s="370"/>
      <c r="BY48" s="370"/>
      <c r="BZ48" s="370"/>
      <c r="CJ48" s="370"/>
      <c r="CK48" s="370"/>
      <c r="CL48" s="370"/>
      <c r="CV48" s="370"/>
      <c r="CW48" s="370"/>
      <c r="CX48" s="370"/>
    </row>
    <row r="49" spans="1:109" ht="13" x14ac:dyDescent="0.2">
      <c r="B49" s="364"/>
      <c r="AN49" s="363" t="s">
        <v>591</v>
      </c>
    </row>
    <row r="50" spans="1:109" ht="13" x14ac:dyDescent="0.2">
      <c r="B50" s="364"/>
      <c r="G50" s="1257"/>
      <c r="H50" s="1257"/>
      <c r="I50" s="1257"/>
      <c r="J50" s="1257"/>
      <c r="K50" s="372"/>
      <c r="L50" s="372"/>
      <c r="M50" s="371"/>
      <c r="N50" s="371"/>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61" t="s">
        <v>547</v>
      </c>
      <c r="BQ50" s="1261"/>
      <c r="BR50" s="1261"/>
      <c r="BS50" s="1261"/>
      <c r="BT50" s="1261"/>
      <c r="BU50" s="1261"/>
      <c r="BV50" s="1261"/>
      <c r="BW50" s="1261"/>
      <c r="BX50" s="1261" t="s">
        <v>548</v>
      </c>
      <c r="BY50" s="1261"/>
      <c r="BZ50" s="1261"/>
      <c r="CA50" s="1261"/>
      <c r="CB50" s="1261"/>
      <c r="CC50" s="1261"/>
      <c r="CD50" s="1261"/>
      <c r="CE50" s="1261"/>
      <c r="CF50" s="1261" t="s">
        <v>549</v>
      </c>
      <c r="CG50" s="1261"/>
      <c r="CH50" s="1261"/>
      <c r="CI50" s="1261"/>
      <c r="CJ50" s="1261"/>
      <c r="CK50" s="1261"/>
      <c r="CL50" s="1261"/>
      <c r="CM50" s="1261"/>
      <c r="CN50" s="1261" t="s">
        <v>550</v>
      </c>
      <c r="CO50" s="1261"/>
      <c r="CP50" s="1261"/>
      <c r="CQ50" s="1261"/>
      <c r="CR50" s="1261"/>
      <c r="CS50" s="1261"/>
      <c r="CT50" s="1261"/>
      <c r="CU50" s="1261"/>
      <c r="CV50" s="1261" t="s">
        <v>551</v>
      </c>
      <c r="CW50" s="1261"/>
      <c r="CX50" s="1261"/>
      <c r="CY50" s="1261"/>
      <c r="CZ50" s="1261"/>
      <c r="DA50" s="1261"/>
      <c r="DB50" s="1261"/>
      <c r="DC50" s="1261"/>
    </row>
    <row r="51" spans="1:109" ht="13.5" customHeight="1" x14ac:dyDescent="0.2">
      <c r="B51" s="364"/>
      <c r="G51" s="1266"/>
      <c r="H51" s="1266"/>
      <c r="I51" s="1267"/>
      <c r="J51" s="1267"/>
      <c r="K51" s="1264"/>
      <c r="L51" s="1264"/>
      <c r="M51" s="1264"/>
      <c r="N51" s="1264"/>
      <c r="AM51" s="370"/>
      <c r="AN51" s="1262" t="s">
        <v>590</v>
      </c>
      <c r="AO51" s="1262"/>
      <c r="AP51" s="1262"/>
      <c r="AQ51" s="1262"/>
      <c r="AR51" s="1262"/>
      <c r="AS51" s="1262"/>
      <c r="AT51" s="1262"/>
      <c r="AU51" s="1262"/>
      <c r="AV51" s="1262"/>
      <c r="AW51" s="1262"/>
      <c r="AX51" s="1262"/>
      <c r="AY51" s="1262"/>
      <c r="AZ51" s="1262"/>
      <c r="BA51" s="1262"/>
      <c r="BB51" s="1262" t="s">
        <v>588</v>
      </c>
      <c r="BC51" s="1262"/>
      <c r="BD51" s="1262"/>
      <c r="BE51" s="1262"/>
      <c r="BF51" s="1262"/>
      <c r="BG51" s="1262"/>
      <c r="BH51" s="1262"/>
      <c r="BI51" s="1262"/>
      <c r="BJ51" s="1262"/>
      <c r="BK51" s="1262"/>
      <c r="BL51" s="1262"/>
      <c r="BM51" s="1262"/>
      <c r="BN51" s="1262"/>
      <c r="BO51" s="1262"/>
      <c r="BP51" s="1263"/>
      <c r="BQ51" s="1263"/>
      <c r="BR51" s="1263"/>
      <c r="BS51" s="1263"/>
      <c r="BT51" s="1263"/>
      <c r="BU51" s="1263"/>
      <c r="BV51" s="1263"/>
      <c r="BW51" s="1263"/>
      <c r="BX51" s="1263"/>
      <c r="BY51" s="1263"/>
      <c r="BZ51" s="1263"/>
      <c r="CA51" s="1263"/>
      <c r="CB51" s="1263"/>
      <c r="CC51" s="1263"/>
      <c r="CD51" s="1263"/>
      <c r="CE51" s="1263"/>
      <c r="CF51" s="1263"/>
      <c r="CG51" s="1263"/>
      <c r="CH51" s="1263"/>
      <c r="CI51" s="1263"/>
      <c r="CJ51" s="1263"/>
      <c r="CK51" s="1263"/>
      <c r="CL51" s="1263"/>
      <c r="CM51" s="1263"/>
      <c r="CN51" s="1263"/>
      <c r="CO51" s="1263"/>
      <c r="CP51" s="1263"/>
      <c r="CQ51" s="1263"/>
      <c r="CR51" s="1263"/>
      <c r="CS51" s="1263"/>
      <c r="CT51" s="1263"/>
      <c r="CU51" s="1263"/>
      <c r="CV51" s="1263"/>
      <c r="CW51" s="1263"/>
      <c r="CX51" s="1263"/>
      <c r="CY51" s="1263"/>
      <c r="CZ51" s="1263"/>
      <c r="DA51" s="1263"/>
      <c r="DB51" s="1263"/>
      <c r="DC51" s="1263"/>
    </row>
    <row r="52" spans="1:109" ht="13" x14ac:dyDescent="0.2">
      <c r="B52" s="364"/>
      <c r="G52" s="1266"/>
      <c r="H52" s="1266"/>
      <c r="I52" s="1267"/>
      <c r="J52" s="1267"/>
      <c r="K52" s="1264"/>
      <c r="L52" s="1264"/>
      <c r="M52" s="1264"/>
      <c r="N52" s="1264"/>
      <c r="AM52" s="370"/>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ht="13" x14ac:dyDescent="0.2">
      <c r="A53" s="378"/>
      <c r="B53" s="364"/>
      <c r="G53" s="1266"/>
      <c r="H53" s="1266"/>
      <c r="I53" s="1257"/>
      <c r="J53" s="1257"/>
      <c r="K53" s="1264"/>
      <c r="L53" s="1264"/>
      <c r="M53" s="1264"/>
      <c r="N53" s="1264"/>
      <c r="AM53" s="370"/>
      <c r="AN53" s="1262"/>
      <c r="AO53" s="1262"/>
      <c r="AP53" s="1262"/>
      <c r="AQ53" s="1262"/>
      <c r="AR53" s="1262"/>
      <c r="AS53" s="1262"/>
      <c r="AT53" s="1262"/>
      <c r="AU53" s="1262"/>
      <c r="AV53" s="1262"/>
      <c r="AW53" s="1262"/>
      <c r="AX53" s="1262"/>
      <c r="AY53" s="1262"/>
      <c r="AZ53" s="1262"/>
      <c r="BA53" s="1262"/>
      <c r="BB53" s="1262" t="s">
        <v>594</v>
      </c>
      <c r="BC53" s="1262"/>
      <c r="BD53" s="1262"/>
      <c r="BE53" s="1262"/>
      <c r="BF53" s="1262"/>
      <c r="BG53" s="1262"/>
      <c r="BH53" s="1262"/>
      <c r="BI53" s="1262"/>
      <c r="BJ53" s="1262"/>
      <c r="BK53" s="1262"/>
      <c r="BL53" s="1262"/>
      <c r="BM53" s="1262"/>
      <c r="BN53" s="1262"/>
      <c r="BO53" s="1262"/>
      <c r="BP53" s="1263">
        <v>52.7</v>
      </c>
      <c r="BQ53" s="1263"/>
      <c r="BR53" s="1263"/>
      <c r="BS53" s="1263"/>
      <c r="BT53" s="1263"/>
      <c r="BU53" s="1263"/>
      <c r="BV53" s="1263"/>
      <c r="BW53" s="1263"/>
      <c r="BX53" s="1263">
        <v>53.2</v>
      </c>
      <c r="BY53" s="1263"/>
      <c r="BZ53" s="1263"/>
      <c r="CA53" s="1263"/>
      <c r="CB53" s="1263"/>
      <c r="CC53" s="1263"/>
      <c r="CD53" s="1263"/>
      <c r="CE53" s="1263"/>
      <c r="CF53" s="1263">
        <v>53.6</v>
      </c>
      <c r="CG53" s="1263"/>
      <c r="CH53" s="1263"/>
      <c r="CI53" s="1263"/>
      <c r="CJ53" s="1263"/>
      <c r="CK53" s="1263"/>
      <c r="CL53" s="1263"/>
      <c r="CM53" s="1263"/>
      <c r="CN53" s="1263">
        <v>54.6</v>
      </c>
      <c r="CO53" s="1263"/>
      <c r="CP53" s="1263"/>
      <c r="CQ53" s="1263"/>
      <c r="CR53" s="1263"/>
      <c r="CS53" s="1263"/>
      <c r="CT53" s="1263"/>
      <c r="CU53" s="1263"/>
      <c r="CV53" s="1263">
        <v>55.1</v>
      </c>
      <c r="CW53" s="1263"/>
      <c r="CX53" s="1263"/>
      <c r="CY53" s="1263"/>
      <c r="CZ53" s="1263"/>
      <c r="DA53" s="1263"/>
      <c r="DB53" s="1263"/>
      <c r="DC53" s="1263"/>
    </row>
    <row r="54" spans="1:109" ht="13" x14ac:dyDescent="0.2">
      <c r="A54" s="378"/>
      <c r="B54" s="364"/>
      <c r="G54" s="1266"/>
      <c r="H54" s="1266"/>
      <c r="I54" s="1257"/>
      <c r="J54" s="1257"/>
      <c r="K54" s="1264"/>
      <c r="L54" s="1264"/>
      <c r="M54" s="1264"/>
      <c r="N54" s="1264"/>
      <c r="AM54" s="370"/>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ht="13" x14ac:dyDescent="0.2">
      <c r="A55" s="378"/>
      <c r="B55" s="364"/>
      <c r="G55" s="1257"/>
      <c r="H55" s="1257"/>
      <c r="I55" s="1257"/>
      <c r="J55" s="1257"/>
      <c r="K55" s="1264"/>
      <c r="L55" s="1264"/>
      <c r="M55" s="1264"/>
      <c r="N55" s="1264"/>
      <c r="AN55" s="1261" t="s">
        <v>589</v>
      </c>
      <c r="AO55" s="1261"/>
      <c r="AP55" s="1261"/>
      <c r="AQ55" s="1261"/>
      <c r="AR55" s="1261"/>
      <c r="AS55" s="1261"/>
      <c r="AT55" s="1261"/>
      <c r="AU55" s="1261"/>
      <c r="AV55" s="1261"/>
      <c r="AW55" s="1261"/>
      <c r="AX55" s="1261"/>
      <c r="AY55" s="1261"/>
      <c r="AZ55" s="1261"/>
      <c r="BA55" s="1261"/>
      <c r="BB55" s="1262" t="s">
        <v>588</v>
      </c>
      <c r="BC55" s="1262"/>
      <c r="BD55" s="1262"/>
      <c r="BE55" s="1262"/>
      <c r="BF55" s="1262"/>
      <c r="BG55" s="1262"/>
      <c r="BH55" s="1262"/>
      <c r="BI55" s="1262"/>
      <c r="BJ55" s="1262"/>
      <c r="BK55" s="1262"/>
      <c r="BL55" s="1262"/>
      <c r="BM55" s="1262"/>
      <c r="BN55" s="1262"/>
      <c r="BO55" s="1262"/>
      <c r="BP55" s="1263">
        <v>0</v>
      </c>
      <c r="BQ55" s="1263"/>
      <c r="BR55" s="1263"/>
      <c r="BS55" s="1263"/>
      <c r="BT55" s="1263"/>
      <c r="BU55" s="1263"/>
      <c r="BV55" s="1263"/>
      <c r="BW55" s="1263"/>
      <c r="BX55" s="1263">
        <v>0</v>
      </c>
      <c r="BY55" s="1263"/>
      <c r="BZ55" s="1263"/>
      <c r="CA55" s="1263"/>
      <c r="CB55" s="1263"/>
      <c r="CC55" s="1263"/>
      <c r="CD55" s="1263"/>
      <c r="CE55" s="1263"/>
      <c r="CF55" s="1263">
        <v>0</v>
      </c>
      <c r="CG55" s="1263"/>
      <c r="CH55" s="1263"/>
      <c r="CI55" s="1263"/>
      <c r="CJ55" s="1263"/>
      <c r="CK55" s="1263"/>
      <c r="CL55" s="1263"/>
      <c r="CM55" s="1263"/>
      <c r="CN55" s="1263">
        <v>0</v>
      </c>
      <c r="CO55" s="1263"/>
      <c r="CP55" s="1263"/>
      <c r="CQ55" s="1263"/>
      <c r="CR55" s="1263"/>
      <c r="CS55" s="1263"/>
      <c r="CT55" s="1263"/>
      <c r="CU55" s="1263"/>
      <c r="CV55" s="1263">
        <v>0</v>
      </c>
      <c r="CW55" s="1263"/>
      <c r="CX55" s="1263"/>
      <c r="CY55" s="1263"/>
      <c r="CZ55" s="1263"/>
      <c r="DA55" s="1263"/>
      <c r="DB55" s="1263"/>
      <c r="DC55" s="1263"/>
    </row>
    <row r="56" spans="1:109" ht="13" x14ac:dyDescent="0.2">
      <c r="A56" s="378"/>
      <c r="B56" s="364"/>
      <c r="G56" s="1257"/>
      <c r="H56" s="1257"/>
      <c r="I56" s="1257"/>
      <c r="J56" s="1257"/>
      <c r="K56" s="1264"/>
      <c r="L56" s="1264"/>
      <c r="M56" s="1264"/>
      <c r="N56" s="1264"/>
      <c r="AN56" s="1261"/>
      <c r="AO56" s="1261"/>
      <c r="AP56" s="1261"/>
      <c r="AQ56" s="1261"/>
      <c r="AR56" s="1261"/>
      <c r="AS56" s="1261"/>
      <c r="AT56" s="1261"/>
      <c r="AU56" s="1261"/>
      <c r="AV56" s="1261"/>
      <c r="AW56" s="1261"/>
      <c r="AX56" s="1261"/>
      <c r="AY56" s="1261"/>
      <c r="AZ56" s="1261"/>
      <c r="BA56" s="1261"/>
      <c r="BB56" s="1262"/>
      <c r="BC56" s="1262"/>
      <c r="BD56" s="1262"/>
      <c r="BE56" s="1262"/>
      <c r="BF56" s="1262"/>
      <c r="BG56" s="1262"/>
      <c r="BH56" s="1262"/>
      <c r="BI56" s="1262"/>
      <c r="BJ56" s="1262"/>
      <c r="BK56" s="1262"/>
      <c r="BL56" s="1262"/>
      <c r="BM56" s="1262"/>
      <c r="BN56" s="1262"/>
      <c r="BO56" s="1262"/>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378" customFormat="1" ht="13" x14ac:dyDescent="0.2">
      <c r="B57" s="384"/>
      <c r="G57" s="1257"/>
      <c r="H57" s="1257"/>
      <c r="I57" s="1265"/>
      <c r="J57" s="1265"/>
      <c r="K57" s="1264"/>
      <c r="L57" s="1264"/>
      <c r="M57" s="1264"/>
      <c r="N57" s="1264"/>
      <c r="AM57" s="363"/>
      <c r="AN57" s="1261"/>
      <c r="AO57" s="1261"/>
      <c r="AP57" s="1261"/>
      <c r="AQ57" s="1261"/>
      <c r="AR57" s="1261"/>
      <c r="AS57" s="1261"/>
      <c r="AT57" s="1261"/>
      <c r="AU57" s="1261"/>
      <c r="AV57" s="1261"/>
      <c r="AW57" s="1261"/>
      <c r="AX57" s="1261"/>
      <c r="AY57" s="1261"/>
      <c r="AZ57" s="1261"/>
      <c r="BA57" s="1261"/>
      <c r="BB57" s="1262" t="s">
        <v>594</v>
      </c>
      <c r="BC57" s="1262"/>
      <c r="BD57" s="1262"/>
      <c r="BE57" s="1262"/>
      <c r="BF57" s="1262"/>
      <c r="BG57" s="1262"/>
      <c r="BH57" s="1262"/>
      <c r="BI57" s="1262"/>
      <c r="BJ57" s="1262"/>
      <c r="BK57" s="1262"/>
      <c r="BL57" s="1262"/>
      <c r="BM57" s="1262"/>
      <c r="BN57" s="1262"/>
      <c r="BO57" s="1262"/>
      <c r="BP57" s="1263">
        <v>58.4</v>
      </c>
      <c r="BQ57" s="1263"/>
      <c r="BR57" s="1263"/>
      <c r="BS57" s="1263"/>
      <c r="BT57" s="1263"/>
      <c r="BU57" s="1263"/>
      <c r="BV57" s="1263"/>
      <c r="BW57" s="1263"/>
      <c r="BX57" s="1263">
        <v>61.8</v>
      </c>
      <c r="BY57" s="1263"/>
      <c r="BZ57" s="1263"/>
      <c r="CA57" s="1263"/>
      <c r="CB57" s="1263"/>
      <c r="CC57" s="1263"/>
      <c r="CD57" s="1263"/>
      <c r="CE57" s="1263"/>
      <c r="CF57" s="1263">
        <v>63.1</v>
      </c>
      <c r="CG57" s="1263"/>
      <c r="CH57" s="1263"/>
      <c r="CI57" s="1263"/>
      <c r="CJ57" s="1263"/>
      <c r="CK57" s="1263"/>
      <c r="CL57" s="1263"/>
      <c r="CM57" s="1263"/>
      <c r="CN57" s="1263">
        <v>62.2</v>
      </c>
      <c r="CO57" s="1263"/>
      <c r="CP57" s="1263"/>
      <c r="CQ57" s="1263"/>
      <c r="CR57" s="1263"/>
      <c r="CS57" s="1263"/>
      <c r="CT57" s="1263"/>
      <c r="CU57" s="1263"/>
      <c r="CV57" s="1263">
        <v>48</v>
      </c>
      <c r="CW57" s="1263"/>
      <c r="CX57" s="1263"/>
      <c r="CY57" s="1263"/>
      <c r="CZ57" s="1263"/>
      <c r="DA57" s="1263"/>
      <c r="DB57" s="1263"/>
      <c r="DC57" s="1263"/>
      <c r="DD57" s="389"/>
      <c r="DE57" s="384"/>
    </row>
    <row r="58" spans="1:109" s="378" customFormat="1" ht="13" x14ac:dyDescent="0.2">
      <c r="A58" s="363"/>
      <c r="B58" s="384"/>
      <c r="G58" s="1257"/>
      <c r="H58" s="1257"/>
      <c r="I58" s="1265"/>
      <c r="J58" s="1265"/>
      <c r="K58" s="1264"/>
      <c r="L58" s="1264"/>
      <c r="M58" s="1264"/>
      <c r="N58" s="1264"/>
      <c r="AM58" s="363"/>
      <c r="AN58" s="1261"/>
      <c r="AO58" s="1261"/>
      <c r="AP58" s="1261"/>
      <c r="AQ58" s="1261"/>
      <c r="AR58" s="1261"/>
      <c r="AS58" s="1261"/>
      <c r="AT58" s="1261"/>
      <c r="AU58" s="1261"/>
      <c r="AV58" s="1261"/>
      <c r="AW58" s="1261"/>
      <c r="AX58" s="1261"/>
      <c r="AY58" s="1261"/>
      <c r="AZ58" s="1261"/>
      <c r="BA58" s="1261"/>
      <c r="BB58" s="1262"/>
      <c r="BC58" s="1262"/>
      <c r="BD58" s="1262"/>
      <c r="BE58" s="1262"/>
      <c r="BF58" s="1262"/>
      <c r="BG58" s="1262"/>
      <c r="BH58" s="1262"/>
      <c r="BI58" s="1262"/>
      <c r="BJ58" s="1262"/>
      <c r="BK58" s="1262"/>
      <c r="BL58" s="1262"/>
      <c r="BM58" s="1262"/>
      <c r="BN58" s="1262"/>
      <c r="BO58" s="1262"/>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389"/>
      <c r="DE58" s="384"/>
    </row>
    <row r="59" spans="1:109" s="378" customFormat="1" ht="13" x14ac:dyDescent="0.2">
      <c r="A59" s="363"/>
      <c r="B59" s="384"/>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4"/>
    </row>
    <row r="60" spans="1:109" s="378" customFormat="1" ht="13" x14ac:dyDescent="0.2">
      <c r="A60" s="363"/>
      <c r="B60" s="384"/>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4"/>
    </row>
    <row r="61" spans="1:109" s="378" customFormat="1" ht="13" x14ac:dyDescent="0.2">
      <c r="A61" s="363"/>
      <c r="B61" s="388"/>
      <c r="C61" s="387"/>
      <c r="D61" s="387"/>
      <c r="E61" s="387"/>
      <c r="F61" s="387"/>
      <c r="G61" s="387"/>
      <c r="H61" s="387"/>
      <c r="I61" s="387"/>
      <c r="J61" s="387"/>
      <c r="K61" s="387"/>
      <c r="L61" s="387"/>
      <c r="M61" s="386"/>
      <c r="N61" s="386"/>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6"/>
      <c r="AT61" s="386"/>
      <c r="AU61" s="387"/>
      <c r="AV61" s="387"/>
      <c r="AW61" s="387"/>
      <c r="AX61" s="387"/>
      <c r="AY61" s="387"/>
      <c r="AZ61" s="387"/>
      <c r="BA61" s="387"/>
      <c r="BB61" s="387"/>
      <c r="BC61" s="387"/>
      <c r="BD61" s="387"/>
      <c r="BE61" s="386"/>
      <c r="BF61" s="386"/>
      <c r="BG61" s="387"/>
      <c r="BH61" s="387"/>
      <c r="BI61" s="387"/>
      <c r="BJ61" s="387"/>
      <c r="BK61" s="387"/>
      <c r="BL61" s="387"/>
      <c r="BM61" s="387"/>
      <c r="BN61" s="387"/>
      <c r="BO61" s="387"/>
      <c r="BP61" s="387"/>
      <c r="BQ61" s="386"/>
      <c r="BR61" s="386"/>
      <c r="BS61" s="387"/>
      <c r="BT61" s="387"/>
      <c r="BU61" s="387"/>
      <c r="BV61" s="387"/>
      <c r="BW61" s="387"/>
      <c r="BX61" s="387"/>
      <c r="BY61" s="387"/>
      <c r="BZ61" s="387"/>
      <c r="CA61" s="387"/>
      <c r="CB61" s="387"/>
      <c r="CC61" s="386"/>
      <c r="CD61" s="386"/>
      <c r="CE61" s="387"/>
      <c r="CF61" s="387"/>
      <c r="CG61" s="387"/>
      <c r="CH61" s="387"/>
      <c r="CI61" s="387"/>
      <c r="CJ61" s="387"/>
      <c r="CK61" s="387"/>
      <c r="CL61" s="387"/>
      <c r="CM61" s="387"/>
      <c r="CN61" s="387"/>
      <c r="CO61" s="386"/>
      <c r="CP61" s="386"/>
      <c r="CQ61" s="387"/>
      <c r="CR61" s="387"/>
      <c r="CS61" s="387"/>
      <c r="CT61" s="387"/>
      <c r="CU61" s="387"/>
      <c r="CV61" s="387"/>
      <c r="CW61" s="387"/>
      <c r="CX61" s="387"/>
      <c r="CY61" s="387"/>
      <c r="CZ61" s="387"/>
      <c r="DA61" s="386"/>
      <c r="DB61" s="386"/>
      <c r="DC61" s="386"/>
      <c r="DD61" s="385"/>
      <c r="DE61" s="384"/>
    </row>
    <row r="62" spans="1:109" ht="13" x14ac:dyDescent="0.2">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63"/>
    </row>
    <row r="63" spans="1:109" ht="16.5" x14ac:dyDescent="0.2">
      <c r="B63" s="382" t="s">
        <v>593</v>
      </c>
    </row>
    <row r="64" spans="1:109" ht="13" x14ac:dyDescent="0.2">
      <c r="B64" s="364"/>
      <c r="G64" s="379"/>
      <c r="I64" s="381"/>
      <c r="J64" s="381"/>
      <c r="K64" s="381"/>
      <c r="L64" s="381"/>
      <c r="M64" s="381"/>
      <c r="N64" s="380"/>
      <c r="AM64" s="379"/>
      <c r="AN64" s="379" t="s">
        <v>592</v>
      </c>
      <c r="AP64" s="378"/>
      <c r="AQ64" s="378"/>
      <c r="AR64" s="378"/>
      <c r="AY64" s="379"/>
      <c r="BA64" s="378"/>
      <c r="BB64" s="378"/>
      <c r="BC64" s="378"/>
      <c r="BK64" s="379"/>
      <c r="BM64" s="378"/>
      <c r="BN64" s="378"/>
      <c r="BO64" s="378"/>
      <c r="BW64" s="379"/>
      <c r="BY64" s="378"/>
      <c r="BZ64" s="378"/>
      <c r="CA64" s="378"/>
      <c r="CI64" s="379"/>
      <c r="CK64" s="378"/>
      <c r="CL64" s="378"/>
      <c r="CM64" s="378"/>
      <c r="CU64" s="379"/>
      <c r="CW64" s="378"/>
      <c r="CX64" s="378"/>
      <c r="CY64" s="378"/>
    </row>
    <row r="65" spans="2:107" ht="13" x14ac:dyDescent="0.2">
      <c r="B65" s="364"/>
      <c r="AN65" s="1248" t="s">
        <v>597</v>
      </c>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49"/>
      <c r="BV65" s="1249"/>
      <c r="BW65" s="1249"/>
      <c r="BX65" s="1249"/>
      <c r="BY65" s="1249"/>
      <c r="BZ65" s="1249"/>
      <c r="CA65" s="1249"/>
      <c r="CB65" s="1249"/>
      <c r="CC65" s="1249"/>
      <c r="CD65" s="1249"/>
      <c r="CE65" s="1249"/>
      <c r="CF65" s="1249"/>
      <c r="CG65" s="1249"/>
      <c r="CH65" s="1249"/>
      <c r="CI65" s="1249"/>
      <c r="CJ65" s="1249"/>
      <c r="CK65" s="1249"/>
      <c r="CL65" s="1249"/>
      <c r="CM65" s="1249"/>
      <c r="CN65" s="1249"/>
      <c r="CO65" s="1249"/>
      <c r="CP65" s="1249"/>
      <c r="CQ65" s="1249"/>
      <c r="CR65" s="1249"/>
      <c r="CS65" s="1249"/>
      <c r="CT65" s="1249"/>
      <c r="CU65" s="1249"/>
      <c r="CV65" s="1249"/>
      <c r="CW65" s="1249"/>
      <c r="CX65" s="1249"/>
      <c r="CY65" s="1249"/>
      <c r="CZ65" s="1249"/>
      <c r="DA65" s="1249"/>
      <c r="DB65" s="1249"/>
      <c r="DC65" s="1250"/>
    </row>
    <row r="66" spans="2:107" ht="13" x14ac:dyDescent="0.2">
      <c r="B66" s="364"/>
      <c r="AN66" s="1251"/>
      <c r="AO66" s="1252"/>
      <c r="AP66" s="1252"/>
      <c r="AQ66" s="1252"/>
      <c r="AR66" s="1252"/>
      <c r="AS66" s="1252"/>
      <c r="AT66" s="1252"/>
      <c r="AU66" s="1252"/>
      <c r="AV66" s="1252"/>
      <c r="AW66" s="1252"/>
      <c r="AX66" s="1252"/>
      <c r="AY66" s="1252"/>
      <c r="AZ66" s="1252"/>
      <c r="BA66" s="1252"/>
      <c r="BB66" s="1252"/>
      <c r="BC66" s="1252"/>
      <c r="BD66" s="1252"/>
      <c r="BE66" s="1252"/>
      <c r="BF66" s="1252"/>
      <c r="BG66" s="1252"/>
      <c r="BH66" s="1252"/>
      <c r="BI66" s="1252"/>
      <c r="BJ66" s="1252"/>
      <c r="BK66" s="1252"/>
      <c r="BL66" s="1252"/>
      <c r="BM66" s="1252"/>
      <c r="BN66" s="1252"/>
      <c r="BO66" s="1252"/>
      <c r="BP66" s="1252"/>
      <c r="BQ66" s="1252"/>
      <c r="BR66" s="1252"/>
      <c r="BS66" s="1252"/>
      <c r="BT66" s="1252"/>
      <c r="BU66" s="1252"/>
      <c r="BV66" s="1252"/>
      <c r="BW66" s="1252"/>
      <c r="BX66" s="1252"/>
      <c r="BY66" s="1252"/>
      <c r="BZ66" s="1252"/>
      <c r="CA66" s="1252"/>
      <c r="CB66" s="1252"/>
      <c r="CC66" s="1252"/>
      <c r="CD66" s="1252"/>
      <c r="CE66" s="1252"/>
      <c r="CF66" s="1252"/>
      <c r="CG66" s="1252"/>
      <c r="CH66" s="1252"/>
      <c r="CI66" s="1252"/>
      <c r="CJ66" s="1252"/>
      <c r="CK66" s="1252"/>
      <c r="CL66" s="1252"/>
      <c r="CM66" s="1252"/>
      <c r="CN66" s="1252"/>
      <c r="CO66" s="1252"/>
      <c r="CP66" s="1252"/>
      <c r="CQ66" s="1252"/>
      <c r="CR66" s="1252"/>
      <c r="CS66" s="1252"/>
      <c r="CT66" s="1252"/>
      <c r="CU66" s="1252"/>
      <c r="CV66" s="1252"/>
      <c r="CW66" s="1252"/>
      <c r="CX66" s="1252"/>
      <c r="CY66" s="1252"/>
      <c r="CZ66" s="1252"/>
      <c r="DA66" s="1252"/>
      <c r="DB66" s="1252"/>
      <c r="DC66" s="1253"/>
    </row>
    <row r="67" spans="2:107" ht="13" x14ac:dyDescent="0.2">
      <c r="B67" s="364"/>
      <c r="AN67" s="1251"/>
      <c r="AO67" s="1252"/>
      <c r="AP67" s="1252"/>
      <c r="AQ67" s="1252"/>
      <c r="AR67" s="1252"/>
      <c r="AS67" s="1252"/>
      <c r="AT67" s="1252"/>
      <c r="AU67" s="1252"/>
      <c r="AV67" s="1252"/>
      <c r="AW67" s="1252"/>
      <c r="AX67" s="1252"/>
      <c r="AY67" s="1252"/>
      <c r="AZ67" s="1252"/>
      <c r="BA67" s="1252"/>
      <c r="BB67" s="1252"/>
      <c r="BC67" s="1252"/>
      <c r="BD67" s="1252"/>
      <c r="BE67" s="1252"/>
      <c r="BF67" s="1252"/>
      <c r="BG67" s="1252"/>
      <c r="BH67" s="1252"/>
      <c r="BI67" s="1252"/>
      <c r="BJ67" s="1252"/>
      <c r="BK67" s="1252"/>
      <c r="BL67" s="1252"/>
      <c r="BM67" s="1252"/>
      <c r="BN67" s="1252"/>
      <c r="BO67" s="1252"/>
      <c r="BP67" s="1252"/>
      <c r="BQ67" s="1252"/>
      <c r="BR67" s="1252"/>
      <c r="BS67" s="1252"/>
      <c r="BT67" s="1252"/>
      <c r="BU67" s="1252"/>
      <c r="BV67" s="1252"/>
      <c r="BW67" s="1252"/>
      <c r="BX67" s="1252"/>
      <c r="BY67" s="1252"/>
      <c r="BZ67" s="1252"/>
      <c r="CA67" s="1252"/>
      <c r="CB67" s="1252"/>
      <c r="CC67" s="1252"/>
      <c r="CD67" s="1252"/>
      <c r="CE67" s="1252"/>
      <c r="CF67" s="1252"/>
      <c r="CG67" s="1252"/>
      <c r="CH67" s="1252"/>
      <c r="CI67" s="1252"/>
      <c r="CJ67" s="1252"/>
      <c r="CK67" s="1252"/>
      <c r="CL67" s="1252"/>
      <c r="CM67" s="1252"/>
      <c r="CN67" s="1252"/>
      <c r="CO67" s="1252"/>
      <c r="CP67" s="1252"/>
      <c r="CQ67" s="1252"/>
      <c r="CR67" s="1252"/>
      <c r="CS67" s="1252"/>
      <c r="CT67" s="1252"/>
      <c r="CU67" s="1252"/>
      <c r="CV67" s="1252"/>
      <c r="CW67" s="1252"/>
      <c r="CX67" s="1252"/>
      <c r="CY67" s="1252"/>
      <c r="CZ67" s="1252"/>
      <c r="DA67" s="1252"/>
      <c r="DB67" s="1252"/>
      <c r="DC67" s="1253"/>
    </row>
    <row r="68" spans="2:107" ht="13" x14ac:dyDescent="0.2">
      <c r="B68" s="364"/>
      <c r="AN68" s="1251"/>
      <c r="AO68" s="1252"/>
      <c r="AP68" s="1252"/>
      <c r="AQ68" s="1252"/>
      <c r="AR68" s="1252"/>
      <c r="AS68" s="1252"/>
      <c r="AT68" s="1252"/>
      <c r="AU68" s="1252"/>
      <c r="AV68" s="1252"/>
      <c r="AW68" s="1252"/>
      <c r="AX68" s="1252"/>
      <c r="AY68" s="1252"/>
      <c r="AZ68" s="1252"/>
      <c r="BA68" s="1252"/>
      <c r="BB68" s="1252"/>
      <c r="BC68" s="1252"/>
      <c r="BD68" s="1252"/>
      <c r="BE68" s="1252"/>
      <c r="BF68" s="1252"/>
      <c r="BG68" s="1252"/>
      <c r="BH68" s="1252"/>
      <c r="BI68" s="1252"/>
      <c r="BJ68" s="1252"/>
      <c r="BK68" s="1252"/>
      <c r="BL68" s="1252"/>
      <c r="BM68" s="1252"/>
      <c r="BN68" s="1252"/>
      <c r="BO68" s="1252"/>
      <c r="BP68" s="1252"/>
      <c r="BQ68" s="1252"/>
      <c r="BR68" s="1252"/>
      <c r="BS68" s="1252"/>
      <c r="BT68" s="1252"/>
      <c r="BU68" s="1252"/>
      <c r="BV68" s="1252"/>
      <c r="BW68" s="1252"/>
      <c r="BX68" s="1252"/>
      <c r="BY68" s="1252"/>
      <c r="BZ68" s="1252"/>
      <c r="CA68" s="1252"/>
      <c r="CB68" s="1252"/>
      <c r="CC68" s="1252"/>
      <c r="CD68" s="1252"/>
      <c r="CE68" s="1252"/>
      <c r="CF68" s="1252"/>
      <c r="CG68" s="1252"/>
      <c r="CH68" s="1252"/>
      <c r="CI68" s="1252"/>
      <c r="CJ68" s="1252"/>
      <c r="CK68" s="1252"/>
      <c r="CL68" s="1252"/>
      <c r="CM68" s="1252"/>
      <c r="CN68" s="1252"/>
      <c r="CO68" s="1252"/>
      <c r="CP68" s="1252"/>
      <c r="CQ68" s="1252"/>
      <c r="CR68" s="1252"/>
      <c r="CS68" s="1252"/>
      <c r="CT68" s="1252"/>
      <c r="CU68" s="1252"/>
      <c r="CV68" s="1252"/>
      <c r="CW68" s="1252"/>
      <c r="CX68" s="1252"/>
      <c r="CY68" s="1252"/>
      <c r="CZ68" s="1252"/>
      <c r="DA68" s="1252"/>
      <c r="DB68" s="1252"/>
      <c r="DC68" s="1253"/>
    </row>
    <row r="69" spans="2:107" ht="13" x14ac:dyDescent="0.2">
      <c r="B69" s="364"/>
      <c r="AN69" s="1254"/>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6"/>
    </row>
    <row r="70" spans="2:107" ht="13" x14ac:dyDescent="0.2">
      <c r="B70" s="364"/>
      <c r="H70" s="377"/>
      <c r="I70" s="377"/>
      <c r="J70" s="375"/>
      <c r="K70" s="375"/>
      <c r="L70" s="374"/>
      <c r="M70" s="375"/>
      <c r="N70" s="374"/>
      <c r="AN70" s="370"/>
      <c r="AO70" s="370"/>
      <c r="AP70" s="370"/>
      <c r="AZ70" s="370"/>
      <c r="BA70" s="370"/>
      <c r="BB70" s="370"/>
      <c r="BL70" s="370"/>
      <c r="BM70" s="370"/>
      <c r="BN70" s="370"/>
      <c r="BX70" s="370"/>
      <c r="BY70" s="370"/>
      <c r="BZ70" s="370"/>
      <c r="CJ70" s="370"/>
      <c r="CK70" s="370"/>
      <c r="CL70" s="370"/>
      <c r="CV70" s="370"/>
      <c r="CW70" s="370"/>
      <c r="CX70" s="370"/>
    </row>
    <row r="71" spans="2:107" ht="13" x14ac:dyDescent="0.2">
      <c r="B71" s="364"/>
      <c r="G71" s="373"/>
      <c r="I71" s="376"/>
      <c r="J71" s="375"/>
      <c r="K71" s="375"/>
      <c r="L71" s="374"/>
      <c r="M71" s="375"/>
      <c r="N71" s="374"/>
      <c r="AM71" s="373"/>
      <c r="AN71" s="363" t="s">
        <v>591</v>
      </c>
    </row>
    <row r="72" spans="2:107" ht="13" x14ac:dyDescent="0.2">
      <c r="B72" s="364"/>
      <c r="G72" s="1257"/>
      <c r="H72" s="1257"/>
      <c r="I72" s="1257"/>
      <c r="J72" s="1257"/>
      <c r="K72" s="372"/>
      <c r="L72" s="372"/>
      <c r="M72" s="371"/>
      <c r="N72" s="371"/>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61" t="s">
        <v>547</v>
      </c>
      <c r="BQ72" s="1261"/>
      <c r="BR72" s="1261"/>
      <c r="BS72" s="1261"/>
      <c r="BT72" s="1261"/>
      <c r="BU72" s="1261"/>
      <c r="BV72" s="1261"/>
      <c r="BW72" s="1261"/>
      <c r="BX72" s="1261" t="s">
        <v>548</v>
      </c>
      <c r="BY72" s="1261"/>
      <c r="BZ72" s="1261"/>
      <c r="CA72" s="1261"/>
      <c r="CB72" s="1261"/>
      <c r="CC72" s="1261"/>
      <c r="CD72" s="1261"/>
      <c r="CE72" s="1261"/>
      <c r="CF72" s="1261" t="s">
        <v>549</v>
      </c>
      <c r="CG72" s="1261"/>
      <c r="CH72" s="1261"/>
      <c r="CI72" s="1261"/>
      <c r="CJ72" s="1261"/>
      <c r="CK72" s="1261"/>
      <c r="CL72" s="1261"/>
      <c r="CM72" s="1261"/>
      <c r="CN72" s="1261" t="s">
        <v>550</v>
      </c>
      <c r="CO72" s="1261"/>
      <c r="CP72" s="1261"/>
      <c r="CQ72" s="1261"/>
      <c r="CR72" s="1261"/>
      <c r="CS72" s="1261"/>
      <c r="CT72" s="1261"/>
      <c r="CU72" s="1261"/>
      <c r="CV72" s="1261" t="s">
        <v>551</v>
      </c>
      <c r="CW72" s="1261"/>
      <c r="CX72" s="1261"/>
      <c r="CY72" s="1261"/>
      <c r="CZ72" s="1261"/>
      <c r="DA72" s="1261"/>
      <c r="DB72" s="1261"/>
      <c r="DC72" s="1261"/>
    </row>
    <row r="73" spans="2:107" ht="13" x14ac:dyDescent="0.2">
      <c r="B73" s="364"/>
      <c r="G73" s="1266"/>
      <c r="H73" s="1266"/>
      <c r="I73" s="1266"/>
      <c r="J73" s="1266"/>
      <c r="K73" s="1268"/>
      <c r="L73" s="1268"/>
      <c r="M73" s="1268"/>
      <c r="N73" s="1268"/>
      <c r="AM73" s="370"/>
      <c r="AN73" s="1262" t="s">
        <v>590</v>
      </c>
      <c r="AO73" s="1262"/>
      <c r="AP73" s="1262"/>
      <c r="AQ73" s="1262"/>
      <c r="AR73" s="1262"/>
      <c r="AS73" s="1262"/>
      <c r="AT73" s="1262"/>
      <c r="AU73" s="1262"/>
      <c r="AV73" s="1262"/>
      <c r="AW73" s="1262"/>
      <c r="AX73" s="1262"/>
      <c r="AY73" s="1262"/>
      <c r="AZ73" s="1262"/>
      <c r="BA73" s="1262"/>
      <c r="BB73" s="1262" t="s">
        <v>588</v>
      </c>
      <c r="BC73" s="1262"/>
      <c r="BD73" s="1262"/>
      <c r="BE73" s="1262"/>
      <c r="BF73" s="1262"/>
      <c r="BG73" s="1262"/>
      <c r="BH73" s="1262"/>
      <c r="BI73" s="1262"/>
      <c r="BJ73" s="1262"/>
      <c r="BK73" s="1262"/>
      <c r="BL73" s="1262"/>
      <c r="BM73" s="1262"/>
      <c r="BN73" s="1262"/>
      <c r="BO73" s="1262"/>
      <c r="BP73" s="1263"/>
      <c r="BQ73" s="1263"/>
      <c r="BR73" s="1263"/>
      <c r="BS73" s="1263"/>
      <c r="BT73" s="1263"/>
      <c r="BU73" s="1263"/>
      <c r="BV73" s="1263"/>
      <c r="BW73" s="1263"/>
      <c r="BX73" s="1263"/>
      <c r="BY73" s="1263"/>
      <c r="BZ73" s="1263"/>
      <c r="CA73" s="1263"/>
      <c r="CB73" s="1263"/>
      <c r="CC73" s="1263"/>
      <c r="CD73" s="1263"/>
      <c r="CE73" s="1263"/>
      <c r="CF73" s="1263"/>
      <c r="CG73" s="1263"/>
      <c r="CH73" s="1263"/>
      <c r="CI73" s="1263"/>
      <c r="CJ73" s="1263"/>
      <c r="CK73" s="1263"/>
      <c r="CL73" s="1263"/>
      <c r="CM73" s="1263"/>
      <c r="CN73" s="1263"/>
      <c r="CO73" s="1263"/>
      <c r="CP73" s="1263"/>
      <c r="CQ73" s="1263"/>
      <c r="CR73" s="1263"/>
      <c r="CS73" s="1263"/>
      <c r="CT73" s="1263"/>
      <c r="CU73" s="1263"/>
      <c r="CV73" s="1263"/>
      <c r="CW73" s="1263"/>
      <c r="CX73" s="1263"/>
      <c r="CY73" s="1263"/>
      <c r="CZ73" s="1263"/>
      <c r="DA73" s="1263"/>
      <c r="DB73" s="1263"/>
      <c r="DC73" s="1263"/>
    </row>
    <row r="74" spans="2:107" ht="13" x14ac:dyDescent="0.2">
      <c r="B74" s="364"/>
      <c r="G74" s="1266"/>
      <c r="H74" s="1266"/>
      <c r="I74" s="1266"/>
      <c r="J74" s="1266"/>
      <c r="K74" s="1268"/>
      <c r="L74" s="1268"/>
      <c r="M74" s="1268"/>
      <c r="N74" s="1268"/>
      <c r="AM74" s="370"/>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ht="13" x14ac:dyDescent="0.2">
      <c r="B75" s="364"/>
      <c r="G75" s="1266"/>
      <c r="H75" s="1266"/>
      <c r="I75" s="1257"/>
      <c r="J75" s="1257"/>
      <c r="K75" s="1264"/>
      <c r="L75" s="1264"/>
      <c r="M75" s="1264"/>
      <c r="N75" s="1264"/>
      <c r="AM75" s="370"/>
      <c r="AN75" s="1262"/>
      <c r="AO75" s="1262"/>
      <c r="AP75" s="1262"/>
      <c r="AQ75" s="1262"/>
      <c r="AR75" s="1262"/>
      <c r="AS75" s="1262"/>
      <c r="AT75" s="1262"/>
      <c r="AU75" s="1262"/>
      <c r="AV75" s="1262"/>
      <c r="AW75" s="1262"/>
      <c r="AX75" s="1262"/>
      <c r="AY75" s="1262"/>
      <c r="AZ75" s="1262"/>
      <c r="BA75" s="1262"/>
      <c r="BB75" s="1262" t="s">
        <v>587</v>
      </c>
      <c r="BC75" s="1262"/>
      <c r="BD75" s="1262"/>
      <c r="BE75" s="1262"/>
      <c r="BF75" s="1262"/>
      <c r="BG75" s="1262"/>
      <c r="BH75" s="1262"/>
      <c r="BI75" s="1262"/>
      <c r="BJ75" s="1262"/>
      <c r="BK75" s="1262"/>
      <c r="BL75" s="1262"/>
      <c r="BM75" s="1262"/>
      <c r="BN75" s="1262"/>
      <c r="BO75" s="1262"/>
      <c r="BP75" s="1263">
        <v>-0.9</v>
      </c>
      <c r="BQ75" s="1263"/>
      <c r="BR75" s="1263"/>
      <c r="BS75" s="1263"/>
      <c r="BT75" s="1263"/>
      <c r="BU75" s="1263"/>
      <c r="BV75" s="1263"/>
      <c r="BW75" s="1263"/>
      <c r="BX75" s="1263">
        <v>-1.3</v>
      </c>
      <c r="BY75" s="1263"/>
      <c r="BZ75" s="1263"/>
      <c r="CA75" s="1263"/>
      <c r="CB75" s="1263"/>
      <c r="CC75" s="1263"/>
      <c r="CD75" s="1263"/>
      <c r="CE75" s="1263"/>
      <c r="CF75" s="1263">
        <v>-1.3</v>
      </c>
      <c r="CG75" s="1263"/>
      <c r="CH75" s="1263"/>
      <c r="CI75" s="1263"/>
      <c r="CJ75" s="1263"/>
      <c r="CK75" s="1263"/>
      <c r="CL75" s="1263"/>
      <c r="CM75" s="1263"/>
      <c r="CN75" s="1263">
        <v>-1.2</v>
      </c>
      <c r="CO75" s="1263"/>
      <c r="CP75" s="1263"/>
      <c r="CQ75" s="1263"/>
      <c r="CR75" s="1263"/>
      <c r="CS75" s="1263"/>
      <c r="CT75" s="1263"/>
      <c r="CU75" s="1263"/>
      <c r="CV75" s="1263">
        <v>-0.9</v>
      </c>
      <c r="CW75" s="1263"/>
      <c r="CX75" s="1263"/>
      <c r="CY75" s="1263"/>
      <c r="CZ75" s="1263"/>
      <c r="DA75" s="1263"/>
      <c r="DB75" s="1263"/>
      <c r="DC75" s="1263"/>
    </row>
    <row r="76" spans="2:107" ht="13" x14ac:dyDescent="0.2">
      <c r="B76" s="364"/>
      <c r="G76" s="1266"/>
      <c r="H76" s="1266"/>
      <c r="I76" s="1257"/>
      <c r="J76" s="1257"/>
      <c r="K76" s="1264"/>
      <c r="L76" s="1264"/>
      <c r="M76" s="1264"/>
      <c r="N76" s="1264"/>
      <c r="AM76" s="370"/>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ht="13" x14ac:dyDescent="0.2">
      <c r="B77" s="364"/>
      <c r="G77" s="1257"/>
      <c r="H77" s="1257"/>
      <c r="I77" s="1257"/>
      <c r="J77" s="1257"/>
      <c r="K77" s="1268"/>
      <c r="L77" s="1268"/>
      <c r="M77" s="1268"/>
      <c r="N77" s="1268"/>
      <c r="AN77" s="1261" t="s">
        <v>589</v>
      </c>
      <c r="AO77" s="1261"/>
      <c r="AP77" s="1261"/>
      <c r="AQ77" s="1261"/>
      <c r="AR77" s="1261"/>
      <c r="AS77" s="1261"/>
      <c r="AT77" s="1261"/>
      <c r="AU77" s="1261"/>
      <c r="AV77" s="1261"/>
      <c r="AW77" s="1261"/>
      <c r="AX77" s="1261"/>
      <c r="AY77" s="1261"/>
      <c r="AZ77" s="1261"/>
      <c r="BA77" s="1261"/>
      <c r="BB77" s="1262" t="s">
        <v>588</v>
      </c>
      <c r="BC77" s="1262"/>
      <c r="BD77" s="1262"/>
      <c r="BE77" s="1262"/>
      <c r="BF77" s="1262"/>
      <c r="BG77" s="1262"/>
      <c r="BH77" s="1262"/>
      <c r="BI77" s="1262"/>
      <c r="BJ77" s="1262"/>
      <c r="BK77" s="1262"/>
      <c r="BL77" s="1262"/>
      <c r="BM77" s="1262"/>
      <c r="BN77" s="1262"/>
      <c r="BO77" s="1262"/>
      <c r="BP77" s="1263">
        <v>0</v>
      </c>
      <c r="BQ77" s="1263"/>
      <c r="BR77" s="1263"/>
      <c r="BS77" s="1263"/>
      <c r="BT77" s="1263"/>
      <c r="BU77" s="1263"/>
      <c r="BV77" s="1263"/>
      <c r="BW77" s="1263"/>
      <c r="BX77" s="1263">
        <v>0</v>
      </c>
      <c r="BY77" s="1263"/>
      <c r="BZ77" s="1263"/>
      <c r="CA77" s="1263"/>
      <c r="CB77" s="1263"/>
      <c r="CC77" s="1263"/>
      <c r="CD77" s="1263"/>
      <c r="CE77" s="1263"/>
      <c r="CF77" s="1263">
        <v>0</v>
      </c>
      <c r="CG77" s="1263"/>
      <c r="CH77" s="1263"/>
      <c r="CI77" s="1263"/>
      <c r="CJ77" s="1263"/>
      <c r="CK77" s="1263"/>
      <c r="CL77" s="1263"/>
      <c r="CM77" s="1263"/>
      <c r="CN77" s="1263">
        <v>0</v>
      </c>
      <c r="CO77" s="1263"/>
      <c r="CP77" s="1263"/>
      <c r="CQ77" s="1263"/>
      <c r="CR77" s="1263"/>
      <c r="CS77" s="1263"/>
      <c r="CT77" s="1263"/>
      <c r="CU77" s="1263"/>
      <c r="CV77" s="1263">
        <v>0</v>
      </c>
      <c r="CW77" s="1263"/>
      <c r="CX77" s="1263"/>
      <c r="CY77" s="1263"/>
      <c r="CZ77" s="1263"/>
      <c r="DA77" s="1263"/>
      <c r="DB77" s="1263"/>
      <c r="DC77" s="1263"/>
    </row>
    <row r="78" spans="2:107" ht="13" x14ac:dyDescent="0.2">
      <c r="B78" s="364"/>
      <c r="G78" s="1257"/>
      <c r="H78" s="1257"/>
      <c r="I78" s="1257"/>
      <c r="J78" s="1257"/>
      <c r="K78" s="1268"/>
      <c r="L78" s="1268"/>
      <c r="M78" s="1268"/>
      <c r="N78" s="1268"/>
      <c r="AN78" s="1261"/>
      <c r="AO78" s="1261"/>
      <c r="AP78" s="1261"/>
      <c r="AQ78" s="1261"/>
      <c r="AR78" s="1261"/>
      <c r="AS78" s="1261"/>
      <c r="AT78" s="1261"/>
      <c r="AU78" s="1261"/>
      <c r="AV78" s="1261"/>
      <c r="AW78" s="1261"/>
      <c r="AX78" s="1261"/>
      <c r="AY78" s="1261"/>
      <c r="AZ78" s="1261"/>
      <c r="BA78" s="1261"/>
      <c r="BB78" s="1262"/>
      <c r="BC78" s="1262"/>
      <c r="BD78" s="1262"/>
      <c r="BE78" s="1262"/>
      <c r="BF78" s="1262"/>
      <c r="BG78" s="1262"/>
      <c r="BH78" s="1262"/>
      <c r="BI78" s="1262"/>
      <c r="BJ78" s="1262"/>
      <c r="BK78" s="1262"/>
      <c r="BL78" s="1262"/>
      <c r="BM78" s="1262"/>
      <c r="BN78" s="1262"/>
      <c r="BO78" s="1262"/>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ht="13" x14ac:dyDescent="0.2">
      <c r="B79" s="364"/>
      <c r="G79" s="1257"/>
      <c r="H79" s="1257"/>
      <c r="I79" s="1265"/>
      <c r="J79" s="1265"/>
      <c r="K79" s="1269"/>
      <c r="L79" s="1269"/>
      <c r="M79" s="1269"/>
      <c r="N79" s="1269"/>
      <c r="AN79" s="1261"/>
      <c r="AO79" s="1261"/>
      <c r="AP79" s="1261"/>
      <c r="AQ79" s="1261"/>
      <c r="AR79" s="1261"/>
      <c r="AS79" s="1261"/>
      <c r="AT79" s="1261"/>
      <c r="AU79" s="1261"/>
      <c r="AV79" s="1261"/>
      <c r="AW79" s="1261"/>
      <c r="AX79" s="1261"/>
      <c r="AY79" s="1261"/>
      <c r="AZ79" s="1261"/>
      <c r="BA79" s="1261"/>
      <c r="BB79" s="1262" t="s">
        <v>587</v>
      </c>
      <c r="BC79" s="1262"/>
      <c r="BD79" s="1262"/>
      <c r="BE79" s="1262"/>
      <c r="BF79" s="1262"/>
      <c r="BG79" s="1262"/>
      <c r="BH79" s="1262"/>
      <c r="BI79" s="1262"/>
      <c r="BJ79" s="1262"/>
      <c r="BK79" s="1262"/>
      <c r="BL79" s="1262"/>
      <c r="BM79" s="1262"/>
      <c r="BN79" s="1262"/>
      <c r="BO79" s="1262"/>
      <c r="BP79" s="1263">
        <v>5.6</v>
      </c>
      <c r="BQ79" s="1263"/>
      <c r="BR79" s="1263"/>
      <c r="BS79" s="1263"/>
      <c r="BT79" s="1263"/>
      <c r="BU79" s="1263"/>
      <c r="BV79" s="1263"/>
      <c r="BW79" s="1263"/>
      <c r="BX79" s="1263">
        <v>5.3</v>
      </c>
      <c r="BY79" s="1263"/>
      <c r="BZ79" s="1263"/>
      <c r="CA79" s="1263"/>
      <c r="CB79" s="1263"/>
      <c r="CC79" s="1263"/>
      <c r="CD79" s="1263"/>
      <c r="CE79" s="1263"/>
      <c r="CF79" s="1263">
        <v>5.8</v>
      </c>
      <c r="CG79" s="1263"/>
      <c r="CH79" s="1263"/>
      <c r="CI79" s="1263"/>
      <c r="CJ79" s="1263"/>
      <c r="CK79" s="1263"/>
      <c r="CL79" s="1263"/>
      <c r="CM79" s="1263"/>
      <c r="CN79" s="1263">
        <v>5.8</v>
      </c>
      <c r="CO79" s="1263"/>
      <c r="CP79" s="1263"/>
      <c r="CQ79" s="1263"/>
      <c r="CR79" s="1263"/>
      <c r="CS79" s="1263"/>
      <c r="CT79" s="1263"/>
      <c r="CU79" s="1263"/>
      <c r="CV79" s="1263">
        <v>6.1</v>
      </c>
      <c r="CW79" s="1263"/>
      <c r="CX79" s="1263"/>
      <c r="CY79" s="1263"/>
      <c r="CZ79" s="1263"/>
      <c r="DA79" s="1263"/>
      <c r="DB79" s="1263"/>
      <c r="DC79" s="1263"/>
    </row>
    <row r="80" spans="2:107" ht="13" x14ac:dyDescent="0.2">
      <c r="B80" s="364"/>
      <c r="G80" s="1257"/>
      <c r="H80" s="1257"/>
      <c r="I80" s="1265"/>
      <c r="J80" s="1265"/>
      <c r="K80" s="1269"/>
      <c r="L80" s="1269"/>
      <c r="M80" s="1269"/>
      <c r="N80" s="1269"/>
      <c r="AN80" s="1261"/>
      <c r="AO80" s="1261"/>
      <c r="AP80" s="1261"/>
      <c r="AQ80" s="1261"/>
      <c r="AR80" s="1261"/>
      <c r="AS80" s="1261"/>
      <c r="AT80" s="1261"/>
      <c r="AU80" s="1261"/>
      <c r="AV80" s="1261"/>
      <c r="AW80" s="1261"/>
      <c r="AX80" s="1261"/>
      <c r="AY80" s="1261"/>
      <c r="AZ80" s="1261"/>
      <c r="BA80" s="1261"/>
      <c r="BB80" s="1262"/>
      <c r="BC80" s="1262"/>
      <c r="BD80" s="1262"/>
      <c r="BE80" s="1262"/>
      <c r="BF80" s="1262"/>
      <c r="BG80" s="1262"/>
      <c r="BH80" s="1262"/>
      <c r="BI80" s="1262"/>
      <c r="BJ80" s="1262"/>
      <c r="BK80" s="1262"/>
      <c r="BL80" s="1262"/>
      <c r="BM80" s="1262"/>
      <c r="BN80" s="1262"/>
      <c r="BO80" s="1262"/>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ht="13" x14ac:dyDescent="0.2">
      <c r="B81" s="364"/>
    </row>
    <row r="82" spans="2:109" ht="16.5" x14ac:dyDescent="0.2">
      <c r="B82" s="364"/>
      <c r="K82" s="369"/>
      <c r="L82" s="369"/>
      <c r="M82" s="369"/>
      <c r="N82" s="369"/>
      <c r="AQ82" s="369"/>
      <c r="AR82" s="369"/>
      <c r="AS82" s="369"/>
      <c r="AT82" s="369"/>
      <c r="BC82" s="369"/>
      <c r="BD82" s="369"/>
      <c r="BE82" s="369"/>
      <c r="BF82" s="369"/>
      <c r="BO82" s="369"/>
      <c r="BP82" s="369"/>
      <c r="BQ82" s="369"/>
      <c r="BR82" s="369"/>
      <c r="CA82" s="369"/>
      <c r="CB82" s="369"/>
      <c r="CC82" s="369"/>
      <c r="CD82" s="369"/>
      <c r="CM82" s="369"/>
      <c r="CN82" s="369"/>
      <c r="CO82" s="369"/>
      <c r="CP82" s="369"/>
      <c r="CY82" s="369"/>
      <c r="CZ82" s="369"/>
      <c r="DA82" s="369"/>
      <c r="DB82" s="369"/>
      <c r="DC82" s="369"/>
    </row>
    <row r="83" spans="2:109" ht="13" x14ac:dyDescent="0.2">
      <c r="B83" s="368"/>
      <c r="C83" s="367"/>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7"/>
      <c r="BY83" s="367"/>
      <c r="BZ83" s="367"/>
      <c r="CA83" s="367"/>
      <c r="CB83" s="367"/>
      <c r="CC83" s="367"/>
      <c r="CD83" s="367"/>
      <c r="CE83" s="367"/>
      <c r="CF83" s="367"/>
      <c r="CG83" s="367"/>
      <c r="CH83" s="367"/>
      <c r="CI83" s="367"/>
      <c r="CJ83" s="367"/>
      <c r="CK83" s="367"/>
      <c r="CL83" s="367"/>
      <c r="CM83" s="367"/>
      <c r="CN83" s="367"/>
      <c r="CO83" s="367"/>
      <c r="CP83" s="367"/>
      <c r="CQ83" s="367"/>
      <c r="CR83" s="367"/>
      <c r="CS83" s="367"/>
      <c r="CT83" s="367"/>
      <c r="CU83" s="367"/>
      <c r="CV83" s="367"/>
      <c r="CW83" s="367"/>
      <c r="CX83" s="367"/>
      <c r="CY83" s="367"/>
      <c r="CZ83" s="367"/>
      <c r="DA83" s="367"/>
      <c r="DB83" s="367"/>
      <c r="DC83" s="367"/>
      <c r="DD83" s="366"/>
    </row>
    <row r="84" spans="2:109" ht="13" x14ac:dyDescent="0.2">
      <c r="DD84" s="363"/>
      <c r="DE84" s="363"/>
    </row>
    <row r="85" spans="2:109" ht="13" x14ac:dyDescent="0.2">
      <c r="DD85" s="363"/>
      <c r="DE85" s="363"/>
    </row>
  </sheetData>
  <sheetProtection algorithmName="SHA-512" hashValue="1FQp448Kvdpx4FgrYJTgdv/eCF8PWj1S8Bg95qoSI0MomQ0F7eOX1q1IDf3GVERd+GpFD6NwIdoHy+wEWDpvOg==" saltValue="wkIVxeKAnriq7GQzg1Cww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6604-7C17-4679-8837-A23964F82D00}">
  <sheetPr>
    <pageSetUpPr fitToPage="1"/>
  </sheetPr>
  <dimension ref="A1:DR125"/>
  <sheetViews>
    <sheetView showGridLines="0" topLeftCell="A88" zoomScaleNormal="100" zoomScaleSheetLayoutView="70" workbookViewId="0"/>
  </sheetViews>
  <sheetFormatPr defaultColWidth="0" defaultRowHeight="13.5" customHeight="1" zeroHeight="1" x14ac:dyDescent="0.2"/>
  <cols>
    <col min="1" max="34" width="2.453125" style="242" customWidth="1"/>
    <col min="35" max="122" width="2.453125" style="241" customWidth="1"/>
    <col min="123" max="16384" width="2.453125"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c r="S2" s="241"/>
      <c r="AH2" s="241"/>
    </row>
    <row r="3" spans="1: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 x14ac:dyDescent="0.2"/>
    <row r="5" spans="1:34" ht="13" x14ac:dyDescent="0.2"/>
    <row r="6" spans="1:34" ht="13" x14ac:dyDescent="0.2"/>
    <row r="7" spans="1:34" ht="13" x14ac:dyDescent="0.2"/>
    <row r="8" spans="1:34" ht="13" x14ac:dyDescent="0.2"/>
    <row r="9" spans="1:34" ht="13" x14ac:dyDescent="0.2">
      <c r="AH9" s="24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494</v>
      </c>
    </row>
  </sheetData>
  <sheetProtection algorithmName="SHA-512" hashValue="LjGdu6sk8KAp7WeGatS6Au+xrksN/IV0I5we9Jdbd9+x995Z1MPlkbW172vv/JfIVX1O+qfaCODoHgatkw7lYA==" saltValue="4Tq4wJrSOFbHhKiB/2y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1CAD-0193-48C0-8701-CE50B95E878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42" customWidth="1"/>
    <col min="35" max="122" width="2.453125" style="241" customWidth="1"/>
    <col min="123" max="16384" width="2.453125"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c r="AG59" s="241"/>
      <c r="AH59" s="241"/>
    </row>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1"/>
    </row>
    <row r="117" spans="34:122" ht="13.5" customHeight="1" x14ac:dyDescent="0.2"/>
    <row r="118" spans="34:122" ht="13.5" customHeight="1" x14ac:dyDescent="0.2"/>
    <row r="119" spans="34:122" ht="13.5" customHeight="1" x14ac:dyDescent="0.2"/>
    <row r="120" spans="34:122" ht="13.5" customHeight="1" x14ac:dyDescent="0.2">
      <c r="AH120" s="241"/>
    </row>
    <row r="121" spans="34:122" ht="13.5" customHeight="1" x14ac:dyDescent="0.2">
      <c r="AH121" s="241"/>
    </row>
    <row r="122" spans="34:122" ht="13.5" customHeight="1" x14ac:dyDescent="0.2"/>
    <row r="123" spans="34:122" ht="13.5" customHeight="1" x14ac:dyDescent="0.2"/>
    <row r="124" spans="34:122" ht="13.5" customHeight="1" x14ac:dyDescent="0.2"/>
    <row r="125" spans="34:122" ht="13.5" customHeight="1" x14ac:dyDescent="0.2">
      <c r="DR125" s="241" t="s">
        <v>494</v>
      </c>
    </row>
  </sheetData>
  <sheetProtection algorithmName="SHA-512" hashValue="ql+jFVl3VVVUT2u0LQAMyyGRmcE4tC9dNtI+MJBxRanjDQOBSAIxhzM1rZvoLRgToma5QKbAKUEDaOfr2eKiPQ==" saltValue="pjXsOyaY8RfoW2lXY0Z+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544</v>
      </c>
      <c r="G2" s="148"/>
      <c r="H2" s="149"/>
    </row>
    <row r="3" spans="1:8" x14ac:dyDescent="0.2">
      <c r="A3" s="145" t="s">
        <v>537</v>
      </c>
      <c r="B3" s="150"/>
      <c r="C3" s="151"/>
      <c r="D3" s="152">
        <v>507994</v>
      </c>
      <c r="E3" s="153"/>
      <c r="F3" s="154">
        <v>267911</v>
      </c>
      <c r="G3" s="155"/>
      <c r="H3" s="156"/>
    </row>
    <row r="4" spans="1:8" x14ac:dyDescent="0.2">
      <c r="A4" s="157"/>
      <c r="B4" s="158"/>
      <c r="C4" s="159"/>
      <c r="D4" s="160">
        <v>361813</v>
      </c>
      <c r="E4" s="161"/>
      <c r="F4" s="162">
        <v>106425</v>
      </c>
      <c r="G4" s="163"/>
      <c r="H4" s="164"/>
    </row>
    <row r="5" spans="1:8" x14ac:dyDescent="0.2">
      <c r="A5" s="145" t="s">
        <v>539</v>
      </c>
      <c r="B5" s="150"/>
      <c r="C5" s="151"/>
      <c r="D5" s="152">
        <v>378466</v>
      </c>
      <c r="E5" s="153"/>
      <c r="F5" s="154">
        <v>228215</v>
      </c>
      <c r="G5" s="155"/>
      <c r="H5" s="156"/>
    </row>
    <row r="6" spans="1:8" x14ac:dyDescent="0.2">
      <c r="A6" s="157"/>
      <c r="B6" s="158"/>
      <c r="C6" s="159"/>
      <c r="D6" s="160">
        <v>353451</v>
      </c>
      <c r="E6" s="161"/>
      <c r="F6" s="162">
        <v>117571</v>
      </c>
      <c r="G6" s="163"/>
      <c r="H6" s="164"/>
    </row>
    <row r="7" spans="1:8" x14ac:dyDescent="0.2">
      <c r="A7" s="145" t="s">
        <v>540</v>
      </c>
      <c r="B7" s="150"/>
      <c r="C7" s="151"/>
      <c r="D7" s="152">
        <v>286533</v>
      </c>
      <c r="E7" s="153"/>
      <c r="F7" s="154">
        <v>264232</v>
      </c>
      <c r="G7" s="155"/>
      <c r="H7" s="156"/>
    </row>
    <row r="8" spans="1:8" x14ac:dyDescent="0.2">
      <c r="A8" s="157"/>
      <c r="B8" s="158"/>
      <c r="C8" s="159"/>
      <c r="D8" s="160">
        <v>254285</v>
      </c>
      <c r="E8" s="161"/>
      <c r="F8" s="162">
        <v>133959</v>
      </c>
      <c r="G8" s="163"/>
      <c r="H8" s="164"/>
    </row>
    <row r="9" spans="1:8" x14ac:dyDescent="0.2">
      <c r="A9" s="145" t="s">
        <v>541</v>
      </c>
      <c r="B9" s="150"/>
      <c r="C9" s="151"/>
      <c r="D9" s="152">
        <v>265102</v>
      </c>
      <c r="E9" s="153"/>
      <c r="F9" s="154">
        <v>263613</v>
      </c>
      <c r="G9" s="155"/>
      <c r="H9" s="156"/>
    </row>
    <row r="10" spans="1:8" x14ac:dyDescent="0.2">
      <c r="A10" s="157"/>
      <c r="B10" s="158"/>
      <c r="C10" s="159"/>
      <c r="D10" s="160">
        <v>214482</v>
      </c>
      <c r="E10" s="161"/>
      <c r="F10" s="162">
        <v>128823</v>
      </c>
      <c r="G10" s="163"/>
      <c r="H10" s="164"/>
    </row>
    <row r="11" spans="1:8" x14ac:dyDescent="0.2">
      <c r="A11" s="145" t="s">
        <v>542</v>
      </c>
      <c r="B11" s="150"/>
      <c r="C11" s="151"/>
      <c r="D11" s="152">
        <v>297023</v>
      </c>
      <c r="E11" s="153"/>
      <c r="F11" s="154">
        <v>330026</v>
      </c>
      <c r="G11" s="155"/>
      <c r="H11" s="156"/>
    </row>
    <row r="12" spans="1:8" x14ac:dyDescent="0.2">
      <c r="A12" s="157"/>
      <c r="B12" s="158"/>
      <c r="C12" s="165"/>
      <c r="D12" s="160">
        <v>223952</v>
      </c>
      <c r="E12" s="161"/>
      <c r="F12" s="162">
        <v>141075</v>
      </c>
      <c r="G12" s="163"/>
      <c r="H12" s="164"/>
    </row>
    <row r="13" spans="1:8" x14ac:dyDescent="0.2">
      <c r="A13" s="145"/>
      <c r="B13" s="150"/>
      <c r="C13" s="166"/>
      <c r="D13" s="167">
        <v>347024</v>
      </c>
      <c r="E13" s="168"/>
      <c r="F13" s="169">
        <v>270799</v>
      </c>
      <c r="G13" s="170"/>
      <c r="H13" s="156"/>
    </row>
    <row r="14" spans="1:8" x14ac:dyDescent="0.2">
      <c r="A14" s="157"/>
      <c r="B14" s="158"/>
      <c r="C14" s="159"/>
      <c r="D14" s="160">
        <v>281597</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6.85</v>
      </c>
      <c r="C19" s="171">
        <f>ROUND(VALUE(SUBSTITUTE(実質収支比率等に係る経年分析!G$48,"▲","-")),2)</f>
        <v>6.8</v>
      </c>
      <c r="D19" s="171">
        <f>ROUND(VALUE(SUBSTITUTE(実質収支比率等に係る経年分析!H$48,"▲","-")),2)</f>
        <v>8.5399999999999991</v>
      </c>
      <c r="E19" s="171">
        <f>ROUND(VALUE(SUBSTITUTE(実質収支比率等に係る経年分析!I$48,"▲","-")),2)</f>
        <v>8.49</v>
      </c>
      <c r="F19" s="171">
        <f>ROUND(VALUE(SUBSTITUTE(実質収支比率等に係る経年分析!J$48,"▲","-")),2)</f>
        <v>8.34</v>
      </c>
    </row>
    <row r="20" spans="1:11" x14ac:dyDescent="0.2">
      <c r="A20" s="171" t="s">
        <v>55</v>
      </c>
      <c r="B20" s="171">
        <f>ROUND(VALUE(SUBSTITUTE(実質収支比率等に係る経年分析!F$47,"▲","-")),2)</f>
        <v>19.63</v>
      </c>
      <c r="C20" s="171">
        <f>ROUND(VALUE(SUBSTITUTE(実質収支比率等に係る経年分析!G$47,"▲","-")),2)</f>
        <v>20.45</v>
      </c>
      <c r="D20" s="171">
        <f>ROUND(VALUE(SUBSTITUTE(実質収支比率等に係る経年分析!H$47,"▲","-")),2)</f>
        <v>20</v>
      </c>
      <c r="E20" s="171">
        <f>ROUND(VALUE(SUBSTITUTE(実質収支比率等に係る経年分析!I$47,"▲","-")),2)</f>
        <v>19.559999999999999</v>
      </c>
      <c r="F20" s="171">
        <f>ROUND(VALUE(SUBSTITUTE(実質収支比率等に係る経年分析!J$47,"▲","-")),2)</f>
        <v>20.3</v>
      </c>
    </row>
    <row r="21" spans="1:11" x14ac:dyDescent="0.2">
      <c r="A21" s="171" t="s">
        <v>56</v>
      </c>
      <c r="B21" s="171">
        <f>IF(ISNUMBER(VALUE(SUBSTITUTE(実質収支比率等に係る経年分析!F$49,"▲","-"))),ROUND(VALUE(SUBSTITUTE(実質収支比率等に係る経年分析!F$49,"▲","-")),2),NA())</f>
        <v>0.72</v>
      </c>
      <c r="C21" s="171">
        <f>IF(ISNUMBER(VALUE(SUBSTITUTE(実質収支比率等に係る経年分析!G$49,"▲","-"))),ROUND(VALUE(SUBSTITUTE(実質収支比率等に係る経年分析!G$49,"▲","-")),2),NA())</f>
        <v>0.35</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0.14000000000000001</v>
      </c>
      <c r="F21" s="171">
        <f>IF(ISNUMBER(VALUE(SUBSTITUTE(実質収支比率等に係る経年分析!J$49,"▲","-"))),ROUND(VALUE(SUBSTITUTE(実質収支比率等に係る経年分析!J$49,"▲","-")),2),NA())</f>
        <v>-0.47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介護保険特別会計（サービス事業勘定）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農業集落排水処理施設事業特別会計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2">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0.23</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0.25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8.5399999999999991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132</v>
      </c>
      <c r="E42" s="173"/>
      <c r="F42" s="173"/>
      <c r="G42" s="173">
        <f>'実質公債費比率（分子）の構造'!L$52</f>
        <v>125</v>
      </c>
      <c r="H42" s="173"/>
      <c r="I42" s="173"/>
      <c r="J42" s="173">
        <f>'実質公債費比率（分子）の構造'!M$52</f>
        <v>115</v>
      </c>
      <c r="K42" s="173"/>
      <c r="L42" s="173"/>
      <c r="M42" s="173">
        <f>'実質公債費比率（分子）の構造'!N$52</f>
        <v>110</v>
      </c>
      <c r="N42" s="173"/>
      <c r="O42" s="173"/>
      <c r="P42" s="173">
        <f>'実質公債費比率（分子）の構造'!O$52</f>
        <v>103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21</v>
      </c>
      <c r="C44" s="173"/>
      <c r="D44" s="173"/>
      <c r="E44" s="173">
        <f>'実質公債費比率（分子）の構造'!L$50</f>
        <v>21</v>
      </c>
      <c r="F44" s="173"/>
      <c r="G44" s="173"/>
      <c r="H44" s="173">
        <f>'実質公債費比率（分子）の構造'!M$50</f>
        <v>21</v>
      </c>
      <c r="I44" s="173"/>
      <c r="J44" s="173"/>
      <c r="K44" s="173">
        <f>'実質公債費比率（分子）の構造'!N$50</f>
        <v>21</v>
      </c>
      <c r="L44" s="173"/>
      <c r="M44" s="173"/>
      <c r="N44" s="173">
        <f>'実質公債費比率（分子）の構造'!O$50</f>
        <v>21</v>
      </c>
      <c r="O44" s="173"/>
      <c r="P44" s="173"/>
    </row>
    <row r="45" spans="1:16" x14ac:dyDescent="0.2">
      <c r="A45" s="173" t="s">
        <v>66</v>
      </c>
      <c r="B45" s="173">
        <f>'実質公債費比率（分子）の構造'!K$49</f>
        <v>0</v>
      </c>
      <c r="C45" s="173"/>
      <c r="D45" s="173"/>
      <c r="E45" s="173">
        <f>'実質公債費比率（分子）の構造'!L$49</f>
        <v>0</v>
      </c>
      <c r="F45" s="173"/>
      <c r="G45" s="173"/>
      <c r="H45" s="173">
        <f>'実質公債費比率（分子）の構造'!M$49</f>
        <v>2</v>
      </c>
      <c r="I45" s="173"/>
      <c r="J45" s="173"/>
      <c r="K45" s="173">
        <f>'実質公債費比率（分子）の構造'!N$49</f>
        <v>3</v>
      </c>
      <c r="L45" s="173"/>
      <c r="M45" s="173"/>
      <c r="N45" s="173">
        <f>'実質公債費比率（分子）の構造'!O$49</f>
        <v>4</v>
      </c>
      <c r="O45" s="173"/>
      <c r="P45" s="173"/>
    </row>
    <row r="46" spans="1:16" x14ac:dyDescent="0.2">
      <c r="A46" s="173" t="s">
        <v>67</v>
      </c>
      <c r="B46" s="173">
        <f>'実質公債費比率（分子）の構造'!K$48</f>
        <v>35</v>
      </c>
      <c r="C46" s="173"/>
      <c r="D46" s="173"/>
      <c r="E46" s="173">
        <f>'実質公債費比率（分子）の構造'!L$48</f>
        <v>35</v>
      </c>
      <c r="F46" s="173"/>
      <c r="G46" s="173"/>
      <c r="H46" s="173">
        <f>'実質公債費比率（分子）の構造'!M$48</f>
        <v>26</v>
      </c>
      <c r="I46" s="173"/>
      <c r="J46" s="173"/>
      <c r="K46" s="173">
        <f>'実質公債費比率（分子）の構造'!N$48</f>
        <v>25</v>
      </c>
      <c r="L46" s="173"/>
      <c r="M46" s="173"/>
      <c r="N46" s="173">
        <f>'実質公債費比率（分子）の構造'!O$48</f>
        <v>27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v>
      </c>
      <c r="C49" s="173"/>
      <c r="D49" s="173"/>
      <c r="E49" s="173">
        <f>'実質公債費比率（分子）の構造'!L$45</f>
        <v>13</v>
      </c>
      <c r="F49" s="173"/>
      <c r="G49" s="173"/>
      <c r="H49" s="173">
        <f>'実質公債費比率（分子）の構造'!M$45</f>
        <v>13</v>
      </c>
      <c r="I49" s="173"/>
      <c r="J49" s="173"/>
      <c r="K49" s="173">
        <f>'実質公債費比率（分子）の構造'!N$45</f>
        <v>13</v>
      </c>
      <c r="L49" s="173"/>
      <c r="M49" s="173"/>
      <c r="N49" s="173">
        <f>'実質公債費比率（分子）の構造'!O$45</f>
        <v>20</v>
      </c>
      <c r="O49" s="173"/>
      <c r="P49" s="173"/>
    </row>
    <row r="50" spans="1:16" x14ac:dyDescent="0.2">
      <c r="A50" s="173" t="s">
        <v>71</v>
      </c>
      <c r="B50" s="173" t="e">
        <f>NA()</f>
        <v>#N/A</v>
      </c>
      <c r="C50" s="173">
        <f>IF(ISNUMBER('実質公債費比率（分子）の構造'!K$53),'実質公債費比率（分子）の構造'!K$53,NA())</f>
        <v>-61</v>
      </c>
      <c r="D50" s="173" t="e">
        <f>NA()</f>
        <v>#N/A</v>
      </c>
      <c r="E50" s="173" t="e">
        <f>NA()</f>
        <v>#N/A</v>
      </c>
      <c r="F50" s="173">
        <f>IF(ISNUMBER('実質公債費比率（分子）の構造'!L$53),'実質公債費比率（分子）の構造'!L$53,NA())</f>
        <v>-56</v>
      </c>
      <c r="G50" s="173" t="e">
        <f>NA()</f>
        <v>#N/A</v>
      </c>
      <c r="H50" s="173" t="e">
        <f>NA()</f>
        <v>#N/A</v>
      </c>
      <c r="I50" s="173">
        <f>IF(ISNUMBER('実質公債費比率（分子）の構造'!M$53),'実質公債費比率（分子）の構造'!M$53,NA())</f>
        <v>-53</v>
      </c>
      <c r="J50" s="173" t="e">
        <f>NA()</f>
        <v>#N/A</v>
      </c>
      <c r="K50" s="173" t="e">
        <f>NA()</f>
        <v>#N/A</v>
      </c>
      <c r="L50" s="173">
        <f>IF(ISNUMBER('実質公債費比率（分子）の構造'!N$53),'実質公債費比率（分子）の構造'!N$53,NA())</f>
        <v>-48</v>
      </c>
      <c r="M50" s="173" t="e">
        <f>NA()</f>
        <v>#N/A</v>
      </c>
      <c r="N50" s="173" t="e">
        <f>NA()</f>
        <v>#N/A</v>
      </c>
      <c r="O50" s="173">
        <f>IF(ISNUMBER('実質公債費比率（分子）の構造'!O$53),'実質公債費比率（分子）の構造'!O$53,NA())</f>
        <v>-31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871</v>
      </c>
      <c r="E56" s="172"/>
      <c r="F56" s="172"/>
      <c r="G56" s="172">
        <f>'将来負担比率（分子）の構造'!J$52</f>
        <v>768</v>
      </c>
      <c r="H56" s="172"/>
      <c r="I56" s="172"/>
      <c r="J56" s="172">
        <f>'将来負担比率（分子）の構造'!K$52</f>
        <v>669</v>
      </c>
      <c r="K56" s="172"/>
      <c r="L56" s="172"/>
      <c r="M56" s="172">
        <f>'将来負担比率（分子）の構造'!L$52</f>
        <v>574</v>
      </c>
      <c r="N56" s="172"/>
      <c r="O56" s="172"/>
      <c r="P56" s="172">
        <f>'将来負担比率（分子）の構造'!M$52</f>
        <v>483</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8476</v>
      </c>
      <c r="E58" s="172"/>
      <c r="F58" s="172"/>
      <c r="G58" s="172">
        <f>'将来負担比率（分子）の構造'!J$50</f>
        <v>8072</v>
      </c>
      <c r="H58" s="172"/>
      <c r="I58" s="172"/>
      <c r="J58" s="172">
        <f>'将来負担比率（分子）の構造'!K$50</f>
        <v>7644</v>
      </c>
      <c r="K58" s="172"/>
      <c r="L58" s="172"/>
      <c r="M58" s="172">
        <f>'将来負担比率（分子）の構造'!L$50</f>
        <v>8271</v>
      </c>
      <c r="N58" s="172"/>
      <c r="O58" s="172"/>
      <c r="P58" s="172">
        <f>'将来負担比率（分子）の構造'!M$50</f>
        <v>7876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241</v>
      </c>
      <c r="C62" s="172"/>
      <c r="D62" s="172"/>
      <c r="E62" s="172">
        <f>'将来負担比率（分子）の構造'!J$45</f>
        <v>184</v>
      </c>
      <c r="F62" s="172"/>
      <c r="G62" s="172"/>
      <c r="H62" s="172">
        <f>'将来負担比率（分子）の構造'!K$45</f>
        <v>128</v>
      </c>
      <c r="I62" s="172"/>
      <c r="J62" s="172"/>
      <c r="K62" s="172">
        <f>'将来負担比率（分子）の構造'!L$45</f>
        <v>382</v>
      </c>
      <c r="L62" s="172"/>
      <c r="M62" s="172"/>
      <c r="N62" s="172">
        <f>'将来負担比率（分子）の構造'!M$45</f>
        <v>143</v>
      </c>
      <c r="O62" s="172"/>
      <c r="P62" s="172"/>
    </row>
    <row r="63" spans="1:16" x14ac:dyDescent="0.2">
      <c r="A63" s="172" t="s">
        <v>34</v>
      </c>
      <c r="B63" s="172" t="str">
        <f>'将来負担比率（分子）の構造'!I$44</f>
        <v>-</v>
      </c>
      <c r="C63" s="172"/>
      <c r="D63" s="172"/>
      <c r="E63" s="172">
        <f>'将来負担比率（分子）の構造'!J$44</f>
        <v>24</v>
      </c>
      <c r="F63" s="172"/>
      <c r="G63" s="172"/>
      <c r="H63" s="172">
        <f>'将来負担比率（分子）の構造'!K$44</f>
        <v>456</v>
      </c>
      <c r="I63" s="172"/>
      <c r="J63" s="172"/>
      <c r="K63" s="172">
        <f>'将来負担比率（分子）の構造'!L$44</f>
        <v>64</v>
      </c>
      <c r="L63" s="172"/>
      <c r="M63" s="172"/>
      <c r="N63" s="172">
        <f>'将来負担比率（分子）の構造'!M$44</f>
        <v>77</v>
      </c>
      <c r="O63" s="172"/>
      <c r="P63" s="172"/>
    </row>
    <row r="64" spans="1:16" x14ac:dyDescent="0.2">
      <c r="A64" s="172" t="s">
        <v>33</v>
      </c>
      <c r="B64" s="172">
        <f>'将来負担比率（分子）の構造'!I$43</f>
        <v>186</v>
      </c>
      <c r="C64" s="172"/>
      <c r="D64" s="172"/>
      <c r="E64" s="172">
        <f>'将来負担比率（分子）の構造'!J$43</f>
        <v>158</v>
      </c>
      <c r="F64" s="172"/>
      <c r="G64" s="172"/>
      <c r="H64" s="172">
        <f>'将来負担比率（分子）の構造'!K$43</f>
        <v>129</v>
      </c>
      <c r="I64" s="172"/>
      <c r="J64" s="172"/>
      <c r="K64" s="172">
        <f>'将来負担比率（分子）の構造'!L$43</f>
        <v>99</v>
      </c>
      <c r="L64" s="172"/>
      <c r="M64" s="172"/>
      <c r="N64" s="172">
        <f>'将来負担比率（分子）の構造'!M$43</f>
        <v>67</v>
      </c>
      <c r="O64" s="172"/>
      <c r="P64" s="172"/>
    </row>
    <row r="65" spans="1:16" x14ac:dyDescent="0.2">
      <c r="A65" s="172" t="s">
        <v>32</v>
      </c>
      <c r="B65" s="172">
        <f>'将来負担比率（分子）の構造'!I$42</f>
        <v>98</v>
      </c>
      <c r="C65" s="172"/>
      <c r="D65" s="172"/>
      <c r="E65" s="172">
        <f>'将来負担比率（分子）の構造'!J$42</f>
        <v>83</v>
      </c>
      <c r="F65" s="172"/>
      <c r="G65" s="172"/>
      <c r="H65" s="172">
        <f>'将来負担比率（分子）の構造'!K$42</f>
        <v>68</v>
      </c>
      <c r="I65" s="172"/>
      <c r="J65" s="172"/>
      <c r="K65" s="172">
        <f>'将来負担比率（分子）の構造'!L$42</f>
        <v>53</v>
      </c>
      <c r="L65" s="172"/>
      <c r="M65" s="172"/>
      <c r="N65" s="172">
        <f>'将来負担比率（分子）の構造'!M$42</f>
        <v>38</v>
      </c>
      <c r="O65" s="172"/>
      <c r="P65" s="172"/>
    </row>
    <row r="66" spans="1:16" x14ac:dyDescent="0.2">
      <c r="A66" s="172" t="s">
        <v>31</v>
      </c>
      <c r="B66" s="172">
        <f>'将来負担比率（分子）の構造'!I$41</f>
        <v>173</v>
      </c>
      <c r="C66" s="172"/>
      <c r="D66" s="172"/>
      <c r="E66" s="172">
        <f>'将来負担比率（分子）の構造'!J$41</f>
        <v>161</v>
      </c>
      <c r="F66" s="172"/>
      <c r="G66" s="172"/>
      <c r="H66" s="172">
        <f>'将来負担比率（分子）の構造'!K$41</f>
        <v>150</v>
      </c>
      <c r="I66" s="172"/>
      <c r="J66" s="172"/>
      <c r="K66" s="172">
        <f>'将来負担比率（分子）の構造'!L$41</f>
        <v>137</v>
      </c>
      <c r="L66" s="172"/>
      <c r="M66" s="172"/>
      <c r="N66" s="172">
        <f>'将来負担比率（分子）の構造'!M$41</f>
        <v>118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900</v>
      </c>
      <c r="C72" s="176">
        <f>基金残高に係る経年分析!G55</f>
        <v>900</v>
      </c>
      <c r="D72" s="176">
        <f>基金残高に係る経年分析!H55</f>
        <v>900</v>
      </c>
    </row>
    <row r="73" spans="1:16" x14ac:dyDescent="0.2">
      <c r="A73" s="175" t="s">
        <v>78</v>
      </c>
      <c r="B73" s="176">
        <f>基金残高に係る経年分析!F56</f>
        <v>28</v>
      </c>
      <c r="C73" s="176">
        <f>基金残高に係る経年分析!G56</f>
        <v>28</v>
      </c>
      <c r="D73" s="176">
        <f>基金残高に係る経年分析!H56</f>
        <v>28</v>
      </c>
    </row>
    <row r="74" spans="1:16" x14ac:dyDescent="0.2">
      <c r="A74" s="175" t="s">
        <v>79</v>
      </c>
      <c r="B74" s="176">
        <f>基金残高に係る経年分析!F57</f>
        <v>6333</v>
      </c>
      <c r="C74" s="176">
        <f>基金残高に係る経年分析!G57</f>
        <v>6959</v>
      </c>
      <c r="D74" s="176">
        <f>基金残高に係る経年分析!H57</f>
        <v>6578</v>
      </c>
    </row>
  </sheetData>
  <sheetProtection algorithmName="SHA-512" hashValue="WfrS1xPgvggBIRUmgK6g86IDkjn3JOAmaYtZqPvmAeN5u0xbZ7U6tKmKsGqyC/dM+81pkR+/W+3e9a6B3X8e4Q==" saltValue="o6PUbyThWB0MeYWGMLhI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6140-7FEB-4458-BCE7-5671FF17C210}">
  <sheetPr>
    <pageSetUpPr fitToPage="1"/>
  </sheetPr>
  <dimension ref="B1:EM50"/>
  <sheetViews>
    <sheetView showGridLines="0" workbookViewId="0"/>
  </sheetViews>
  <sheetFormatPr defaultColWidth="0" defaultRowHeight="11.25" customHeight="1" zeroHeight="1" x14ac:dyDescent="0.2"/>
  <cols>
    <col min="1" max="1" width="1.6328125" style="350" customWidth="1"/>
    <col min="2" max="2" width="2.36328125" style="350" customWidth="1"/>
    <col min="3" max="16" width="2.6328125" style="350" customWidth="1"/>
    <col min="17" max="17" width="2.36328125" style="350" customWidth="1"/>
    <col min="18" max="95" width="1.6328125" style="350" customWidth="1"/>
    <col min="96" max="133" width="1.6328125" style="362" customWidth="1"/>
    <col min="134" max="143" width="1.6328125" style="350" customWidth="1"/>
    <col min="144" max="16384" width="0" style="350" hidden="1"/>
  </cols>
  <sheetData>
    <row r="1" spans="2:143" ht="22.5" customHeight="1" thickBot="1" x14ac:dyDescent="0.25">
      <c r="B1" s="348"/>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637" t="s">
        <v>210</v>
      </c>
      <c r="DI1" s="638"/>
      <c r="DJ1" s="638"/>
      <c r="DK1" s="638"/>
      <c r="DL1" s="638"/>
      <c r="DM1" s="638"/>
      <c r="DN1" s="639"/>
      <c r="DO1" s="350"/>
      <c r="DP1" s="637" t="s">
        <v>211</v>
      </c>
      <c r="DQ1" s="638"/>
      <c r="DR1" s="638"/>
      <c r="DS1" s="638"/>
      <c r="DT1" s="638"/>
      <c r="DU1" s="638"/>
      <c r="DV1" s="638"/>
      <c r="DW1" s="638"/>
      <c r="DX1" s="638"/>
      <c r="DY1" s="638"/>
      <c r="DZ1" s="638"/>
      <c r="EA1" s="638"/>
      <c r="EB1" s="638"/>
      <c r="EC1" s="639"/>
      <c r="ED1" s="349"/>
      <c r="EE1" s="349"/>
      <c r="EF1" s="349"/>
      <c r="EG1" s="349"/>
      <c r="EH1" s="349"/>
      <c r="EI1" s="349"/>
      <c r="EJ1" s="349"/>
      <c r="EK1" s="349"/>
      <c r="EL1" s="349"/>
      <c r="EM1" s="349"/>
    </row>
    <row r="2" spans="2:143" ht="22.5" customHeight="1" x14ac:dyDescent="0.2">
      <c r="B2" s="351" t="s">
        <v>212</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x14ac:dyDescent="0.2">
      <c r="B3" s="640" t="s">
        <v>213</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214</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0" t="s">
        <v>215</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2">
      <c r="B4" s="640" t="s">
        <v>1</v>
      </c>
      <c r="C4" s="641"/>
      <c r="D4" s="641"/>
      <c r="E4" s="641"/>
      <c r="F4" s="641"/>
      <c r="G4" s="641"/>
      <c r="H4" s="641"/>
      <c r="I4" s="641"/>
      <c r="J4" s="641"/>
      <c r="K4" s="641"/>
      <c r="L4" s="641"/>
      <c r="M4" s="641"/>
      <c r="N4" s="641"/>
      <c r="O4" s="641"/>
      <c r="P4" s="641"/>
      <c r="Q4" s="642"/>
      <c r="R4" s="640" t="s">
        <v>216</v>
      </c>
      <c r="S4" s="641"/>
      <c r="T4" s="641"/>
      <c r="U4" s="641"/>
      <c r="V4" s="641"/>
      <c r="W4" s="641"/>
      <c r="X4" s="641"/>
      <c r="Y4" s="642"/>
      <c r="Z4" s="640" t="s">
        <v>217</v>
      </c>
      <c r="AA4" s="641"/>
      <c r="AB4" s="641"/>
      <c r="AC4" s="642"/>
      <c r="AD4" s="640" t="s">
        <v>218</v>
      </c>
      <c r="AE4" s="641"/>
      <c r="AF4" s="641"/>
      <c r="AG4" s="641"/>
      <c r="AH4" s="641"/>
      <c r="AI4" s="641"/>
      <c r="AJ4" s="641"/>
      <c r="AK4" s="642"/>
      <c r="AL4" s="640" t="s">
        <v>217</v>
      </c>
      <c r="AM4" s="641"/>
      <c r="AN4" s="641"/>
      <c r="AO4" s="642"/>
      <c r="AP4" s="643" t="s">
        <v>219</v>
      </c>
      <c r="AQ4" s="643"/>
      <c r="AR4" s="643"/>
      <c r="AS4" s="643"/>
      <c r="AT4" s="643"/>
      <c r="AU4" s="643"/>
      <c r="AV4" s="643"/>
      <c r="AW4" s="643"/>
      <c r="AX4" s="643"/>
      <c r="AY4" s="643"/>
      <c r="AZ4" s="643"/>
      <c r="BA4" s="643"/>
      <c r="BB4" s="643"/>
      <c r="BC4" s="643"/>
      <c r="BD4" s="643"/>
      <c r="BE4" s="643"/>
      <c r="BF4" s="643"/>
      <c r="BG4" s="643" t="s">
        <v>220</v>
      </c>
      <c r="BH4" s="643"/>
      <c r="BI4" s="643"/>
      <c r="BJ4" s="643"/>
      <c r="BK4" s="643"/>
      <c r="BL4" s="643"/>
      <c r="BM4" s="643"/>
      <c r="BN4" s="643"/>
      <c r="BO4" s="643" t="s">
        <v>217</v>
      </c>
      <c r="BP4" s="643"/>
      <c r="BQ4" s="643"/>
      <c r="BR4" s="643"/>
      <c r="BS4" s="643" t="s">
        <v>221</v>
      </c>
      <c r="BT4" s="643"/>
      <c r="BU4" s="643"/>
      <c r="BV4" s="643"/>
      <c r="BW4" s="643"/>
      <c r="BX4" s="643"/>
      <c r="BY4" s="643"/>
      <c r="BZ4" s="643"/>
      <c r="CA4" s="643"/>
      <c r="CB4" s="643"/>
      <c r="CD4" s="640" t="s">
        <v>222</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ht="11.25" customHeight="1" x14ac:dyDescent="0.2">
      <c r="B5" s="644" t="s">
        <v>223</v>
      </c>
      <c r="C5" s="645"/>
      <c r="D5" s="645"/>
      <c r="E5" s="645"/>
      <c r="F5" s="645"/>
      <c r="G5" s="645"/>
      <c r="H5" s="645"/>
      <c r="I5" s="645"/>
      <c r="J5" s="645"/>
      <c r="K5" s="645"/>
      <c r="L5" s="645"/>
      <c r="M5" s="645"/>
      <c r="N5" s="645"/>
      <c r="O5" s="645"/>
      <c r="P5" s="645"/>
      <c r="Q5" s="646"/>
      <c r="R5" s="647">
        <v>3893595</v>
      </c>
      <c r="S5" s="648"/>
      <c r="T5" s="648"/>
      <c r="U5" s="648"/>
      <c r="V5" s="648"/>
      <c r="W5" s="648"/>
      <c r="X5" s="648"/>
      <c r="Y5" s="649"/>
      <c r="Z5" s="650">
        <v>60.2</v>
      </c>
      <c r="AA5" s="650"/>
      <c r="AB5" s="650"/>
      <c r="AC5" s="650"/>
      <c r="AD5" s="651">
        <v>3893595</v>
      </c>
      <c r="AE5" s="651"/>
      <c r="AF5" s="651"/>
      <c r="AG5" s="651"/>
      <c r="AH5" s="651"/>
      <c r="AI5" s="651"/>
      <c r="AJ5" s="651"/>
      <c r="AK5" s="651"/>
      <c r="AL5" s="652">
        <v>85.8</v>
      </c>
      <c r="AM5" s="653"/>
      <c r="AN5" s="653"/>
      <c r="AO5" s="654"/>
      <c r="AP5" s="644" t="s">
        <v>224</v>
      </c>
      <c r="AQ5" s="645"/>
      <c r="AR5" s="645"/>
      <c r="AS5" s="645"/>
      <c r="AT5" s="645"/>
      <c r="AU5" s="645"/>
      <c r="AV5" s="645"/>
      <c r="AW5" s="645"/>
      <c r="AX5" s="645"/>
      <c r="AY5" s="645"/>
      <c r="AZ5" s="645"/>
      <c r="BA5" s="645"/>
      <c r="BB5" s="645"/>
      <c r="BC5" s="645"/>
      <c r="BD5" s="645"/>
      <c r="BE5" s="645"/>
      <c r="BF5" s="646"/>
      <c r="BG5" s="658">
        <v>3887892</v>
      </c>
      <c r="BH5" s="659"/>
      <c r="BI5" s="659"/>
      <c r="BJ5" s="659"/>
      <c r="BK5" s="659"/>
      <c r="BL5" s="659"/>
      <c r="BM5" s="659"/>
      <c r="BN5" s="660"/>
      <c r="BO5" s="661">
        <v>99.9</v>
      </c>
      <c r="BP5" s="661"/>
      <c r="BQ5" s="661"/>
      <c r="BR5" s="661"/>
      <c r="BS5" s="662" t="s">
        <v>127</v>
      </c>
      <c r="BT5" s="662"/>
      <c r="BU5" s="662"/>
      <c r="BV5" s="662"/>
      <c r="BW5" s="662"/>
      <c r="BX5" s="662"/>
      <c r="BY5" s="662"/>
      <c r="BZ5" s="662"/>
      <c r="CA5" s="662"/>
      <c r="CB5" s="666"/>
      <c r="CD5" s="640" t="s">
        <v>219</v>
      </c>
      <c r="CE5" s="641"/>
      <c r="CF5" s="641"/>
      <c r="CG5" s="641"/>
      <c r="CH5" s="641"/>
      <c r="CI5" s="641"/>
      <c r="CJ5" s="641"/>
      <c r="CK5" s="641"/>
      <c r="CL5" s="641"/>
      <c r="CM5" s="641"/>
      <c r="CN5" s="641"/>
      <c r="CO5" s="641"/>
      <c r="CP5" s="641"/>
      <c r="CQ5" s="642"/>
      <c r="CR5" s="640" t="s">
        <v>225</v>
      </c>
      <c r="CS5" s="641"/>
      <c r="CT5" s="641"/>
      <c r="CU5" s="641"/>
      <c r="CV5" s="641"/>
      <c r="CW5" s="641"/>
      <c r="CX5" s="641"/>
      <c r="CY5" s="642"/>
      <c r="CZ5" s="640" t="s">
        <v>217</v>
      </c>
      <c r="DA5" s="641"/>
      <c r="DB5" s="641"/>
      <c r="DC5" s="642"/>
      <c r="DD5" s="640" t="s">
        <v>226</v>
      </c>
      <c r="DE5" s="641"/>
      <c r="DF5" s="641"/>
      <c r="DG5" s="641"/>
      <c r="DH5" s="641"/>
      <c r="DI5" s="641"/>
      <c r="DJ5" s="641"/>
      <c r="DK5" s="641"/>
      <c r="DL5" s="641"/>
      <c r="DM5" s="641"/>
      <c r="DN5" s="641"/>
      <c r="DO5" s="641"/>
      <c r="DP5" s="642"/>
      <c r="DQ5" s="640" t="s">
        <v>227</v>
      </c>
      <c r="DR5" s="641"/>
      <c r="DS5" s="641"/>
      <c r="DT5" s="641"/>
      <c r="DU5" s="641"/>
      <c r="DV5" s="641"/>
      <c r="DW5" s="641"/>
      <c r="DX5" s="641"/>
      <c r="DY5" s="641"/>
      <c r="DZ5" s="641"/>
      <c r="EA5" s="641"/>
      <c r="EB5" s="641"/>
      <c r="EC5" s="642"/>
    </row>
    <row r="6" spans="2:143" ht="11.25" customHeight="1" x14ac:dyDescent="0.2">
      <c r="B6" s="655" t="s">
        <v>228</v>
      </c>
      <c r="C6" s="656"/>
      <c r="D6" s="656"/>
      <c r="E6" s="656"/>
      <c r="F6" s="656"/>
      <c r="G6" s="656"/>
      <c r="H6" s="656"/>
      <c r="I6" s="656"/>
      <c r="J6" s="656"/>
      <c r="K6" s="656"/>
      <c r="L6" s="656"/>
      <c r="M6" s="656"/>
      <c r="N6" s="656"/>
      <c r="O6" s="656"/>
      <c r="P6" s="656"/>
      <c r="Q6" s="657"/>
      <c r="R6" s="658">
        <v>228829</v>
      </c>
      <c r="S6" s="659"/>
      <c r="T6" s="659"/>
      <c r="U6" s="659"/>
      <c r="V6" s="659"/>
      <c r="W6" s="659"/>
      <c r="X6" s="659"/>
      <c r="Y6" s="660"/>
      <c r="Z6" s="661">
        <v>3.5</v>
      </c>
      <c r="AA6" s="661"/>
      <c r="AB6" s="661"/>
      <c r="AC6" s="661"/>
      <c r="AD6" s="662">
        <v>228829</v>
      </c>
      <c r="AE6" s="662"/>
      <c r="AF6" s="662"/>
      <c r="AG6" s="662"/>
      <c r="AH6" s="662"/>
      <c r="AI6" s="662"/>
      <c r="AJ6" s="662"/>
      <c r="AK6" s="662"/>
      <c r="AL6" s="663">
        <v>5</v>
      </c>
      <c r="AM6" s="664"/>
      <c r="AN6" s="664"/>
      <c r="AO6" s="665"/>
      <c r="AP6" s="655" t="s">
        <v>229</v>
      </c>
      <c r="AQ6" s="656"/>
      <c r="AR6" s="656"/>
      <c r="AS6" s="656"/>
      <c r="AT6" s="656"/>
      <c r="AU6" s="656"/>
      <c r="AV6" s="656"/>
      <c r="AW6" s="656"/>
      <c r="AX6" s="656"/>
      <c r="AY6" s="656"/>
      <c r="AZ6" s="656"/>
      <c r="BA6" s="656"/>
      <c r="BB6" s="656"/>
      <c r="BC6" s="656"/>
      <c r="BD6" s="656"/>
      <c r="BE6" s="656"/>
      <c r="BF6" s="657"/>
      <c r="BG6" s="658">
        <v>3887892</v>
      </c>
      <c r="BH6" s="659"/>
      <c r="BI6" s="659"/>
      <c r="BJ6" s="659"/>
      <c r="BK6" s="659"/>
      <c r="BL6" s="659"/>
      <c r="BM6" s="659"/>
      <c r="BN6" s="660"/>
      <c r="BO6" s="661">
        <v>99.9</v>
      </c>
      <c r="BP6" s="661"/>
      <c r="BQ6" s="661"/>
      <c r="BR6" s="661"/>
      <c r="BS6" s="662" t="s">
        <v>127</v>
      </c>
      <c r="BT6" s="662"/>
      <c r="BU6" s="662"/>
      <c r="BV6" s="662"/>
      <c r="BW6" s="662"/>
      <c r="BX6" s="662"/>
      <c r="BY6" s="662"/>
      <c r="BZ6" s="662"/>
      <c r="CA6" s="662"/>
      <c r="CB6" s="666"/>
      <c r="CD6" s="644" t="s">
        <v>230</v>
      </c>
      <c r="CE6" s="645"/>
      <c r="CF6" s="645"/>
      <c r="CG6" s="645"/>
      <c r="CH6" s="645"/>
      <c r="CI6" s="645"/>
      <c r="CJ6" s="645"/>
      <c r="CK6" s="645"/>
      <c r="CL6" s="645"/>
      <c r="CM6" s="645"/>
      <c r="CN6" s="645"/>
      <c r="CO6" s="645"/>
      <c r="CP6" s="645"/>
      <c r="CQ6" s="646"/>
      <c r="CR6" s="658">
        <v>90946</v>
      </c>
      <c r="CS6" s="659"/>
      <c r="CT6" s="659"/>
      <c r="CU6" s="659"/>
      <c r="CV6" s="659"/>
      <c r="CW6" s="659"/>
      <c r="CX6" s="659"/>
      <c r="CY6" s="660"/>
      <c r="CZ6" s="652">
        <v>1.6</v>
      </c>
      <c r="DA6" s="653"/>
      <c r="DB6" s="653"/>
      <c r="DC6" s="669"/>
      <c r="DD6" s="667" t="s">
        <v>127</v>
      </c>
      <c r="DE6" s="659"/>
      <c r="DF6" s="659"/>
      <c r="DG6" s="659"/>
      <c r="DH6" s="659"/>
      <c r="DI6" s="659"/>
      <c r="DJ6" s="659"/>
      <c r="DK6" s="659"/>
      <c r="DL6" s="659"/>
      <c r="DM6" s="659"/>
      <c r="DN6" s="659"/>
      <c r="DO6" s="659"/>
      <c r="DP6" s="660"/>
      <c r="DQ6" s="667">
        <v>90946</v>
      </c>
      <c r="DR6" s="659"/>
      <c r="DS6" s="659"/>
      <c r="DT6" s="659"/>
      <c r="DU6" s="659"/>
      <c r="DV6" s="659"/>
      <c r="DW6" s="659"/>
      <c r="DX6" s="659"/>
      <c r="DY6" s="659"/>
      <c r="DZ6" s="659"/>
      <c r="EA6" s="659"/>
      <c r="EB6" s="659"/>
      <c r="EC6" s="668"/>
    </row>
    <row r="7" spans="2:143" ht="11.25" customHeight="1" x14ac:dyDescent="0.2">
      <c r="B7" s="655" t="s">
        <v>231</v>
      </c>
      <c r="C7" s="656"/>
      <c r="D7" s="656"/>
      <c r="E7" s="656"/>
      <c r="F7" s="656"/>
      <c r="G7" s="656"/>
      <c r="H7" s="656"/>
      <c r="I7" s="656"/>
      <c r="J7" s="656"/>
      <c r="K7" s="656"/>
      <c r="L7" s="656"/>
      <c r="M7" s="656"/>
      <c r="N7" s="656"/>
      <c r="O7" s="656"/>
      <c r="P7" s="656"/>
      <c r="Q7" s="657"/>
      <c r="R7" s="658">
        <v>488</v>
      </c>
      <c r="S7" s="659"/>
      <c r="T7" s="659"/>
      <c r="U7" s="659"/>
      <c r="V7" s="659"/>
      <c r="W7" s="659"/>
      <c r="X7" s="659"/>
      <c r="Y7" s="660"/>
      <c r="Z7" s="661">
        <v>0</v>
      </c>
      <c r="AA7" s="661"/>
      <c r="AB7" s="661"/>
      <c r="AC7" s="661"/>
      <c r="AD7" s="662">
        <v>488</v>
      </c>
      <c r="AE7" s="662"/>
      <c r="AF7" s="662"/>
      <c r="AG7" s="662"/>
      <c r="AH7" s="662"/>
      <c r="AI7" s="662"/>
      <c r="AJ7" s="662"/>
      <c r="AK7" s="662"/>
      <c r="AL7" s="663">
        <v>0</v>
      </c>
      <c r="AM7" s="664"/>
      <c r="AN7" s="664"/>
      <c r="AO7" s="665"/>
      <c r="AP7" s="655" t="s">
        <v>232</v>
      </c>
      <c r="AQ7" s="656"/>
      <c r="AR7" s="656"/>
      <c r="AS7" s="656"/>
      <c r="AT7" s="656"/>
      <c r="AU7" s="656"/>
      <c r="AV7" s="656"/>
      <c r="AW7" s="656"/>
      <c r="AX7" s="656"/>
      <c r="AY7" s="656"/>
      <c r="AZ7" s="656"/>
      <c r="BA7" s="656"/>
      <c r="BB7" s="656"/>
      <c r="BC7" s="656"/>
      <c r="BD7" s="656"/>
      <c r="BE7" s="656"/>
      <c r="BF7" s="657"/>
      <c r="BG7" s="658">
        <v>709483</v>
      </c>
      <c r="BH7" s="659"/>
      <c r="BI7" s="659"/>
      <c r="BJ7" s="659"/>
      <c r="BK7" s="659"/>
      <c r="BL7" s="659"/>
      <c r="BM7" s="659"/>
      <c r="BN7" s="660"/>
      <c r="BO7" s="661">
        <v>18.2</v>
      </c>
      <c r="BP7" s="661"/>
      <c r="BQ7" s="661"/>
      <c r="BR7" s="661"/>
      <c r="BS7" s="662" t="s">
        <v>127</v>
      </c>
      <c r="BT7" s="662"/>
      <c r="BU7" s="662"/>
      <c r="BV7" s="662"/>
      <c r="BW7" s="662"/>
      <c r="BX7" s="662"/>
      <c r="BY7" s="662"/>
      <c r="BZ7" s="662"/>
      <c r="CA7" s="662"/>
      <c r="CB7" s="666"/>
      <c r="CD7" s="655" t="s">
        <v>233</v>
      </c>
      <c r="CE7" s="656"/>
      <c r="CF7" s="656"/>
      <c r="CG7" s="656"/>
      <c r="CH7" s="656"/>
      <c r="CI7" s="656"/>
      <c r="CJ7" s="656"/>
      <c r="CK7" s="656"/>
      <c r="CL7" s="656"/>
      <c r="CM7" s="656"/>
      <c r="CN7" s="656"/>
      <c r="CO7" s="656"/>
      <c r="CP7" s="656"/>
      <c r="CQ7" s="657"/>
      <c r="CR7" s="658">
        <v>1140158</v>
      </c>
      <c r="CS7" s="659"/>
      <c r="CT7" s="659"/>
      <c r="CU7" s="659"/>
      <c r="CV7" s="659"/>
      <c r="CW7" s="659"/>
      <c r="CX7" s="659"/>
      <c r="CY7" s="660"/>
      <c r="CZ7" s="661">
        <v>19.600000000000001</v>
      </c>
      <c r="DA7" s="661"/>
      <c r="DB7" s="661"/>
      <c r="DC7" s="661"/>
      <c r="DD7" s="667">
        <v>25624</v>
      </c>
      <c r="DE7" s="659"/>
      <c r="DF7" s="659"/>
      <c r="DG7" s="659"/>
      <c r="DH7" s="659"/>
      <c r="DI7" s="659"/>
      <c r="DJ7" s="659"/>
      <c r="DK7" s="659"/>
      <c r="DL7" s="659"/>
      <c r="DM7" s="659"/>
      <c r="DN7" s="659"/>
      <c r="DO7" s="659"/>
      <c r="DP7" s="660"/>
      <c r="DQ7" s="667">
        <v>1070442</v>
      </c>
      <c r="DR7" s="659"/>
      <c r="DS7" s="659"/>
      <c r="DT7" s="659"/>
      <c r="DU7" s="659"/>
      <c r="DV7" s="659"/>
      <c r="DW7" s="659"/>
      <c r="DX7" s="659"/>
      <c r="DY7" s="659"/>
      <c r="DZ7" s="659"/>
      <c r="EA7" s="659"/>
      <c r="EB7" s="659"/>
      <c r="EC7" s="668"/>
    </row>
    <row r="8" spans="2:143" ht="11.25" customHeight="1" x14ac:dyDescent="0.2">
      <c r="B8" s="655" t="s">
        <v>234</v>
      </c>
      <c r="C8" s="656"/>
      <c r="D8" s="656"/>
      <c r="E8" s="656"/>
      <c r="F8" s="656"/>
      <c r="G8" s="656"/>
      <c r="H8" s="656"/>
      <c r="I8" s="656"/>
      <c r="J8" s="656"/>
      <c r="K8" s="656"/>
      <c r="L8" s="656"/>
      <c r="M8" s="656"/>
      <c r="N8" s="656"/>
      <c r="O8" s="656"/>
      <c r="P8" s="656"/>
      <c r="Q8" s="657"/>
      <c r="R8" s="658">
        <v>5984</v>
      </c>
      <c r="S8" s="659"/>
      <c r="T8" s="659"/>
      <c r="U8" s="659"/>
      <c r="V8" s="659"/>
      <c r="W8" s="659"/>
      <c r="X8" s="659"/>
      <c r="Y8" s="660"/>
      <c r="Z8" s="661">
        <v>0.1</v>
      </c>
      <c r="AA8" s="661"/>
      <c r="AB8" s="661"/>
      <c r="AC8" s="661"/>
      <c r="AD8" s="662">
        <v>5984</v>
      </c>
      <c r="AE8" s="662"/>
      <c r="AF8" s="662"/>
      <c r="AG8" s="662"/>
      <c r="AH8" s="662"/>
      <c r="AI8" s="662"/>
      <c r="AJ8" s="662"/>
      <c r="AK8" s="662"/>
      <c r="AL8" s="663">
        <v>0.1</v>
      </c>
      <c r="AM8" s="664"/>
      <c r="AN8" s="664"/>
      <c r="AO8" s="665"/>
      <c r="AP8" s="655" t="s">
        <v>235</v>
      </c>
      <c r="AQ8" s="656"/>
      <c r="AR8" s="656"/>
      <c r="AS8" s="656"/>
      <c r="AT8" s="656"/>
      <c r="AU8" s="656"/>
      <c r="AV8" s="656"/>
      <c r="AW8" s="656"/>
      <c r="AX8" s="656"/>
      <c r="AY8" s="656"/>
      <c r="AZ8" s="656"/>
      <c r="BA8" s="656"/>
      <c r="BB8" s="656"/>
      <c r="BC8" s="656"/>
      <c r="BD8" s="656"/>
      <c r="BE8" s="656"/>
      <c r="BF8" s="657"/>
      <c r="BG8" s="658">
        <v>8539</v>
      </c>
      <c r="BH8" s="659"/>
      <c r="BI8" s="659"/>
      <c r="BJ8" s="659"/>
      <c r="BK8" s="659"/>
      <c r="BL8" s="659"/>
      <c r="BM8" s="659"/>
      <c r="BN8" s="660"/>
      <c r="BO8" s="661">
        <v>0.2</v>
      </c>
      <c r="BP8" s="661"/>
      <c r="BQ8" s="661"/>
      <c r="BR8" s="661"/>
      <c r="BS8" s="662" t="s">
        <v>127</v>
      </c>
      <c r="BT8" s="662"/>
      <c r="BU8" s="662"/>
      <c r="BV8" s="662"/>
      <c r="BW8" s="662"/>
      <c r="BX8" s="662"/>
      <c r="BY8" s="662"/>
      <c r="BZ8" s="662"/>
      <c r="CA8" s="662"/>
      <c r="CB8" s="666"/>
      <c r="CD8" s="655" t="s">
        <v>236</v>
      </c>
      <c r="CE8" s="656"/>
      <c r="CF8" s="656"/>
      <c r="CG8" s="656"/>
      <c r="CH8" s="656"/>
      <c r="CI8" s="656"/>
      <c r="CJ8" s="656"/>
      <c r="CK8" s="656"/>
      <c r="CL8" s="656"/>
      <c r="CM8" s="656"/>
      <c r="CN8" s="656"/>
      <c r="CO8" s="656"/>
      <c r="CP8" s="656"/>
      <c r="CQ8" s="657"/>
      <c r="CR8" s="658">
        <v>1671653</v>
      </c>
      <c r="CS8" s="659"/>
      <c r="CT8" s="659"/>
      <c r="CU8" s="659"/>
      <c r="CV8" s="659"/>
      <c r="CW8" s="659"/>
      <c r="CX8" s="659"/>
      <c r="CY8" s="660"/>
      <c r="CZ8" s="661">
        <v>28.7</v>
      </c>
      <c r="DA8" s="661"/>
      <c r="DB8" s="661"/>
      <c r="DC8" s="661"/>
      <c r="DD8" s="667">
        <v>419226</v>
      </c>
      <c r="DE8" s="659"/>
      <c r="DF8" s="659"/>
      <c r="DG8" s="659"/>
      <c r="DH8" s="659"/>
      <c r="DI8" s="659"/>
      <c r="DJ8" s="659"/>
      <c r="DK8" s="659"/>
      <c r="DL8" s="659"/>
      <c r="DM8" s="659"/>
      <c r="DN8" s="659"/>
      <c r="DO8" s="659"/>
      <c r="DP8" s="660"/>
      <c r="DQ8" s="667">
        <v>1058255</v>
      </c>
      <c r="DR8" s="659"/>
      <c r="DS8" s="659"/>
      <c r="DT8" s="659"/>
      <c r="DU8" s="659"/>
      <c r="DV8" s="659"/>
      <c r="DW8" s="659"/>
      <c r="DX8" s="659"/>
      <c r="DY8" s="659"/>
      <c r="DZ8" s="659"/>
      <c r="EA8" s="659"/>
      <c r="EB8" s="659"/>
      <c r="EC8" s="668"/>
    </row>
    <row r="9" spans="2:143" ht="11.25" customHeight="1" x14ac:dyDescent="0.2">
      <c r="B9" s="655" t="s">
        <v>237</v>
      </c>
      <c r="C9" s="656"/>
      <c r="D9" s="656"/>
      <c r="E9" s="656"/>
      <c r="F9" s="656"/>
      <c r="G9" s="656"/>
      <c r="H9" s="656"/>
      <c r="I9" s="656"/>
      <c r="J9" s="656"/>
      <c r="K9" s="656"/>
      <c r="L9" s="656"/>
      <c r="M9" s="656"/>
      <c r="N9" s="656"/>
      <c r="O9" s="656"/>
      <c r="P9" s="656"/>
      <c r="Q9" s="657"/>
      <c r="R9" s="658">
        <v>6820</v>
      </c>
      <c r="S9" s="659"/>
      <c r="T9" s="659"/>
      <c r="U9" s="659"/>
      <c r="V9" s="659"/>
      <c r="W9" s="659"/>
      <c r="X9" s="659"/>
      <c r="Y9" s="660"/>
      <c r="Z9" s="661">
        <v>0.1</v>
      </c>
      <c r="AA9" s="661"/>
      <c r="AB9" s="661"/>
      <c r="AC9" s="661"/>
      <c r="AD9" s="662">
        <v>6820</v>
      </c>
      <c r="AE9" s="662"/>
      <c r="AF9" s="662"/>
      <c r="AG9" s="662"/>
      <c r="AH9" s="662"/>
      <c r="AI9" s="662"/>
      <c r="AJ9" s="662"/>
      <c r="AK9" s="662"/>
      <c r="AL9" s="663">
        <v>0.2</v>
      </c>
      <c r="AM9" s="664"/>
      <c r="AN9" s="664"/>
      <c r="AO9" s="665"/>
      <c r="AP9" s="655" t="s">
        <v>238</v>
      </c>
      <c r="AQ9" s="656"/>
      <c r="AR9" s="656"/>
      <c r="AS9" s="656"/>
      <c r="AT9" s="656"/>
      <c r="AU9" s="656"/>
      <c r="AV9" s="656"/>
      <c r="AW9" s="656"/>
      <c r="AX9" s="656"/>
      <c r="AY9" s="656"/>
      <c r="AZ9" s="656"/>
      <c r="BA9" s="656"/>
      <c r="BB9" s="656"/>
      <c r="BC9" s="656"/>
      <c r="BD9" s="656"/>
      <c r="BE9" s="656"/>
      <c r="BF9" s="657"/>
      <c r="BG9" s="658">
        <v>291026</v>
      </c>
      <c r="BH9" s="659"/>
      <c r="BI9" s="659"/>
      <c r="BJ9" s="659"/>
      <c r="BK9" s="659"/>
      <c r="BL9" s="659"/>
      <c r="BM9" s="659"/>
      <c r="BN9" s="660"/>
      <c r="BO9" s="661">
        <v>7.5</v>
      </c>
      <c r="BP9" s="661"/>
      <c r="BQ9" s="661"/>
      <c r="BR9" s="661"/>
      <c r="BS9" s="662" t="s">
        <v>127</v>
      </c>
      <c r="BT9" s="662"/>
      <c r="BU9" s="662"/>
      <c r="BV9" s="662"/>
      <c r="BW9" s="662"/>
      <c r="BX9" s="662"/>
      <c r="BY9" s="662"/>
      <c r="BZ9" s="662"/>
      <c r="CA9" s="662"/>
      <c r="CB9" s="666"/>
      <c r="CD9" s="655" t="s">
        <v>239</v>
      </c>
      <c r="CE9" s="656"/>
      <c r="CF9" s="656"/>
      <c r="CG9" s="656"/>
      <c r="CH9" s="656"/>
      <c r="CI9" s="656"/>
      <c r="CJ9" s="656"/>
      <c r="CK9" s="656"/>
      <c r="CL9" s="656"/>
      <c r="CM9" s="656"/>
      <c r="CN9" s="656"/>
      <c r="CO9" s="656"/>
      <c r="CP9" s="656"/>
      <c r="CQ9" s="657"/>
      <c r="CR9" s="658">
        <v>519220</v>
      </c>
      <c r="CS9" s="659"/>
      <c r="CT9" s="659"/>
      <c r="CU9" s="659"/>
      <c r="CV9" s="659"/>
      <c r="CW9" s="659"/>
      <c r="CX9" s="659"/>
      <c r="CY9" s="660"/>
      <c r="CZ9" s="661">
        <v>8.9</v>
      </c>
      <c r="DA9" s="661"/>
      <c r="DB9" s="661"/>
      <c r="DC9" s="661"/>
      <c r="DD9" s="667">
        <v>65570</v>
      </c>
      <c r="DE9" s="659"/>
      <c r="DF9" s="659"/>
      <c r="DG9" s="659"/>
      <c r="DH9" s="659"/>
      <c r="DI9" s="659"/>
      <c r="DJ9" s="659"/>
      <c r="DK9" s="659"/>
      <c r="DL9" s="659"/>
      <c r="DM9" s="659"/>
      <c r="DN9" s="659"/>
      <c r="DO9" s="659"/>
      <c r="DP9" s="660"/>
      <c r="DQ9" s="667">
        <v>463029</v>
      </c>
      <c r="DR9" s="659"/>
      <c r="DS9" s="659"/>
      <c r="DT9" s="659"/>
      <c r="DU9" s="659"/>
      <c r="DV9" s="659"/>
      <c r="DW9" s="659"/>
      <c r="DX9" s="659"/>
      <c r="DY9" s="659"/>
      <c r="DZ9" s="659"/>
      <c r="EA9" s="659"/>
      <c r="EB9" s="659"/>
      <c r="EC9" s="668"/>
    </row>
    <row r="10" spans="2:143" ht="11.25" customHeight="1" x14ac:dyDescent="0.2">
      <c r="B10" s="655" t="s">
        <v>240</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61" t="s">
        <v>127</v>
      </c>
      <c r="AA10" s="661"/>
      <c r="AB10" s="661"/>
      <c r="AC10" s="661"/>
      <c r="AD10" s="662" t="s">
        <v>127</v>
      </c>
      <c r="AE10" s="662"/>
      <c r="AF10" s="662"/>
      <c r="AG10" s="662"/>
      <c r="AH10" s="662"/>
      <c r="AI10" s="662"/>
      <c r="AJ10" s="662"/>
      <c r="AK10" s="662"/>
      <c r="AL10" s="663" t="s">
        <v>127</v>
      </c>
      <c r="AM10" s="664"/>
      <c r="AN10" s="664"/>
      <c r="AO10" s="665"/>
      <c r="AP10" s="655" t="s">
        <v>241</v>
      </c>
      <c r="AQ10" s="656"/>
      <c r="AR10" s="656"/>
      <c r="AS10" s="656"/>
      <c r="AT10" s="656"/>
      <c r="AU10" s="656"/>
      <c r="AV10" s="656"/>
      <c r="AW10" s="656"/>
      <c r="AX10" s="656"/>
      <c r="AY10" s="656"/>
      <c r="AZ10" s="656"/>
      <c r="BA10" s="656"/>
      <c r="BB10" s="656"/>
      <c r="BC10" s="656"/>
      <c r="BD10" s="656"/>
      <c r="BE10" s="656"/>
      <c r="BF10" s="657"/>
      <c r="BG10" s="658">
        <v>95580</v>
      </c>
      <c r="BH10" s="659"/>
      <c r="BI10" s="659"/>
      <c r="BJ10" s="659"/>
      <c r="BK10" s="659"/>
      <c r="BL10" s="659"/>
      <c r="BM10" s="659"/>
      <c r="BN10" s="660"/>
      <c r="BO10" s="661">
        <v>2.5</v>
      </c>
      <c r="BP10" s="661"/>
      <c r="BQ10" s="661"/>
      <c r="BR10" s="661"/>
      <c r="BS10" s="662" t="s">
        <v>127</v>
      </c>
      <c r="BT10" s="662"/>
      <c r="BU10" s="662"/>
      <c r="BV10" s="662"/>
      <c r="BW10" s="662"/>
      <c r="BX10" s="662"/>
      <c r="BY10" s="662"/>
      <c r="BZ10" s="662"/>
      <c r="CA10" s="662"/>
      <c r="CB10" s="666"/>
      <c r="CD10" s="655" t="s">
        <v>242</v>
      </c>
      <c r="CE10" s="656"/>
      <c r="CF10" s="656"/>
      <c r="CG10" s="656"/>
      <c r="CH10" s="656"/>
      <c r="CI10" s="656"/>
      <c r="CJ10" s="656"/>
      <c r="CK10" s="656"/>
      <c r="CL10" s="656"/>
      <c r="CM10" s="656"/>
      <c r="CN10" s="656"/>
      <c r="CO10" s="656"/>
      <c r="CP10" s="656"/>
      <c r="CQ10" s="657"/>
      <c r="CR10" s="658">
        <v>21819</v>
      </c>
      <c r="CS10" s="659"/>
      <c r="CT10" s="659"/>
      <c r="CU10" s="659"/>
      <c r="CV10" s="659"/>
      <c r="CW10" s="659"/>
      <c r="CX10" s="659"/>
      <c r="CY10" s="660"/>
      <c r="CZ10" s="661">
        <v>0.4</v>
      </c>
      <c r="DA10" s="661"/>
      <c r="DB10" s="661"/>
      <c r="DC10" s="661"/>
      <c r="DD10" s="667" t="s">
        <v>127</v>
      </c>
      <c r="DE10" s="659"/>
      <c r="DF10" s="659"/>
      <c r="DG10" s="659"/>
      <c r="DH10" s="659"/>
      <c r="DI10" s="659"/>
      <c r="DJ10" s="659"/>
      <c r="DK10" s="659"/>
      <c r="DL10" s="659"/>
      <c r="DM10" s="659"/>
      <c r="DN10" s="659"/>
      <c r="DO10" s="659"/>
      <c r="DP10" s="660"/>
      <c r="DQ10" s="667">
        <v>21410</v>
      </c>
      <c r="DR10" s="659"/>
      <c r="DS10" s="659"/>
      <c r="DT10" s="659"/>
      <c r="DU10" s="659"/>
      <c r="DV10" s="659"/>
      <c r="DW10" s="659"/>
      <c r="DX10" s="659"/>
      <c r="DY10" s="659"/>
      <c r="DZ10" s="659"/>
      <c r="EA10" s="659"/>
      <c r="EB10" s="659"/>
      <c r="EC10" s="668"/>
    </row>
    <row r="11" spans="2:143" ht="11.25" customHeight="1" x14ac:dyDescent="0.2">
      <c r="B11" s="655" t="s">
        <v>243</v>
      </c>
      <c r="C11" s="656"/>
      <c r="D11" s="656"/>
      <c r="E11" s="656"/>
      <c r="F11" s="656"/>
      <c r="G11" s="656"/>
      <c r="H11" s="656"/>
      <c r="I11" s="656"/>
      <c r="J11" s="656"/>
      <c r="K11" s="656"/>
      <c r="L11" s="656"/>
      <c r="M11" s="656"/>
      <c r="N11" s="656"/>
      <c r="O11" s="656"/>
      <c r="P11" s="656"/>
      <c r="Q11" s="657"/>
      <c r="R11" s="658">
        <v>209072</v>
      </c>
      <c r="S11" s="659"/>
      <c r="T11" s="659"/>
      <c r="U11" s="659"/>
      <c r="V11" s="659"/>
      <c r="W11" s="659"/>
      <c r="X11" s="659"/>
      <c r="Y11" s="660"/>
      <c r="Z11" s="663">
        <v>3.2</v>
      </c>
      <c r="AA11" s="664"/>
      <c r="AB11" s="664"/>
      <c r="AC11" s="670"/>
      <c r="AD11" s="667">
        <v>209072</v>
      </c>
      <c r="AE11" s="659"/>
      <c r="AF11" s="659"/>
      <c r="AG11" s="659"/>
      <c r="AH11" s="659"/>
      <c r="AI11" s="659"/>
      <c r="AJ11" s="659"/>
      <c r="AK11" s="660"/>
      <c r="AL11" s="663">
        <v>4.5999999999999996</v>
      </c>
      <c r="AM11" s="664"/>
      <c r="AN11" s="664"/>
      <c r="AO11" s="665"/>
      <c r="AP11" s="655" t="s">
        <v>244</v>
      </c>
      <c r="AQ11" s="656"/>
      <c r="AR11" s="656"/>
      <c r="AS11" s="656"/>
      <c r="AT11" s="656"/>
      <c r="AU11" s="656"/>
      <c r="AV11" s="656"/>
      <c r="AW11" s="656"/>
      <c r="AX11" s="656"/>
      <c r="AY11" s="656"/>
      <c r="AZ11" s="656"/>
      <c r="BA11" s="656"/>
      <c r="BB11" s="656"/>
      <c r="BC11" s="656"/>
      <c r="BD11" s="656"/>
      <c r="BE11" s="656"/>
      <c r="BF11" s="657"/>
      <c r="BG11" s="658">
        <v>314338</v>
      </c>
      <c r="BH11" s="659"/>
      <c r="BI11" s="659"/>
      <c r="BJ11" s="659"/>
      <c r="BK11" s="659"/>
      <c r="BL11" s="659"/>
      <c r="BM11" s="659"/>
      <c r="BN11" s="660"/>
      <c r="BO11" s="661">
        <v>8.1</v>
      </c>
      <c r="BP11" s="661"/>
      <c r="BQ11" s="661"/>
      <c r="BR11" s="661"/>
      <c r="BS11" s="662" t="s">
        <v>127</v>
      </c>
      <c r="BT11" s="662"/>
      <c r="BU11" s="662"/>
      <c r="BV11" s="662"/>
      <c r="BW11" s="662"/>
      <c r="BX11" s="662"/>
      <c r="BY11" s="662"/>
      <c r="BZ11" s="662"/>
      <c r="CA11" s="662"/>
      <c r="CB11" s="666"/>
      <c r="CD11" s="655" t="s">
        <v>245</v>
      </c>
      <c r="CE11" s="656"/>
      <c r="CF11" s="656"/>
      <c r="CG11" s="656"/>
      <c r="CH11" s="656"/>
      <c r="CI11" s="656"/>
      <c r="CJ11" s="656"/>
      <c r="CK11" s="656"/>
      <c r="CL11" s="656"/>
      <c r="CM11" s="656"/>
      <c r="CN11" s="656"/>
      <c r="CO11" s="656"/>
      <c r="CP11" s="656"/>
      <c r="CQ11" s="657"/>
      <c r="CR11" s="658">
        <v>480078</v>
      </c>
      <c r="CS11" s="659"/>
      <c r="CT11" s="659"/>
      <c r="CU11" s="659"/>
      <c r="CV11" s="659"/>
      <c r="CW11" s="659"/>
      <c r="CX11" s="659"/>
      <c r="CY11" s="660"/>
      <c r="CZ11" s="661">
        <v>8.3000000000000007</v>
      </c>
      <c r="DA11" s="661"/>
      <c r="DB11" s="661"/>
      <c r="DC11" s="661"/>
      <c r="DD11" s="667">
        <v>119804</v>
      </c>
      <c r="DE11" s="659"/>
      <c r="DF11" s="659"/>
      <c r="DG11" s="659"/>
      <c r="DH11" s="659"/>
      <c r="DI11" s="659"/>
      <c r="DJ11" s="659"/>
      <c r="DK11" s="659"/>
      <c r="DL11" s="659"/>
      <c r="DM11" s="659"/>
      <c r="DN11" s="659"/>
      <c r="DO11" s="659"/>
      <c r="DP11" s="660"/>
      <c r="DQ11" s="667">
        <v>420220</v>
      </c>
      <c r="DR11" s="659"/>
      <c r="DS11" s="659"/>
      <c r="DT11" s="659"/>
      <c r="DU11" s="659"/>
      <c r="DV11" s="659"/>
      <c r="DW11" s="659"/>
      <c r="DX11" s="659"/>
      <c r="DY11" s="659"/>
      <c r="DZ11" s="659"/>
      <c r="EA11" s="659"/>
      <c r="EB11" s="659"/>
      <c r="EC11" s="668"/>
    </row>
    <row r="12" spans="2:143" ht="11.25" customHeight="1" x14ac:dyDescent="0.2">
      <c r="B12" s="655" t="s">
        <v>246</v>
      </c>
      <c r="C12" s="656"/>
      <c r="D12" s="656"/>
      <c r="E12" s="656"/>
      <c r="F12" s="656"/>
      <c r="G12" s="656"/>
      <c r="H12" s="656"/>
      <c r="I12" s="656"/>
      <c r="J12" s="656"/>
      <c r="K12" s="656"/>
      <c r="L12" s="656"/>
      <c r="M12" s="656"/>
      <c r="N12" s="656"/>
      <c r="O12" s="656"/>
      <c r="P12" s="656"/>
      <c r="Q12" s="657"/>
      <c r="R12" s="658" t="s">
        <v>127</v>
      </c>
      <c r="S12" s="659"/>
      <c r="T12" s="659"/>
      <c r="U12" s="659"/>
      <c r="V12" s="659"/>
      <c r="W12" s="659"/>
      <c r="X12" s="659"/>
      <c r="Y12" s="660"/>
      <c r="Z12" s="661" t="s">
        <v>127</v>
      </c>
      <c r="AA12" s="661"/>
      <c r="AB12" s="661"/>
      <c r="AC12" s="661"/>
      <c r="AD12" s="662" t="s">
        <v>127</v>
      </c>
      <c r="AE12" s="662"/>
      <c r="AF12" s="662"/>
      <c r="AG12" s="662"/>
      <c r="AH12" s="662"/>
      <c r="AI12" s="662"/>
      <c r="AJ12" s="662"/>
      <c r="AK12" s="662"/>
      <c r="AL12" s="663" t="s">
        <v>127</v>
      </c>
      <c r="AM12" s="664"/>
      <c r="AN12" s="664"/>
      <c r="AO12" s="665"/>
      <c r="AP12" s="655" t="s">
        <v>247</v>
      </c>
      <c r="AQ12" s="656"/>
      <c r="AR12" s="656"/>
      <c r="AS12" s="656"/>
      <c r="AT12" s="656"/>
      <c r="AU12" s="656"/>
      <c r="AV12" s="656"/>
      <c r="AW12" s="656"/>
      <c r="AX12" s="656"/>
      <c r="AY12" s="656"/>
      <c r="AZ12" s="656"/>
      <c r="BA12" s="656"/>
      <c r="BB12" s="656"/>
      <c r="BC12" s="656"/>
      <c r="BD12" s="656"/>
      <c r="BE12" s="656"/>
      <c r="BF12" s="657"/>
      <c r="BG12" s="658">
        <v>3074540</v>
      </c>
      <c r="BH12" s="659"/>
      <c r="BI12" s="659"/>
      <c r="BJ12" s="659"/>
      <c r="BK12" s="659"/>
      <c r="BL12" s="659"/>
      <c r="BM12" s="659"/>
      <c r="BN12" s="660"/>
      <c r="BO12" s="661">
        <v>79</v>
      </c>
      <c r="BP12" s="661"/>
      <c r="BQ12" s="661"/>
      <c r="BR12" s="661"/>
      <c r="BS12" s="662" t="s">
        <v>127</v>
      </c>
      <c r="BT12" s="662"/>
      <c r="BU12" s="662"/>
      <c r="BV12" s="662"/>
      <c r="BW12" s="662"/>
      <c r="BX12" s="662"/>
      <c r="BY12" s="662"/>
      <c r="BZ12" s="662"/>
      <c r="CA12" s="662"/>
      <c r="CB12" s="666"/>
      <c r="CD12" s="655" t="s">
        <v>248</v>
      </c>
      <c r="CE12" s="656"/>
      <c r="CF12" s="656"/>
      <c r="CG12" s="656"/>
      <c r="CH12" s="656"/>
      <c r="CI12" s="656"/>
      <c r="CJ12" s="656"/>
      <c r="CK12" s="656"/>
      <c r="CL12" s="656"/>
      <c r="CM12" s="656"/>
      <c r="CN12" s="656"/>
      <c r="CO12" s="656"/>
      <c r="CP12" s="656"/>
      <c r="CQ12" s="657"/>
      <c r="CR12" s="658">
        <v>38877</v>
      </c>
      <c r="CS12" s="659"/>
      <c r="CT12" s="659"/>
      <c r="CU12" s="659"/>
      <c r="CV12" s="659"/>
      <c r="CW12" s="659"/>
      <c r="CX12" s="659"/>
      <c r="CY12" s="660"/>
      <c r="CZ12" s="661">
        <v>0.7</v>
      </c>
      <c r="DA12" s="661"/>
      <c r="DB12" s="661"/>
      <c r="DC12" s="661"/>
      <c r="DD12" s="667" t="s">
        <v>127</v>
      </c>
      <c r="DE12" s="659"/>
      <c r="DF12" s="659"/>
      <c r="DG12" s="659"/>
      <c r="DH12" s="659"/>
      <c r="DI12" s="659"/>
      <c r="DJ12" s="659"/>
      <c r="DK12" s="659"/>
      <c r="DL12" s="659"/>
      <c r="DM12" s="659"/>
      <c r="DN12" s="659"/>
      <c r="DO12" s="659"/>
      <c r="DP12" s="660"/>
      <c r="DQ12" s="667">
        <v>31848</v>
      </c>
      <c r="DR12" s="659"/>
      <c r="DS12" s="659"/>
      <c r="DT12" s="659"/>
      <c r="DU12" s="659"/>
      <c r="DV12" s="659"/>
      <c r="DW12" s="659"/>
      <c r="DX12" s="659"/>
      <c r="DY12" s="659"/>
      <c r="DZ12" s="659"/>
      <c r="EA12" s="659"/>
      <c r="EB12" s="659"/>
      <c r="EC12" s="668"/>
    </row>
    <row r="13" spans="2:143" ht="11.25" customHeight="1" x14ac:dyDescent="0.2">
      <c r="B13" s="655" t="s">
        <v>249</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61" t="s">
        <v>127</v>
      </c>
      <c r="AA13" s="661"/>
      <c r="AB13" s="661"/>
      <c r="AC13" s="661"/>
      <c r="AD13" s="662" t="s">
        <v>127</v>
      </c>
      <c r="AE13" s="662"/>
      <c r="AF13" s="662"/>
      <c r="AG13" s="662"/>
      <c r="AH13" s="662"/>
      <c r="AI13" s="662"/>
      <c r="AJ13" s="662"/>
      <c r="AK13" s="662"/>
      <c r="AL13" s="663" t="s">
        <v>127</v>
      </c>
      <c r="AM13" s="664"/>
      <c r="AN13" s="664"/>
      <c r="AO13" s="665"/>
      <c r="AP13" s="655" t="s">
        <v>250</v>
      </c>
      <c r="AQ13" s="656"/>
      <c r="AR13" s="656"/>
      <c r="AS13" s="656"/>
      <c r="AT13" s="656"/>
      <c r="AU13" s="656"/>
      <c r="AV13" s="656"/>
      <c r="AW13" s="656"/>
      <c r="AX13" s="656"/>
      <c r="AY13" s="656"/>
      <c r="AZ13" s="656"/>
      <c r="BA13" s="656"/>
      <c r="BB13" s="656"/>
      <c r="BC13" s="656"/>
      <c r="BD13" s="656"/>
      <c r="BE13" s="656"/>
      <c r="BF13" s="657"/>
      <c r="BG13" s="658">
        <v>2969276</v>
      </c>
      <c r="BH13" s="659"/>
      <c r="BI13" s="659"/>
      <c r="BJ13" s="659"/>
      <c r="BK13" s="659"/>
      <c r="BL13" s="659"/>
      <c r="BM13" s="659"/>
      <c r="BN13" s="660"/>
      <c r="BO13" s="661">
        <v>76.3</v>
      </c>
      <c r="BP13" s="661"/>
      <c r="BQ13" s="661"/>
      <c r="BR13" s="661"/>
      <c r="BS13" s="662" t="s">
        <v>127</v>
      </c>
      <c r="BT13" s="662"/>
      <c r="BU13" s="662"/>
      <c r="BV13" s="662"/>
      <c r="BW13" s="662"/>
      <c r="BX13" s="662"/>
      <c r="BY13" s="662"/>
      <c r="BZ13" s="662"/>
      <c r="CA13" s="662"/>
      <c r="CB13" s="666"/>
      <c r="CD13" s="655" t="s">
        <v>251</v>
      </c>
      <c r="CE13" s="656"/>
      <c r="CF13" s="656"/>
      <c r="CG13" s="656"/>
      <c r="CH13" s="656"/>
      <c r="CI13" s="656"/>
      <c r="CJ13" s="656"/>
      <c r="CK13" s="656"/>
      <c r="CL13" s="656"/>
      <c r="CM13" s="656"/>
      <c r="CN13" s="656"/>
      <c r="CO13" s="656"/>
      <c r="CP13" s="656"/>
      <c r="CQ13" s="657"/>
      <c r="CR13" s="658">
        <v>588244</v>
      </c>
      <c r="CS13" s="659"/>
      <c r="CT13" s="659"/>
      <c r="CU13" s="659"/>
      <c r="CV13" s="659"/>
      <c r="CW13" s="659"/>
      <c r="CX13" s="659"/>
      <c r="CY13" s="660"/>
      <c r="CZ13" s="661">
        <v>10.1</v>
      </c>
      <c r="DA13" s="661"/>
      <c r="DB13" s="661"/>
      <c r="DC13" s="661"/>
      <c r="DD13" s="667">
        <v>462465</v>
      </c>
      <c r="DE13" s="659"/>
      <c r="DF13" s="659"/>
      <c r="DG13" s="659"/>
      <c r="DH13" s="659"/>
      <c r="DI13" s="659"/>
      <c r="DJ13" s="659"/>
      <c r="DK13" s="659"/>
      <c r="DL13" s="659"/>
      <c r="DM13" s="659"/>
      <c r="DN13" s="659"/>
      <c r="DO13" s="659"/>
      <c r="DP13" s="660"/>
      <c r="DQ13" s="667">
        <v>413224</v>
      </c>
      <c r="DR13" s="659"/>
      <c r="DS13" s="659"/>
      <c r="DT13" s="659"/>
      <c r="DU13" s="659"/>
      <c r="DV13" s="659"/>
      <c r="DW13" s="659"/>
      <c r="DX13" s="659"/>
      <c r="DY13" s="659"/>
      <c r="DZ13" s="659"/>
      <c r="EA13" s="659"/>
      <c r="EB13" s="659"/>
      <c r="EC13" s="668"/>
    </row>
    <row r="14" spans="2:143" ht="11.25" customHeight="1" x14ac:dyDescent="0.2">
      <c r="B14" s="655" t="s">
        <v>252</v>
      </c>
      <c r="C14" s="656"/>
      <c r="D14" s="656"/>
      <c r="E14" s="656"/>
      <c r="F14" s="656"/>
      <c r="G14" s="656"/>
      <c r="H14" s="656"/>
      <c r="I14" s="656"/>
      <c r="J14" s="656"/>
      <c r="K14" s="656"/>
      <c r="L14" s="656"/>
      <c r="M14" s="656"/>
      <c r="N14" s="656"/>
      <c r="O14" s="656"/>
      <c r="P14" s="656"/>
      <c r="Q14" s="657"/>
      <c r="R14" s="658">
        <v>1</v>
      </c>
      <c r="S14" s="659"/>
      <c r="T14" s="659"/>
      <c r="U14" s="659"/>
      <c r="V14" s="659"/>
      <c r="W14" s="659"/>
      <c r="X14" s="659"/>
      <c r="Y14" s="660"/>
      <c r="Z14" s="661">
        <v>0</v>
      </c>
      <c r="AA14" s="661"/>
      <c r="AB14" s="661"/>
      <c r="AC14" s="661"/>
      <c r="AD14" s="662">
        <v>1</v>
      </c>
      <c r="AE14" s="662"/>
      <c r="AF14" s="662"/>
      <c r="AG14" s="662"/>
      <c r="AH14" s="662"/>
      <c r="AI14" s="662"/>
      <c r="AJ14" s="662"/>
      <c r="AK14" s="662"/>
      <c r="AL14" s="663">
        <v>0</v>
      </c>
      <c r="AM14" s="664"/>
      <c r="AN14" s="664"/>
      <c r="AO14" s="665"/>
      <c r="AP14" s="655" t="s">
        <v>253</v>
      </c>
      <c r="AQ14" s="656"/>
      <c r="AR14" s="656"/>
      <c r="AS14" s="656"/>
      <c r="AT14" s="656"/>
      <c r="AU14" s="656"/>
      <c r="AV14" s="656"/>
      <c r="AW14" s="656"/>
      <c r="AX14" s="656"/>
      <c r="AY14" s="656"/>
      <c r="AZ14" s="656"/>
      <c r="BA14" s="656"/>
      <c r="BB14" s="656"/>
      <c r="BC14" s="656"/>
      <c r="BD14" s="656"/>
      <c r="BE14" s="656"/>
      <c r="BF14" s="657"/>
      <c r="BG14" s="658">
        <v>16162</v>
      </c>
      <c r="BH14" s="659"/>
      <c r="BI14" s="659"/>
      <c r="BJ14" s="659"/>
      <c r="BK14" s="659"/>
      <c r="BL14" s="659"/>
      <c r="BM14" s="659"/>
      <c r="BN14" s="660"/>
      <c r="BO14" s="661">
        <v>0.4</v>
      </c>
      <c r="BP14" s="661"/>
      <c r="BQ14" s="661"/>
      <c r="BR14" s="661"/>
      <c r="BS14" s="662" t="s">
        <v>127</v>
      </c>
      <c r="BT14" s="662"/>
      <c r="BU14" s="662"/>
      <c r="BV14" s="662"/>
      <c r="BW14" s="662"/>
      <c r="BX14" s="662"/>
      <c r="BY14" s="662"/>
      <c r="BZ14" s="662"/>
      <c r="CA14" s="662"/>
      <c r="CB14" s="666"/>
      <c r="CD14" s="655" t="s">
        <v>254</v>
      </c>
      <c r="CE14" s="656"/>
      <c r="CF14" s="656"/>
      <c r="CG14" s="656"/>
      <c r="CH14" s="656"/>
      <c r="CI14" s="656"/>
      <c r="CJ14" s="656"/>
      <c r="CK14" s="656"/>
      <c r="CL14" s="656"/>
      <c r="CM14" s="656"/>
      <c r="CN14" s="656"/>
      <c r="CO14" s="656"/>
      <c r="CP14" s="656"/>
      <c r="CQ14" s="657"/>
      <c r="CR14" s="658">
        <v>618105</v>
      </c>
      <c r="CS14" s="659"/>
      <c r="CT14" s="659"/>
      <c r="CU14" s="659"/>
      <c r="CV14" s="659"/>
      <c r="CW14" s="659"/>
      <c r="CX14" s="659"/>
      <c r="CY14" s="660"/>
      <c r="CZ14" s="661">
        <v>10.6</v>
      </c>
      <c r="DA14" s="661"/>
      <c r="DB14" s="661"/>
      <c r="DC14" s="661"/>
      <c r="DD14" s="667">
        <v>222523</v>
      </c>
      <c r="DE14" s="659"/>
      <c r="DF14" s="659"/>
      <c r="DG14" s="659"/>
      <c r="DH14" s="659"/>
      <c r="DI14" s="659"/>
      <c r="DJ14" s="659"/>
      <c r="DK14" s="659"/>
      <c r="DL14" s="659"/>
      <c r="DM14" s="659"/>
      <c r="DN14" s="659"/>
      <c r="DO14" s="659"/>
      <c r="DP14" s="660"/>
      <c r="DQ14" s="667">
        <v>530102</v>
      </c>
      <c r="DR14" s="659"/>
      <c r="DS14" s="659"/>
      <c r="DT14" s="659"/>
      <c r="DU14" s="659"/>
      <c r="DV14" s="659"/>
      <c r="DW14" s="659"/>
      <c r="DX14" s="659"/>
      <c r="DY14" s="659"/>
      <c r="DZ14" s="659"/>
      <c r="EA14" s="659"/>
      <c r="EB14" s="659"/>
      <c r="EC14" s="668"/>
    </row>
    <row r="15" spans="2:143" ht="11.25" customHeight="1" x14ac:dyDescent="0.2">
      <c r="B15" s="655" t="s">
        <v>255</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61" t="s">
        <v>127</v>
      </c>
      <c r="AA15" s="661"/>
      <c r="AB15" s="661"/>
      <c r="AC15" s="661"/>
      <c r="AD15" s="662" t="s">
        <v>127</v>
      </c>
      <c r="AE15" s="662"/>
      <c r="AF15" s="662"/>
      <c r="AG15" s="662"/>
      <c r="AH15" s="662"/>
      <c r="AI15" s="662"/>
      <c r="AJ15" s="662"/>
      <c r="AK15" s="662"/>
      <c r="AL15" s="663" t="s">
        <v>127</v>
      </c>
      <c r="AM15" s="664"/>
      <c r="AN15" s="664"/>
      <c r="AO15" s="665"/>
      <c r="AP15" s="655" t="s">
        <v>256</v>
      </c>
      <c r="AQ15" s="656"/>
      <c r="AR15" s="656"/>
      <c r="AS15" s="656"/>
      <c r="AT15" s="656"/>
      <c r="AU15" s="656"/>
      <c r="AV15" s="656"/>
      <c r="AW15" s="656"/>
      <c r="AX15" s="656"/>
      <c r="AY15" s="656"/>
      <c r="AZ15" s="656"/>
      <c r="BA15" s="656"/>
      <c r="BB15" s="656"/>
      <c r="BC15" s="656"/>
      <c r="BD15" s="656"/>
      <c r="BE15" s="656"/>
      <c r="BF15" s="657"/>
      <c r="BG15" s="658">
        <v>87707</v>
      </c>
      <c r="BH15" s="659"/>
      <c r="BI15" s="659"/>
      <c r="BJ15" s="659"/>
      <c r="BK15" s="659"/>
      <c r="BL15" s="659"/>
      <c r="BM15" s="659"/>
      <c r="BN15" s="660"/>
      <c r="BO15" s="661">
        <v>2.2999999999999998</v>
      </c>
      <c r="BP15" s="661"/>
      <c r="BQ15" s="661"/>
      <c r="BR15" s="661"/>
      <c r="BS15" s="662" t="s">
        <v>127</v>
      </c>
      <c r="BT15" s="662"/>
      <c r="BU15" s="662"/>
      <c r="BV15" s="662"/>
      <c r="BW15" s="662"/>
      <c r="BX15" s="662"/>
      <c r="BY15" s="662"/>
      <c r="BZ15" s="662"/>
      <c r="CA15" s="662"/>
      <c r="CB15" s="666"/>
      <c r="CD15" s="655" t="s">
        <v>257</v>
      </c>
      <c r="CE15" s="656"/>
      <c r="CF15" s="656"/>
      <c r="CG15" s="656"/>
      <c r="CH15" s="656"/>
      <c r="CI15" s="656"/>
      <c r="CJ15" s="656"/>
      <c r="CK15" s="656"/>
      <c r="CL15" s="656"/>
      <c r="CM15" s="656"/>
      <c r="CN15" s="656"/>
      <c r="CO15" s="656"/>
      <c r="CP15" s="656"/>
      <c r="CQ15" s="657"/>
      <c r="CR15" s="658">
        <v>625179</v>
      </c>
      <c r="CS15" s="659"/>
      <c r="CT15" s="659"/>
      <c r="CU15" s="659"/>
      <c r="CV15" s="659"/>
      <c r="CW15" s="659"/>
      <c r="CX15" s="659"/>
      <c r="CY15" s="660"/>
      <c r="CZ15" s="661">
        <v>10.8</v>
      </c>
      <c r="DA15" s="661"/>
      <c r="DB15" s="661"/>
      <c r="DC15" s="661"/>
      <c r="DD15" s="667">
        <v>82579</v>
      </c>
      <c r="DE15" s="659"/>
      <c r="DF15" s="659"/>
      <c r="DG15" s="659"/>
      <c r="DH15" s="659"/>
      <c r="DI15" s="659"/>
      <c r="DJ15" s="659"/>
      <c r="DK15" s="659"/>
      <c r="DL15" s="659"/>
      <c r="DM15" s="659"/>
      <c r="DN15" s="659"/>
      <c r="DO15" s="659"/>
      <c r="DP15" s="660"/>
      <c r="DQ15" s="667">
        <v>598491</v>
      </c>
      <c r="DR15" s="659"/>
      <c r="DS15" s="659"/>
      <c r="DT15" s="659"/>
      <c r="DU15" s="659"/>
      <c r="DV15" s="659"/>
      <c r="DW15" s="659"/>
      <c r="DX15" s="659"/>
      <c r="DY15" s="659"/>
      <c r="DZ15" s="659"/>
      <c r="EA15" s="659"/>
      <c r="EB15" s="659"/>
      <c r="EC15" s="668"/>
    </row>
    <row r="16" spans="2:143" ht="11.25" customHeight="1" x14ac:dyDescent="0.2">
      <c r="B16" s="655" t="s">
        <v>258</v>
      </c>
      <c r="C16" s="656"/>
      <c r="D16" s="656"/>
      <c r="E16" s="656"/>
      <c r="F16" s="656"/>
      <c r="G16" s="656"/>
      <c r="H16" s="656"/>
      <c r="I16" s="656"/>
      <c r="J16" s="656"/>
      <c r="K16" s="656"/>
      <c r="L16" s="656"/>
      <c r="M16" s="656"/>
      <c r="N16" s="656"/>
      <c r="O16" s="656"/>
      <c r="P16" s="656"/>
      <c r="Q16" s="657"/>
      <c r="R16" s="658">
        <v>10105</v>
      </c>
      <c r="S16" s="659"/>
      <c r="T16" s="659"/>
      <c r="U16" s="659"/>
      <c r="V16" s="659"/>
      <c r="W16" s="659"/>
      <c r="X16" s="659"/>
      <c r="Y16" s="660"/>
      <c r="Z16" s="661">
        <v>0.2</v>
      </c>
      <c r="AA16" s="661"/>
      <c r="AB16" s="661"/>
      <c r="AC16" s="661"/>
      <c r="AD16" s="662">
        <v>10105</v>
      </c>
      <c r="AE16" s="662"/>
      <c r="AF16" s="662"/>
      <c r="AG16" s="662"/>
      <c r="AH16" s="662"/>
      <c r="AI16" s="662"/>
      <c r="AJ16" s="662"/>
      <c r="AK16" s="662"/>
      <c r="AL16" s="663">
        <v>0.2</v>
      </c>
      <c r="AM16" s="664"/>
      <c r="AN16" s="664"/>
      <c r="AO16" s="665"/>
      <c r="AP16" s="655" t="s">
        <v>259</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61" t="s">
        <v>127</v>
      </c>
      <c r="BP16" s="661"/>
      <c r="BQ16" s="661"/>
      <c r="BR16" s="661"/>
      <c r="BS16" s="662" t="s">
        <v>127</v>
      </c>
      <c r="BT16" s="662"/>
      <c r="BU16" s="662"/>
      <c r="BV16" s="662"/>
      <c r="BW16" s="662"/>
      <c r="BX16" s="662"/>
      <c r="BY16" s="662"/>
      <c r="BZ16" s="662"/>
      <c r="CA16" s="662"/>
      <c r="CB16" s="666"/>
      <c r="CD16" s="655" t="s">
        <v>260</v>
      </c>
      <c r="CE16" s="656"/>
      <c r="CF16" s="656"/>
      <c r="CG16" s="656"/>
      <c r="CH16" s="656"/>
      <c r="CI16" s="656"/>
      <c r="CJ16" s="656"/>
      <c r="CK16" s="656"/>
      <c r="CL16" s="656"/>
      <c r="CM16" s="656"/>
      <c r="CN16" s="656"/>
      <c r="CO16" s="656"/>
      <c r="CP16" s="656"/>
      <c r="CQ16" s="657"/>
      <c r="CR16" s="658" t="s">
        <v>127</v>
      </c>
      <c r="CS16" s="659"/>
      <c r="CT16" s="659"/>
      <c r="CU16" s="659"/>
      <c r="CV16" s="659"/>
      <c r="CW16" s="659"/>
      <c r="CX16" s="659"/>
      <c r="CY16" s="660"/>
      <c r="CZ16" s="661" t="s">
        <v>127</v>
      </c>
      <c r="DA16" s="661"/>
      <c r="DB16" s="661"/>
      <c r="DC16" s="661"/>
      <c r="DD16" s="667" t="s">
        <v>127</v>
      </c>
      <c r="DE16" s="659"/>
      <c r="DF16" s="659"/>
      <c r="DG16" s="659"/>
      <c r="DH16" s="659"/>
      <c r="DI16" s="659"/>
      <c r="DJ16" s="659"/>
      <c r="DK16" s="659"/>
      <c r="DL16" s="659"/>
      <c r="DM16" s="659"/>
      <c r="DN16" s="659"/>
      <c r="DO16" s="659"/>
      <c r="DP16" s="660"/>
      <c r="DQ16" s="667" t="s">
        <v>127</v>
      </c>
      <c r="DR16" s="659"/>
      <c r="DS16" s="659"/>
      <c r="DT16" s="659"/>
      <c r="DU16" s="659"/>
      <c r="DV16" s="659"/>
      <c r="DW16" s="659"/>
      <c r="DX16" s="659"/>
      <c r="DY16" s="659"/>
      <c r="DZ16" s="659"/>
      <c r="EA16" s="659"/>
      <c r="EB16" s="659"/>
      <c r="EC16" s="668"/>
    </row>
    <row r="17" spans="2:133" ht="11.25" customHeight="1" x14ac:dyDescent="0.2">
      <c r="B17" s="655" t="s">
        <v>261</v>
      </c>
      <c r="C17" s="656"/>
      <c r="D17" s="656"/>
      <c r="E17" s="656"/>
      <c r="F17" s="656"/>
      <c r="G17" s="656"/>
      <c r="H17" s="656"/>
      <c r="I17" s="656"/>
      <c r="J17" s="656"/>
      <c r="K17" s="656"/>
      <c r="L17" s="656"/>
      <c r="M17" s="656"/>
      <c r="N17" s="656"/>
      <c r="O17" s="656"/>
      <c r="P17" s="656"/>
      <c r="Q17" s="657"/>
      <c r="R17" s="658">
        <v>89621</v>
      </c>
      <c r="S17" s="659"/>
      <c r="T17" s="659"/>
      <c r="U17" s="659"/>
      <c r="V17" s="659"/>
      <c r="W17" s="659"/>
      <c r="X17" s="659"/>
      <c r="Y17" s="660"/>
      <c r="Z17" s="661">
        <v>1.4</v>
      </c>
      <c r="AA17" s="661"/>
      <c r="AB17" s="661"/>
      <c r="AC17" s="661"/>
      <c r="AD17" s="662">
        <v>89621</v>
      </c>
      <c r="AE17" s="662"/>
      <c r="AF17" s="662"/>
      <c r="AG17" s="662"/>
      <c r="AH17" s="662"/>
      <c r="AI17" s="662"/>
      <c r="AJ17" s="662"/>
      <c r="AK17" s="662"/>
      <c r="AL17" s="663">
        <v>2</v>
      </c>
      <c r="AM17" s="664"/>
      <c r="AN17" s="664"/>
      <c r="AO17" s="665"/>
      <c r="AP17" s="655" t="s">
        <v>262</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61" t="s">
        <v>127</v>
      </c>
      <c r="BP17" s="661"/>
      <c r="BQ17" s="661"/>
      <c r="BR17" s="661"/>
      <c r="BS17" s="662" t="s">
        <v>127</v>
      </c>
      <c r="BT17" s="662"/>
      <c r="BU17" s="662"/>
      <c r="BV17" s="662"/>
      <c r="BW17" s="662"/>
      <c r="BX17" s="662"/>
      <c r="BY17" s="662"/>
      <c r="BZ17" s="662"/>
      <c r="CA17" s="662"/>
      <c r="CB17" s="666"/>
      <c r="CD17" s="655" t="s">
        <v>263</v>
      </c>
      <c r="CE17" s="656"/>
      <c r="CF17" s="656"/>
      <c r="CG17" s="656"/>
      <c r="CH17" s="656"/>
      <c r="CI17" s="656"/>
      <c r="CJ17" s="656"/>
      <c r="CK17" s="656"/>
      <c r="CL17" s="656"/>
      <c r="CM17" s="656"/>
      <c r="CN17" s="656"/>
      <c r="CO17" s="656"/>
      <c r="CP17" s="656"/>
      <c r="CQ17" s="657"/>
      <c r="CR17" s="658">
        <v>20197</v>
      </c>
      <c r="CS17" s="659"/>
      <c r="CT17" s="659"/>
      <c r="CU17" s="659"/>
      <c r="CV17" s="659"/>
      <c r="CW17" s="659"/>
      <c r="CX17" s="659"/>
      <c r="CY17" s="660"/>
      <c r="CZ17" s="661">
        <v>0.3</v>
      </c>
      <c r="DA17" s="661"/>
      <c r="DB17" s="661"/>
      <c r="DC17" s="661"/>
      <c r="DD17" s="667" t="s">
        <v>127</v>
      </c>
      <c r="DE17" s="659"/>
      <c r="DF17" s="659"/>
      <c r="DG17" s="659"/>
      <c r="DH17" s="659"/>
      <c r="DI17" s="659"/>
      <c r="DJ17" s="659"/>
      <c r="DK17" s="659"/>
      <c r="DL17" s="659"/>
      <c r="DM17" s="659"/>
      <c r="DN17" s="659"/>
      <c r="DO17" s="659"/>
      <c r="DP17" s="660"/>
      <c r="DQ17" s="667">
        <v>20197</v>
      </c>
      <c r="DR17" s="659"/>
      <c r="DS17" s="659"/>
      <c r="DT17" s="659"/>
      <c r="DU17" s="659"/>
      <c r="DV17" s="659"/>
      <c r="DW17" s="659"/>
      <c r="DX17" s="659"/>
      <c r="DY17" s="659"/>
      <c r="DZ17" s="659"/>
      <c r="EA17" s="659"/>
      <c r="EB17" s="659"/>
      <c r="EC17" s="668"/>
    </row>
    <row r="18" spans="2:133" ht="11.25" customHeight="1" x14ac:dyDescent="0.2">
      <c r="B18" s="655" t="s">
        <v>264</v>
      </c>
      <c r="C18" s="656"/>
      <c r="D18" s="656"/>
      <c r="E18" s="656"/>
      <c r="F18" s="656"/>
      <c r="G18" s="656"/>
      <c r="H18" s="656"/>
      <c r="I18" s="656"/>
      <c r="J18" s="656"/>
      <c r="K18" s="656"/>
      <c r="L18" s="656"/>
      <c r="M18" s="656"/>
      <c r="N18" s="656"/>
      <c r="O18" s="656"/>
      <c r="P18" s="656"/>
      <c r="Q18" s="657"/>
      <c r="R18" s="658">
        <v>80962</v>
      </c>
      <c r="S18" s="659"/>
      <c r="T18" s="659"/>
      <c r="U18" s="659"/>
      <c r="V18" s="659"/>
      <c r="W18" s="659"/>
      <c r="X18" s="659"/>
      <c r="Y18" s="660"/>
      <c r="Z18" s="661">
        <v>1.3</v>
      </c>
      <c r="AA18" s="661"/>
      <c r="AB18" s="661"/>
      <c r="AC18" s="661"/>
      <c r="AD18" s="662">
        <v>80962</v>
      </c>
      <c r="AE18" s="662"/>
      <c r="AF18" s="662"/>
      <c r="AG18" s="662"/>
      <c r="AH18" s="662"/>
      <c r="AI18" s="662"/>
      <c r="AJ18" s="662"/>
      <c r="AK18" s="662"/>
      <c r="AL18" s="663">
        <v>1.7999999523162842</v>
      </c>
      <c r="AM18" s="664"/>
      <c r="AN18" s="664"/>
      <c r="AO18" s="665"/>
      <c r="AP18" s="655" t="s">
        <v>265</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61" t="s">
        <v>127</v>
      </c>
      <c r="BP18" s="661"/>
      <c r="BQ18" s="661"/>
      <c r="BR18" s="661"/>
      <c r="BS18" s="662" t="s">
        <v>127</v>
      </c>
      <c r="BT18" s="662"/>
      <c r="BU18" s="662"/>
      <c r="BV18" s="662"/>
      <c r="BW18" s="662"/>
      <c r="BX18" s="662"/>
      <c r="BY18" s="662"/>
      <c r="BZ18" s="662"/>
      <c r="CA18" s="662"/>
      <c r="CB18" s="666"/>
      <c r="CD18" s="655" t="s">
        <v>266</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61" t="s">
        <v>127</v>
      </c>
      <c r="DA18" s="661"/>
      <c r="DB18" s="661"/>
      <c r="DC18" s="661"/>
      <c r="DD18" s="667" t="s">
        <v>127</v>
      </c>
      <c r="DE18" s="659"/>
      <c r="DF18" s="659"/>
      <c r="DG18" s="659"/>
      <c r="DH18" s="659"/>
      <c r="DI18" s="659"/>
      <c r="DJ18" s="659"/>
      <c r="DK18" s="659"/>
      <c r="DL18" s="659"/>
      <c r="DM18" s="659"/>
      <c r="DN18" s="659"/>
      <c r="DO18" s="659"/>
      <c r="DP18" s="660"/>
      <c r="DQ18" s="667" t="s">
        <v>127</v>
      </c>
      <c r="DR18" s="659"/>
      <c r="DS18" s="659"/>
      <c r="DT18" s="659"/>
      <c r="DU18" s="659"/>
      <c r="DV18" s="659"/>
      <c r="DW18" s="659"/>
      <c r="DX18" s="659"/>
      <c r="DY18" s="659"/>
      <c r="DZ18" s="659"/>
      <c r="EA18" s="659"/>
      <c r="EB18" s="659"/>
      <c r="EC18" s="668"/>
    </row>
    <row r="19" spans="2:133" ht="11.25" customHeight="1" x14ac:dyDescent="0.2">
      <c r="B19" s="655" t="s">
        <v>267</v>
      </c>
      <c r="C19" s="656"/>
      <c r="D19" s="656"/>
      <c r="E19" s="656"/>
      <c r="F19" s="656"/>
      <c r="G19" s="656"/>
      <c r="H19" s="656"/>
      <c r="I19" s="656"/>
      <c r="J19" s="656"/>
      <c r="K19" s="656"/>
      <c r="L19" s="656"/>
      <c r="M19" s="656"/>
      <c r="N19" s="656"/>
      <c r="O19" s="656"/>
      <c r="P19" s="656"/>
      <c r="Q19" s="657"/>
      <c r="R19" s="658">
        <v>5199</v>
      </c>
      <c r="S19" s="659"/>
      <c r="T19" s="659"/>
      <c r="U19" s="659"/>
      <c r="V19" s="659"/>
      <c r="W19" s="659"/>
      <c r="X19" s="659"/>
      <c r="Y19" s="660"/>
      <c r="Z19" s="661">
        <v>0.1</v>
      </c>
      <c r="AA19" s="661"/>
      <c r="AB19" s="661"/>
      <c r="AC19" s="661"/>
      <c r="AD19" s="662">
        <v>5199</v>
      </c>
      <c r="AE19" s="662"/>
      <c r="AF19" s="662"/>
      <c r="AG19" s="662"/>
      <c r="AH19" s="662"/>
      <c r="AI19" s="662"/>
      <c r="AJ19" s="662"/>
      <c r="AK19" s="662"/>
      <c r="AL19" s="663">
        <v>0.1</v>
      </c>
      <c r="AM19" s="664"/>
      <c r="AN19" s="664"/>
      <c r="AO19" s="665"/>
      <c r="AP19" s="655" t="s">
        <v>268</v>
      </c>
      <c r="AQ19" s="656"/>
      <c r="AR19" s="656"/>
      <c r="AS19" s="656"/>
      <c r="AT19" s="656"/>
      <c r="AU19" s="656"/>
      <c r="AV19" s="656"/>
      <c r="AW19" s="656"/>
      <c r="AX19" s="656"/>
      <c r="AY19" s="656"/>
      <c r="AZ19" s="656"/>
      <c r="BA19" s="656"/>
      <c r="BB19" s="656"/>
      <c r="BC19" s="656"/>
      <c r="BD19" s="656"/>
      <c r="BE19" s="656"/>
      <c r="BF19" s="657"/>
      <c r="BG19" s="658">
        <v>5703</v>
      </c>
      <c r="BH19" s="659"/>
      <c r="BI19" s="659"/>
      <c r="BJ19" s="659"/>
      <c r="BK19" s="659"/>
      <c r="BL19" s="659"/>
      <c r="BM19" s="659"/>
      <c r="BN19" s="660"/>
      <c r="BO19" s="661">
        <v>0.1</v>
      </c>
      <c r="BP19" s="661"/>
      <c r="BQ19" s="661"/>
      <c r="BR19" s="661"/>
      <c r="BS19" s="662" t="s">
        <v>127</v>
      </c>
      <c r="BT19" s="662"/>
      <c r="BU19" s="662"/>
      <c r="BV19" s="662"/>
      <c r="BW19" s="662"/>
      <c r="BX19" s="662"/>
      <c r="BY19" s="662"/>
      <c r="BZ19" s="662"/>
      <c r="CA19" s="662"/>
      <c r="CB19" s="666"/>
      <c r="CD19" s="655" t="s">
        <v>269</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61" t="s">
        <v>127</v>
      </c>
      <c r="DA19" s="661"/>
      <c r="DB19" s="661"/>
      <c r="DC19" s="661"/>
      <c r="DD19" s="667" t="s">
        <v>127</v>
      </c>
      <c r="DE19" s="659"/>
      <c r="DF19" s="659"/>
      <c r="DG19" s="659"/>
      <c r="DH19" s="659"/>
      <c r="DI19" s="659"/>
      <c r="DJ19" s="659"/>
      <c r="DK19" s="659"/>
      <c r="DL19" s="659"/>
      <c r="DM19" s="659"/>
      <c r="DN19" s="659"/>
      <c r="DO19" s="659"/>
      <c r="DP19" s="660"/>
      <c r="DQ19" s="667" t="s">
        <v>127</v>
      </c>
      <c r="DR19" s="659"/>
      <c r="DS19" s="659"/>
      <c r="DT19" s="659"/>
      <c r="DU19" s="659"/>
      <c r="DV19" s="659"/>
      <c r="DW19" s="659"/>
      <c r="DX19" s="659"/>
      <c r="DY19" s="659"/>
      <c r="DZ19" s="659"/>
      <c r="EA19" s="659"/>
      <c r="EB19" s="659"/>
      <c r="EC19" s="668"/>
    </row>
    <row r="20" spans="2:133" ht="11.25" customHeight="1" x14ac:dyDescent="0.2">
      <c r="B20" s="655" t="s">
        <v>270</v>
      </c>
      <c r="C20" s="656"/>
      <c r="D20" s="656"/>
      <c r="E20" s="656"/>
      <c r="F20" s="656"/>
      <c r="G20" s="656"/>
      <c r="H20" s="656"/>
      <c r="I20" s="656"/>
      <c r="J20" s="656"/>
      <c r="K20" s="656"/>
      <c r="L20" s="656"/>
      <c r="M20" s="656"/>
      <c r="N20" s="656"/>
      <c r="O20" s="656"/>
      <c r="P20" s="656"/>
      <c r="Q20" s="657"/>
      <c r="R20" s="658">
        <v>3413</v>
      </c>
      <c r="S20" s="659"/>
      <c r="T20" s="659"/>
      <c r="U20" s="659"/>
      <c r="V20" s="659"/>
      <c r="W20" s="659"/>
      <c r="X20" s="659"/>
      <c r="Y20" s="660"/>
      <c r="Z20" s="661">
        <v>0.1</v>
      </c>
      <c r="AA20" s="661"/>
      <c r="AB20" s="661"/>
      <c r="AC20" s="661"/>
      <c r="AD20" s="662">
        <v>3413</v>
      </c>
      <c r="AE20" s="662"/>
      <c r="AF20" s="662"/>
      <c r="AG20" s="662"/>
      <c r="AH20" s="662"/>
      <c r="AI20" s="662"/>
      <c r="AJ20" s="662"/>
      <c r="AK20" s="662"/>
      <c r="AL20" s="663">
        <v>0.1</v>
      </c>
      <c r="AM20" s="664"/>
      <c r="AN20" s="664"/>
      <c r="AO20" s="665"/>
      <c r="AP20" s="655" t="s">
        <v>271</v>
      </c>
      <c r="AQ20" s="656"/>
      <c r="AR20" s="656"/>
      <c r="AS20" s="656"/>
      <c r="AT20" s="656"/>
      <c r="AU20" s="656"/>
      <c r="AV20" s="656"/>
      <c r="AW20" s="656"/>
      <c r="AX20" s="656"/>
      <c r="AY20" s="656"/>
      <c r="AZ20" s="656"/>
      <c r="BA20" s="656"/>
      <c r="BB20" s="656"/>
      <c r="BC20" s="656"/>
      <c r="BD20" s="656"/>
      <c r="BE20" s="656"/>
      <c r="BF20" s="657"/>
      <c r="BG20" s="658">
        <v>5703</v>
      </c>
      <c r="BH20" s="659"/>
      <c r="BI20" s="659"/>
      <c r="BJ20" s="659"/>
      <c r="BK20" s="659"/>
      <c r="BL20" s="659"/>
      <c r="BM20" s="659"/>
      <c r="BN20" s="660"/>
      <c r="BO20" s="661">
        <v>0.1</v>
      </c>
      <c r="BP20" s="661"/>
      <c r="BQ20" s="661"/>
      <c r="BR20" s="661"/>
      <c r="BS20" s="662" t="s">
        <v>127</v>
      </c>
      <c r="BT20" s="662"/>
      <c r="BU20" s="662"/>
      <c r="BV20" s="662"/>
      <c r="BW20" s="662"/>
      <c r="BX20" s="662"/>
      <c r="BY20" s="662"/>
      <c r="BZ20" s="662"/>
      <c r="CA20" s="662"/>
      <c r="CB20" s="666"/>
      <c r="CD20" s="655" t="s">
        <v>272</v>
      </c>
      <c r="CE20" s="656"/>
      <c r="CF20" s="656"/>
      <c r="CG20" s="656"/>
      <c r="CH20" s="656"/>
      <c r="CI20" s="656"/>
      <c r="CJ20" s="656"/>
      <c r="CK20" s="656"/>
      <c r="CL20" s="656"/>
      <c r="CM20" s="656"/>
      <c r="CN20" s="656"/>
      <c r="CO20" s="656"/>
      <c r="CP20" s="656"/>
      <c r="CQ20" s="657"/>
      <c r="CR20" s="658">
        <v>5814476</v>
      </c>
      <c r="CS20" s="659"/>
      <c r="CT20" s="659"/>
      <c r="CU20" s="659"/>
      <c r="CV20" s="659"/>
      <c r="CW20" s="659"/>
      <c r="CX20" s="659"/>
      <c r="CY20" s="660"/>
      <c r="CZ20" s="661">
        <v>100</v>
      </c>
      <c r="DA20" s="661"/>
      <c r="DB20" s="661"/>
      <c r="DC20" s="661"/>
      <c r="DD20" s="667">
        <v>1397791</v>
      </c>
      <c r="DE20" s="659"/>
      <c r="DF20" s="659"/>
      <c r="DG20" s="659"/>
      <c r="DH20" s="659"/>
      <c r="DI20" s="659"/>
      <c r="DJ20" s="659"/>
      <c r="DK20" s="659"/>
      <c r="DL20" s="659"/>
      <c r="DM20" s="659"/>
      <c r="DN20" s="659"/>
      <c r="DO20" s="659"/>
      <c r="DP20" s="660"/>
      <c r="DQ20" s="667">
        <v>4718164</v>
      </c>
      <c r="DR20" s="659"/>
      <c r="DS20" s="659"/>
      <c r="DT20" s="659"/>
      <c r="DU20" s="659"/>
      <c r="DV20" s="659"/>
      <c r="DW20" s="659"/>
      <c r="DX20" s="659"/>
      <c r="DY20" s="659"/>
      <c r="DZ20" s="659"/>
      <c r="EA20" s="659"/>
      <c r="EB20" s="659"/>
      <c r="EC20" s="668"/>
    </row>
    <row r="21" spans="2:133" ht="11.25" customHeight="1" x14ac:dyDescent="0.2">
      <c r="B21" s="655" t="s">
        <v>273</v>
      </c>
      <c r="C21" s="656"/>
      <c r="D21" s="656"/>
      <c r="E21" s="656"/>
      <c r="F21" s="656"/>
      <c r="G21" s="656"/>
      <c r="H21" s="656"/>
      <c r="I21" s="656"/>
      <c r="J21" s="656"/>
      <c r="K21" s="656"/>
      <c r="L21" s="656"/>
      <c r="M21" s="656"/>
      <c r="N21" s="656"/>
      <c r="O21" s="656"/>
      <c r="P21" s="656"/>
      <c r="Q21" s="657"/>
      <c r="R21" s="658">
        <v>253</v>
      </c>
      <c r="S21" s="659"/>
      <c r="T21" s="659"/>
      <c r="U21" s="659"/>
      <c r="V21" s="659"/>
      <c r="W21" s="659"/>
      <c r="X21" s="659"/>
      <c r="Y21" s="660"/>
      <c r="Z21" s="661">
        <v>0</v>
      </c>
      <c r="AA21" s="661"/>
      <c r="AB21" s="661"/>
      <c r="AC21" s="661"/>
      <c r="AD21" s="662">
        <v>253</v>
      </c>
      <c r="AE21" s="662"/>
      <c r="AF21" s="662"/>
      <c r="AG21" s="662"/>
      <c r="AH21" s="662"/>
      <c r="AI21" s="662"/>
      <c r="AJ21" s="662"/>
      <c r="AK21" s="662"/>
      <c r="AL21" s="663">
        <v>0</v>
      </c>
      <c r="AM21" s="664"/>
      <c r="AN21" s="664"/>
      <c r="AO21" s="665"/>
      <c r="AP21" s="655" t="s">
        <v>274</v>
      </c>
      <c r="AQ21" s="671"/>
      <c r="AR21" s="671"/>
      <c r="AS21" s="671"/>
      <c r="AT21" s="671"/>
      <c r="AU21" s="671"/>
      <c r="AV21" s="671"/>
      <c r="AW21" s="671"/>
      <c r="AX21" s="671"/>
      <c r="AY21" s="671"/>
      <c r="AZ21" s="671"/>
      <c r="BA21" s="671"/>
      <c r="BB21" s="671"/>
      <c r="BC21" s="671"/>
      <c r="BD21" s="671"/>
      <c r="BE21" s="671"/>
      <c r="BF21" s="672"/>
      <c r="BG21" s="658">
        <v>5703</v>
      </c>
      <c r="BH21" s="659"/>
      <c r="BI21" s="659"/>
      <c r="BJ21" s="659"/>
      <c r="BK21" s="659"/>
      <c r="BL21" s="659"/>
      <c r="BM21" s="659"/>
      <c r="BN21" s="660"/>
      <c r="BO21" s="661">
        <v>0.1</v>
      </c>
      <c r="BP21" s="661"/>
      <c r="BQ21" s="661"/>
      <c r="BR21" s="661"/>
      <c r="BS21" s="662" t="s">
        <v>127</v>
      </c>
      <c r="BT21" s="662"/>
      <c r="BU21" s="662"/>
      <c r="BV21" s="662"/>
      <c r="BW21" s="662"/>
      <c r="BX21" s="662"/>
      <c r="BY21" s="662"/>
      <c r="BZ21" s="662"/>
      <c r="CA21" s="662"/>
      <c r="CB21" s="666"/>
      <c r="CD21" s="676"/>
      <c r="CE21" s="677"/>
      <c r="CF21" s="677"/>
      <c r="CG21" s="677"/>
      <c r="CH21" s="677"/>
      <c r="CI21" s="677"/>
      <c r="CJ21" s="677"/>
      <c r="CK21" s="677"/>
      <c r="CL21" s="677"/>
      <c r="CM21" s="677"/>
      <c r="CN21" s="677"/>
      <c r="CO21" s="677"/>
      <c r="CP21" s="677"/>
      <c r="CQ21" s="678"/>
      <c r="CR21" s="679"/>
      <c r="CS21" s="674"/>
      <c r="CT21" s="674"/>
      <c r="CU21" s="674"/>
      <c r="CV21" s="674"/>
      <c r="CW21" s="674"/>
      <c r="CX21" s="674"/>
      <c r="CY21" s="680"/>
      <c r="CZ21" s="681"/>
      <c r="DA21" s="681"/>
      <c r="DB21" s="681"/>
      <c r="DC21" s="681"/>
      <c r="DD21" s="673"/>
      <c r="DE21" s="674"/>
      <c r="DF21" s="674"/>
      <c r="DG21" s="674"/>
      <c r="DH21" s="674"/>
      <c r="DI21" s="674"/>
      <c r="DJ21" s="674"/>
      <c r="DK21" s="674"/>
      <c r="DL21" s="674"/>
      <c r="DM21" s="674"/>
      <c r="DN21" s="674"/>
      <c r="DO21" s="674"/>
      <c r="DP21" s="680"/>
      <c r="DQ21" s="673"/>
      <c r="DR21" s="674"/>
      <c r="DS21" s="674"/>
      <c r="DT21" s="674"/>
      <c r="DU21" s="674"/>
      <c r="DV21" s="674"/>
      <c r="DW21" s="674"/>
      <c r="DX21" s="674"/>
      <c r="DY21" s="674"/>
      <c r="DZ21" s="674"/>
      <c r="EA21" s="674"/>
      <c r="EB21" s="674"/>
      <c r="EC21" s="675"/>
    </row>
    <row r="22" spans="2:133" ht="11.25" customHeight="1" x14ac:dyDescent="0.2">
      <c r="B22" s="689" t="s">
        <v>275</v>
      </c>
      <c r="C22" s="690"/>
      <c r="D22" s="690"/>
      <c r="E22" s="690"/>
      <c r="F22" s="690"/>
      <c r="G22" s="690"/>
      <c r="H22" s="690"/>
      <c r="I22" s="690"/>
      <c r="J22" s="690"/>
      <c r="K22" s="690"/>
      <c r="L22" s="690"/>
      <c r="M22" s="690"/>
      <c r="N22" s="690"/>
      <c r="O22" s="690"/>
      <c r="P22" s="690"/>
      <c r="Q22" s="691"/>
      <c r="R22" s="658">
        <v>72097</v>
      </c>
      <c r="S22" s="659"/>
      <c r="T22" s="659"/>
      <c r="U22" s="659"/>
      <c r="V22" s="659"/>
      <c r="W22" s="659"/>
      <c r="X22" s="659"/>
      <c r="Y22" s="660"/>
      <c r="Z22" s="661">
        <v>1.1000000000000001</v>
      </c>
      <c r="AA22" s="661"/>
      <c r="AB22" s="661"/>
      <c r="AC22" s="661"/>
      <c r="AD22" s="662">
        <v>72097</v>
      </c>
      <c r="AE22" s="662"/>
      <c r="AF22" s="662"/>
      <c r="AG22" s="662"/>
      <c r="AH22" s="662"/>
      <c r="AI22" s="662"/>
      <c r="AJ22" s="662"/>
      <c r="AK22" s="662"/>
      <c r="AL22" s="663">
        <v>1.6000000238418579</v>
      </c>
      <c r="AM22" s="664"/>
      <c r="AN22" s="664"/>
      <c r="AO22" s="665"/>
      <c r="AP22" s="655" t="s">
        <v>276</v>
      </c>
      <c r="AQ22" s="671"/>
      <c r="AR22" s="671"/>
      <c r="AS22" s="671"/>
      <c r="AT22" s="671"/>
      <c r="AU22" s="671"/>
      <c r="AV22" s="671"/>
      <c r="AW22" s="671"/>
      <c r="AX22" s="671"/>
      <c r="AY22" s="671"/>
      <c r="AZ22" s="671"/>
      <c r="BA22" s="671"/>
      <c r="BB22" s="671"/>
      <c r="BC22" s="671"/>
      <c r="BD22" s="671"/>
      <c r="BE22" s="671"/>
      <c r="BF22" s="672"/>
      <c r="BG22" s="658" t="s">
        <v>127</v>
      </c>
      <c r="BH22" s="659"/>
      <c r="BI22" s="659"/>
      <c r="BJ22" s="659"/>
      <c r="BK22" s="659"/>
      <c r="BL22" s="659"/>
      <c r="BM22" s="659"/>
      <c r="BN22" s="660"/>
      <c r="BO22" s="661" t="s">
        <v>127</v>
      </c>
      <c r="BP22" s="661"/>
      <c r="BQ22" s="661"/>
      <c r="BR22" s="661"/>
      <c r="BS22" s="662" t="s">
        <v>127</v>
      </c>
      <c r="BT22" s="662"/>
      <c r="BU22" s="662"/>
      <c r="BV22" s="662"/>
      <c r="BW22" s="662"/>
      <c r="BX22" s="662"/>
      <c r="BY22" s="662"/>
      <c r="BZ22" s="662"/>
      <c r="CA22" s="662"/>
      <c r="CB22" s="666"/>
      <c r="CD22" s="640" t="s">
        <v>277</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2">
      <c r="B23" s="655" t="s">
        <v>278</v>
      </c>
      <c r="C23" s="656"/>
      <c r="D23" s="656"/>
      <c r="E23" s="656"/>
      <c r="F23" s="656"/>
      <c r="G23" s="656"/>
      <c r="H23" s="656"/>
      <c r="I23" s="656"/>
      <c r="J23" s="656"/>
      <c r="K23" s="656"/>
      <c r="L23" s="656"/>
      <c r="M23" s="656"/>
      <c r="N23" s="656"/>
      <c r="O23" s="656"/>
      <c r="P23" s="656"/>
      <c r="Q23" s="657"/>
      <c r="R23" s="658">
        <v>8926</v>
      </c>
      <c r="S23" s="659"/>
      <c r="T23" s="659"/>
      <c r="U23" s="659"/>
      <c r="V23" s="659"/>
      <c r="W23" s="659"/>
      <c r="X23" s="659"/>
      <c r="Y23" s="660"/>
      <c r="Z23" s="661">
        <v>0.1</v>
      </c>
      <c r="AA23" s="661"/>
      <c r="AB23" s="661"/>
      <c r="AC23" s="661"/>
      <c r="AD23" s="662" t="s">
        <v>127</v>
      </c>
      <c r="AE23" s="662"/>
      <c r="AF23" s="662"/>
      <c r="AG23" s="662"/>
      <c r="AH23" s="662"/>
      <c r="AI23" s="662"/>
      <c r="AJ23" s="662"/>
      <c r="AK23" s="662"/>
      <c r="AL23" s="663" t="s">
        <v>127</v>
      </c>
      <c r="AM23" s="664"/>
      <c r="AN23" s="664"/>
      <c r="AO23" s="665"/>
      <c r="AP23" s="655" t="s">
        <v>279</v>
      </c>
      <c r="AQ23" s="671"/>
      <c r="AR23" s="671"/>
      <c r="AS23" s="671"/>
      <c r="AT23" s="671"/>
      <c r="AU23" s="671"/>
      <c r="AV23" s="671"/>
      <c r="AW23" s="671"/>
      <c r="AX23" s="671"/>
      <c r="AY23" s="671"/>
      <c r="AZ23" s="671"/>
      <c r="BA23" s="671"/>
      <c r="BB23" s="671"/>
      <c r="BC23" s="671"/>
      <c r="BD23" s="671"/>
      <c r="BE23" s="671"/>
      <c r="BF23" s="672"/>
      <c r="BG23" s="658" t="s">
        <v>127</v>
      </c>
      <c r="BH23" s="659"/>
      <c r="BI23" s="659"/>
      <c r="BJ23" s="659"/>
      <c r="BK23" s="659"/>
      <c r="BL23" s="659"/>
      <c r="BM23" s="659"/>
      <c r="BN23" s="660"/>
      <c r="BO23" s="661" t="s">
        <v>127</v>
      </c>
      <c r="BP23" s="661"/>
      <c r="BQ23" s="661"/>
      <c r="BR23" s="661"/>
      <c r="BS23" s="662" t="s">
        <v>127</v>
      </c>
      <c r="BT23" s="662"/>
      <c r="BU23" s="662"/>
      <c r="BV23" s="662"/>
      <c r="BW23" s="662"/>
      <c r="BX23" s="662"/>
      <c r="BY23" s="662"/>
      <c r="BZ23" s="662"/>
      <c r="CA23" s="662"/>
      <c r="CB23" s="666"/>
      <c r="CD23" s="640" t="s">
        <v>219</v>
      </c>
      <c r="CE23" s="641"/>
      <c r="CF23" s="641"/>
      <c r="CG23" s="641"/>
      <c r="CH23" s="641"/>
      <c r="CI23" s="641"/>
      <c r="CJ23" s="641"/>
      <c r="CK23" s="641"/>
      <c r="CL23" s="641"/>
      <c r="CM23" s="641"/>
      <c r="CN23" s="641"/>
      <c r="CO23" s="641"/>
      <c r="CP23" s="641"/>
      <c r="CQ23" s="642"/>
      <c r="CR23" s="640" t="s">
        <v>280</v>
      </c>
      <c r="CS23" s="641"/>
      <c r="CT23" s="641"/>
      <c r="CU23" s="641"/>
      <c r="CV23" s="641"/>
      <c r="CW23" s="641"/>
      <c r="CX23" s="641"/>
      <c r="CY23" s="642"/>
      <c r="CZ23" s="640" t="s">
        <v>281</v>
      </c>
      <c r="DA23" s="641"/>
      <c r="DB23" s="641"/>
      <c r="DC23" s="642"/>
      <c r="DD23" s="640" t="s">
        <v>282</v>
      </c>
      <c r="DE23" s="641"/>
      <c r="DF23" s="641"/>
      <c r="DG23" s="641"/>
      <c r="DH23" s="641"/>
      <c r="DI23" s="641"/>
      <c r="DJ23" s="641"/>
      <c r="DK23" s="642"/>
      <c r="DL23" s="682" t="s">
        <v>283</v>
      </c>
      <c r="DM23" s="683"/>
      <c r="DN23" s="683"/>
      <c r="DO23" s="683"/>
      <c r="DP23" s="683"/>
      <c r="DQ23" s="683"/>
      <c r="DR23" s="683"/>
      <c r="DS23" s="683"/>
      <c r="DT23" s="683"/>
      <c r="DU23" s="683"/>
      <c r="DV23" s="684"/>
      <c r="DW23" s="640" t="s">
        <v>284</v>
      </c>
      <c r="DX23" s="641"/>
      <c r="DY23" s="641"/>
      <c r="DZ23" s="641"/>
      <c r="EA23" s="641"/>
      <c r="EB23" s="641"/>
      <c r="EC23" s="642"/>
    </row>
    <row r="24" spans="2:133" ht="11.25" customHeight="1" x14ac:dyDescent="0.2">
      <c r="B24" s="655" t="s">
        <v>285</v>
      </c>
      <c r="C24" s="656"/>
      <c r="D24" s="656"/>
      <c r="E24" s="656"/>
      <c r="F24" s="656"/>
      <c r="G24" s="656"/>
      <c r="H24" s="656"/>
      <c r="I24" s="656"/>
      <c r="J24" s="656"/>
      <c r="K24" s="656"/>
      <c r="L24" s="656"/>
      <c r="M24" s="656"/>
      <c r="N24" s="656"/>
      <c r="O24" s="656"/>
      <c r="P24" s="656"/>
      <c r="Q24" s="657"/>
      <c r="R24" s="658" t="s">
        <v>127</v>
      </c>
      <c r="S24" s="659"/>
      <c r="T24" s="659"/>
      <c r="U24" s="659"/>
      <c r="V24" s="659"/>
      <c r="W24" s="659"/>
      <c r="X24" s="659"/>
      <c r="Y24" s="660"/>
      <c r="Z24" s="661" t="s">
        <v>127</v>
      </c>
      <c r="AA24" s="661"/>
      <c r="AB24" s="661"/>
      <c r="AC24" s="661"/>
      <c r="AD24" s="662" t="s">
        <v>127</v>
      </c>
      <c r="AE24" s="662"/>
      <c r="AF24" s="662"/>
      <c r="AG24" s="662"/>
      <c r="AH24" s="662"/>
      <c r="AI24" s="662"/>
      <c r="AJ24" s="662"/>
      <c r="AK24" s="662"/>
      <c r="AL24" s="663" t="s">
        <v>127</v>
      </c>
      <c r="AM24" s="664"/>
      <c r="AN24" s="664"/>
      <c r="AO24" s="665"/>
      <c r="AP24" s="655" t="s">
        <v>286</v>
      </c>
      <c r="AQ24" s="671"/>
      <c r="AR24" s="671"/>
      <c r="AS24" s="671"/>
      <c r="AT24" s="671"/>
      <c r="AU24" s="671"/>
      <c r="AV24" s="671"/>
      <c r="AW24" s="671"/>
      <c r="AX24" s="671"/>
      <c r="AY24" s="671"/>
      <c r="AZ24" s="671"/>
      <c r="BA24" s="671"/>
      <c r="BB24" s="671"/>
      <c r="BC24" s="671"/>
      <c r="BD24" s="671"/>
      <c r="BE24" s="671"/>
      <c r="BF24" s="672"/>
      <c r="BG24" s="658" t="s">
        <v>127</v>
      </c>
      <c r="BH24" s="659"/>
      <c r="BI24" s="659"/>
      <c r="BJ24" s="659"/>
      <c r="BK24" s="659"/>
      <c r="BL24" s="659"/>
      <c r="BM24" s="659"/>
      <c r="BN24" s="660"/>
      <c r="BO24" s="661" t="s">
        <v>127</v>
      </c>
      <c r="BP24" s="661"/>
      <c r="BQ24" s="661"/>
      <c r="BR24" s="661"/>
      <c r="BS24" s="662" t="s">
        <v>127</v>
      </c>
      <c r="BT24" s="662"/>
      <c r="BU24" s="662"/>
      <c r="BV24" s="662"/>
      <c r="BW24" s="662"/>
      <c r="BX24" s="662"/>
      <c r="BY24" s="662"/>
      <c r="BZ24" s="662"/>
      <c r="CA24" s="662"/>
      <c r="CB24" s="666"/>
      <c r="CD24" s="644" t="s">
        <v>287</v>
      </c>
      <c r="CE24" s="645"/>
      <c r="CF24" s="645"/>
      <c r="CG24" s="645"/>
      <c r="CH24" s="645"/>
      <c r="CI24" s="645"/>
      <c r="CJ24" s="645"/>
      <c r="CK24" s="645"/>
      <c r="CL24" s="645"/>
      <c r="CM24" s="645"/>
      <c r="CN24" s="645"/>
      <c r="CO24" s="645"/>
      <c r="CP24" s="645"/>
      <c r="CQ24" s="646"/>
      <c r="CR24" s="647">
        <v>1595201</v>
      </c>
      <c r="CS24" s="648"/>
      <c r="CT24" s="648"/>
      <c r="CU24" s="648"/>
      <c r="CV24" s="648"/>
      <c r="CW24" s="648"/>
      <c r="CX24" s="648"/>
      <c r="CY24" s="649"/>
      <c r="CZ24" s="652">
        <v>27.4</v>
      </c>
      <c r="DA24" s="653"/>
      <c r="DB24" s="653"/>
      <c r="DC24" s="669"/>
      <c r="DD24" s="692">
        <v>1186921</v>
      </c>
      <c r="DE24" s="648"/>
      <c r="DF24" s="648"/>
      <c r="DG24" s="648"/>
      <c r="DH24" s="648"/>
      <c r="DI24" s="648"/>
      <c r="DJ24" s="648"/>
      <c r="DK24" s="649"/>
      <c r="DL24" s="692">
        <v>1166487</v>
      </c>
      <c r="DM24" s="648"/>
      <c r="DN24" s="648"/>
      <c r="DO24" s="648"/>
      <c r="DP24" s="648"/>
      <c r="DQ24" s="648"/>
      <c r="DR24" s="648"/>
      <c r="DS24" s="648"/>
      <c r="DT24" s="648"/>
      <c r="DU24" s="648"/>
      <c r="DV24" s="649"/>
      <c r="DW24" s="652">
        <v>25.7</v>
      </c>
      <c r="DX24" s="653"/>
      <c r="DY24" s="653"/>
      <c r="DZ24" s="653"/>
      <c r="EA24" s="653"/>
      <c r="EB24" s="653"/>
      <c r="EC24" s="654"/>
    </row>
    <row r="25" spans="2:133" ht="11.25" customHeight="1" x14ac:dyDescent="0.2">
      <c r="B25" s="655" t="s">
        <v>288</v>
      </c>
      <c r="C25" s="656"/>
      <c r="D25" s="656"/>
      <c r="E25" s="656"/>
      <c r="F25" s="656"/>
      <c r="G25" s="656"/>
      <c r="H25" s="656"/>
      <c r="I25" s="656"/>
      <c r="J25" s="656"/>
      <c r="K25" s="656"/>
      <c r="L25" s="656"/>
      <c r="M25" s="656"/>
      <c r="N25" s="656"/>
      <c r="O25" s="656"/>
      <c r="P25" s="656"/>
      <c r="Q25" s="657"/>
      <c r="R25" s="658">
        <v>8926</v>
      </c>
      <c r="S25" s="659"/>
      <c r="T25" s="659"/>
      <c r="U25" s="659"/>
      <c r="V25" s="659"/>
      <c r="W25" s="659"/>
      <c r="X25" s="659"/>
      <c r="Y25" s="660"/>
      <c r="Z25" s="661">
        <v>0.1</v>
      </c>
      <c r="AA25" s="661"/>
      <c r="AB25" s="661"/>
      <c r="AC25" s="661"/>
      <c r="AD25" s="662" t="s">
        <v>127</v>
      </c>
      <c r="AE25" s="662"/>
      <c r="AF25" s="662"/>
      <c r="AG25" s="662"/>
      <c r="AH25" s="662"/>
      <c r="AI25" s="662"/>
      <c r="AJ25" s="662"/>
      <c r="AK25" s="662"/>
      <c r="AL25" s="663" t="s">
        <v>127</v>
      </c>
      <c r="AM25" s="664"/>
      <c r="AN25" s="664"/>
      <c r="AO25" s="665"/>
      <c r="AP25" s="655" t="s">
        <v>289</v>
      </c>
      <c r="AQ25" s="671"/>
      <c r="AR25" s="671"/>
      <c r="AS25" s="671"/>
      <c r="AT25" s="671"/>
      <c r="AU25" s="671"/>
      <c r="AV25" s="671"/>
      <c r="AW25" s="671"/>
      <c r="AX25" s="671"/>
      <c r="AY25" s="671"/>
      <c r="AZ25" s="671"/>
      <c r="BA25" s="671"/>
      <c r="BB25" s="671"/>
      <c r="BC25" s="671"/>
      <c r="BD25" s="671"/>
      <c r="BE25" s="671"/>
      <c r="BF25" s="672"/>
      <c r="BG25" s="658" t="s">
        <v>127</v>
      </c>
      <c r="BH25" s="659"/>
      <c r="BI25" s="659"/>
      <c r="BJ25" s="659"/>
      <c r="BK25" s="659"/>
      <c r="BL25" s="659"/>
      <c r="BM25" s="659"/>
      <c r="BN25" s="660"/>
      <c r="BO25" s="661" t="s">
        <v>127</v>
      </c>
      <c r="BP25" s="661"/>
      <c r="BQ25" s="661"/>
      <c r="BR25" s="661"/>
      <c r="BS25" s="662" t="s">
        <v>127</v>
      </c>
      <c r="BT25" s="662"/>
      <c r="BU25" s="662"/>
      <c r="BV25" s="662"/>
      <c r="BW25" s="662"/>
      <c r="BX25" s="662"/>
      <c r="BY25" s="662"/>
      <c r="BZ25" s="662"/>
      <c r="CA25" s="662"/>
      <c r="CB25" s="666"/>
      <c r="CD25" s="655" t="s">
        <v>290</v>
      </c>
      <c r="CE25" s="656"/>
      <c r="CF25" s="656"/>
      <c r="CG25" s="656"/>
      <c r="CH25" s="656"/>
      <c r="CI25" s="656"/>
      <c r="CJ25" s="656"/>
      <c r="CK25" s="656"/>
      <c r="CL25" s="656"/>
      <c r="CM25" s="656"/>
      <c r="CN25" s="656"/>
      <c r="CO25" s="656"/>
      <c r="CP25" s="656"/>
      <c r="CQ25" s="657"/>
      <c r="CR25" s="658">
        <v>1051641</v>
      </c>
      <c r="CS25" s="685"/>
      <c r="CT25" s="685"/>
      <c r="CU25" s="685"/>
      <c r="CV25" s="685"/>
      <c r="CW25" s="685"/>
      <c r="CX25" s="685"/>
      <c r="CY25" s="686"/>
      <c r="CZ25" s="663">
        <v>18.100000000000001</v>
      </c>
      <c r="DA25" s="687"/>
      <c r="DB25" s="687"/>
      <c r="DC25" s="693"/>
      <c r="DD25" s="667">
        <v>1004908</v>
      </c>
      <c r="DE25" s="685"/>
      <c r="DF25" s="685"/>
      <c r="DG25" s="685"/>
      <c r="DH25" s="685"/>
      <c r="DI25" s="685"/>
      <c r="DJ25" s="685"/>
      <c r="DK25" s="686"/>
      <c r="DL25" s="667">
        <v>1004754</v>
      </c>
      <c r="DM25" s="685"/>
      <c r="DN25" s="685"/>
      <c r="DO25" s="685"/>
      <c r="DP25" s="685"/>
      <c r="DQ25" s="685"/>
      <c r="DR25" s="685"/>
      <c r="DS25" s="685"/>
      <c r="DT25" s="685"/>
      <c r="DU25" s="685"/>
      <c r="DV25" s="686"/>
      <c r="DW25" s="663">
        <v>22.1</v>
      </c>
      <c r="DX25" s="687"/>
      <c r="DY25" s="687"/>
      <c r="DZ25" s="687"/>
      <c r="EA25" s="687"/>
      <c r="EB25" s="687"/>
      <c r="EC25" s="688"/>
    </row>
    <row r="26" spans="2:133" ht="11.25" customHeight="1" x14ac:dyDescent="0.2">
      <c r="B26" s="655" t="s">
        <v>291</v>
      </c>
      <c r="C26" s="656"/>
      <c r="D26" s="656"/>
      <c r="E26" s="656"/>
      <c r="F26" s="656"/>
      <c r="G26" s="656"/>
      <c r="H26" s="656"/>
      <c r="I26" s="656"/>
      <c r="J26" s="656"/>
      <c r="K26" s="656"/>
      <c r="L26" s="656"/>
      <c r="M26" s="656"/>
      <c r="N26" s="656"/>
      <c r="O26" s="656"/>
      <c r="P26" s="656"/>
      <c r="Q26" s="657"/>
      <c r="R26" s="658" t="s">
        <v>127</v>
      </c>
      <c r="S26" s="659"/>
      <c r="T26" s="659"/>
      <c r="U26" s="659"/>
      <c r="V26" s="659"/>
      <c r="W26" s="659"/>
      <c r="X26" s="659"/>
      <c r="Y26" s="660"/>
      <c r="Z26" s="661" t="s">
        <v>127</v>
      </c>
      <c r="AA26" s="661"/>
      <c r="AB26" s="661"/>
      <c r="AC26" s="661"/>
      <c r="AD26" s="662" t="s">
        <v>127</v>
      </c>
      <c r="AE26" s="662"/>
      <c r="AF26" s="662"/>
      <c r="AG26" s="662"/>
      <c r="AH26" s="662"/>
      <c r="AI26" s="662"/>
      <c r="AJ26" s="662"/>
      <c r="AK26" s="662"/>
      <c r="AL26" s="663" t="s">
        <v>127</v>
      </c>
      <c r="AM26" s="664"/>
      <c r="AN26" s="664"/>
      <c r="AO26" s="665"/>
      <c r="AP26" s="655" t="s">
        <v>292</v>
      </c>
      <c r="AQ26" s="671"/>
      <c r="AR26" s="671"/>
      <c r="AS26" s="671"/>
      <c r="AT26" s="671"/>
      <c r="AU26" s="671"/>
      <c r="AV26" s="671"/>
      <c r="AW26" s="671"/>
      <c r="AX26" s="671"/>
      <c r="AY26" s="671"/>
      <c r="AZ26" s="671"/>
      <c r="BA26" s="671"/>
      <c r="BB26" s="671"/>
      <c r="BC26" s="671"/>
      <c r="BD26" s="671"/>
      <c r="BE26" s="671"/>
      <c r="BF26" s="672"/>
      <c r="BG26" s="658" t="s">
        <v>127</v>
      </c>
      <c r="BH26" s="659"/>
      <c r="BI26" s="659"/>
      <c r="BJ26" s="659"/>
      <c r="BK26" s="659"/>
      <c r="BL26" s="659"/>
      <c r="BM26" s="659"/>
      <c r="BN26" s="660"/>
      <c r="BO26" s="661" t="s">
        <v>127</v>
      </c>
      <c r="BP26" s="661"/>
      <c r="BQ26" s="661"/>
      <c r="BR26" s="661"/>
      <c r="BS26" s="662" t="s">
        <v>127</v>
      </c>
      <c r="BT26" s="662"/>
      <c r="BU26" s="662"/>
      <c r="BV26" s="662"/>
      <c r="BW26" s="662"/>
      <c r="BX26" s="662"/>
      <c r="BY26" s="662"/>
      <c r="BZ26" s="662"/>
      <c r="CA26" s="662"/>
      <c r="CB26" s="666"/>
      <c r="CD26" s="655" t="s">
        <v>293</v>
      </c>
      <c r="CE26" s="656"/>
      <c r="CF26" s="656"/>
      <c r="CG26" s="656"/>
      <c r="CH26" s="656"/>
      <c r="CI26" s="656"/>
      <c r="CJ26" s="656"/>
      <c r="CK26" s="656"/>
      <c r="CL26" s="656"/>
      <c r="CM26" s="656"/>
      <c r="CN26" s="656"/>
      <c r="CO26" s="656"/>
      <c r="CP26" s="656"/>
      <c r="CQ26" s="657"/>
      <c r="CR26" s="658">
        <v>573527</v>
      </c>
      <c r="CS26" s="659"/>
      <c r="CT26" s="659"/>
      <c r="CU26" s="659"/>
      <c r="CV26" s="659"/>
      <c r="CW26" s="659"/>
      <c r="CX26" s="659"/>
      <c r="CY26" s="660"/>
      <c r="CZ26" s="663">
        <v>9.9</v>
      </c>
      <c r="DA26" s="687"/>
      <c r="DB26" s="687"/>
      <c r="DC26" s="693"/>
      <c r="DD26" s="667">
        <v>549988</v>
      </c>
      <c r="DE26" s="659"/>
      <c r="DF26" s="659"/>
      <c r="DG26" s="659"/>
      <c r="DH26" s="659"/>
      <c r="DI26" s="659"/>
      <c r="DJ26" s="659"/>
      <c r="DK26" s="660"/>
      <c r="DL26" s="667" t="s">
        <v>127</v>
      </c>
      <c r="DM26" s="659"/>
      <c r="DN26" s="659"/>
      <c r="DO26" s="659"/>
      <c r="DP26" s="659"/>
      <c r="DQ26" s="659"/>
      <c r="DR26" s="659"/>
      <c r="DS26" s="659"/>
      <c r="DT26" s="659"/>
      <c r="DU26" s="659"/>
      <c r="DV26" s="660"/>
      <c r="DW26" s="663" t="s">
        <v>127</v>
      </c>
      <c r="DX26" s="687"/>
      <c r="DY26" s="687"/>
      <c r="DZ26" s="687"/>
      <c r="EA26" s="687"/>
      <c r="EB26" s="687"/>
      <c r="EC26" s="688"/>
    </row>
    <row r="27" spans="2:133" ht="11.25" customHeight="1" x14ac:dyDescent="0.2">
      <c r="B27" s="655" t="s">
        <v>294</v>
      </c>
      <c r="C27" s="656"/>
      <c r="D27" s="656"/>
      <c r="E27" s="656"/>
      <c r="F27" s="656"/>
      <c r="G27" s="656"/>
      <c r="H27" s="656"/>
      <c r="I27" s="656"/>
      <c r="J27" s="656"/>
      <c r="K27" s="656"/>
      <c r="L27" s="656"/>
      <c r="M27" s="656"/>
      <c r="N27" s="656"/>
      <c r="O27" s="656"/>
      <c r="P27" s="656"/>
      <c r="Q27" s="657"/>
      <c r="R27" s="658">
        <v>4534403</v>
      </c>
      <c r="S27" s="659"/>
      <c r="T27" s="659"/>
      <c r="U27" s="659"/>
      <c r="V27" s="659"/>
      <c r="W27" s="659"/>
      <c r="X27" s="659"/>
      <c r="Y27" s="660"/>
      <c r="Z27" s="661">
        <v>70.2</v>
      </c>
      <c r="AA27" s="661"/>
      <c r="AB27" s="661"/>
      <c r="AC27" s="661"/>
      <c r="AD27" s="662">
        <v>4525477</v>
      </c>
      <c r="AE27" s="662"/>
      <c r="AF27" s="662"/>
      <c r="AG27" s="662"/>
      <c r="AH27" s="662"/>
      <c r="AI27" s="662"/>
      <c r="AJ27" s="662"/>
      <c r="AK27" s="662"/>
      <c r="AL27" s="663">
        <v>99.699996948242188</v>
      </c>
      <c r="AM27" s="664"/>
      <c r="AN27" s="664"/>
      <c r="AO27" s="665"/>
      <c r="AP27" s="655" t="s">
        <v>295</v>
      </c>
      <c r="AQ27" s="656"/>
      <c r="AR27" s="656"/>
      <c r="AS27" s="656"/>
      <c r="AT27" s="656"/>
      <c r="AU27" s="656"/>
      <c r="AV27" s="656"/>
      <c r="AW27" s="656"/>
      <c r="AX27" s="656"/>
      <c r="AY27" s="656"/>
      <c r="AZ27" s="656"/>
      <c r="BA27" s="656"/>
      <c r="BB27" s="656"/>
      <c r="BC27" s="656"/>
      <c r="BD27" s="656"/>
      <c r="BE27" s="656"/>
      <c r="BF27" s="657"/>
      <c r="BG27" s="658">
        <v>3893595</v>
      </c>
      <c r="BH27" s="659"/>
      <c r="BI27" s="659"/>
      <c r="BJ27" s="659"/>
      <c r="BK27" s="659"/>
      <c r="BL27" s="659"/>
      <c r="BM27" s="659"/>
      <c r="BN27" s="660"/>
      <c r="BO27" s="661">
        <v>100</v>
      </c>
      <c r="BP27" s="661"/>
      <c r="BQ27" s="661"/>
      <c r="BR27" s="661"/>
      <c r="BS27" s="662" t="s">
        <v>127</v>
      </c>
      <c r="BT27" s="662"/>
      <c r="BU27" s="662"/>
      <c r="BV27" s="662"/>
      <c r="BW27" s="662"/>
      <c r="BX27" s="662"/>
      <c r="BY27" s="662"/>
      <c r="BZ27" s="662"/>
      <c r="CA27" s="662"/>
      <c r="CB27" s="666"/>
      <c r="CD27" s="655" t="s">
        <v>296</v>
      </c>
      <c r="CE27" s="656"/>
      <c r="CF27" s="656"/>
      <c r="CG27" s="656"/>
      <c r="CH27" s="656"/>
      <c r="CI27" s="656"/>
      <c r="CJ27" s="656"/>
      <c r="CK27" s="656"/>
      <c r="CL27" s="656"/>
      <c r="CM27" s="656"/>
      <c r="CN27" s="656"/>
      <c r="CO27" s="656"/>
      <c r="CP27" s="656"/>
      <c r="CQ27" s="657"/>
      <c r="CR27" s="658">
        <v>523363</v>
      </c>
      <c r="CS27" s="685"/>
      <c r="CT27" s="685"/>
      <c r="CU27" s="685"/>
      <c r="CV27" s="685"/>
      <c r="CW27" s="685"/>
      <c r="CX27" s="685"/>
      <c r="CY27" s="686"/>
      <c r="CZ27" s="663">
        <v>9</v>
      </c>
      <c r="DA27" s="687"/>
      <c r="DB27" s="687"/>
      <c r="DC27" s="693"/>
      <c r="DD27" s="667">
        <v>161816</v>
      </c>
      <c r="DE27" s="685"/>
      <c r="DF27" s="685"/>
      <c r="DG27" s="685"/>
      <c r="DH27" s="685"/>
      <c r="DI27" s="685"/>
      <c r="DJ27" s="685"/>
      <c r="DK27" s="686"/>
      <c r="DL27" s="667">
        <v>141536</v>
      </c>
      <c r="DM27" s="685"/>
      <c r="DN27" s="685"/>
      <c r="DO27" s="685"/>
      <c r="DP27" s="685"/>
      <c r="DQ27" s="685"/>
      <c r="DR27" s="685"/>
      <c r="DS27" s="685"/>
      <c r="DT27" s="685"/>
      <c r="DU27" s="685"/>
      <c r="DV27" s="686"/>
      <c r="DW27" s="663">
        <v>3.1</v>
      </c>
      <c r="DX27" s="687"/>
      <c r="DY27" s="687"/>
      <c r="DZ27" s="687"/>
      <c r="EA27" s="687"/>
      <c r="EB27" s="687"/>
      <c r="EC27" s="688"/>
    </row>
    <row r="28" spans="2:133" ht="11.25" customHeight="1" x14ac:dyDescent="0.2">
      <c r="B28" s="655" t="s">
        <v>297</v>
      </c>
      <c r="C28" s="656"/>
      <c r="D28" s="656"/>
      <c r="E28" s="656"/>
      <c r="F28" s="656"/>
      <c r="G28" s="656"/>
      <c r="H28" s="656"/>
      <c r="I28" s="656"/>
      <c r="J28" s="656"/>
      <c r="K28" s="656"/>
      <c r="L28" s="656"/>
      <c r="M28" s="656"/>
      <c r="N28" s="656"/>
      <c r="O28" s="656"/>
      <c r="P28" s="656"/>
      <c r="Q28" s="657"/>
      <c r="R28" s="658">
        <v>3130</v>
      </c>
      <c r="S28" s="659"/>
      <c r="T28" s="659"/>
      <c r="U28" s="659"/>
      <c r="V28" s="659"/>
      <c r="W28" s="659"/>
      <c r="X28" s="659"/>
      <c r="Y28" s="660"/>
      <c r="Z28" s="661">
        <v>0</v>
      </c>
      <c r="AA28" s="661"/>
      <c r="AB28" s="661"/>
      <c r="AC28" s="661"/>
      <c r="AD28" s="662">
        <v>3130</v>
      </c>
      <c r="AE28" s="662"/>
      <c r="AF28" s="662"/>
      <c r="AG28" s="662"/>
      <c r="AH28" s="662"/>
      <c r="AI28" s="662"/>
      <c r="AJ28" s="662"/>
      <c r="AK28" s="662"/>
      <c r="AL28" s="663">
        <v>0.1</v>
      </c>
      <c r="AM28" s="664"/>
      <c r="AN28" s="664"/>
      <c r="AO28" s="665"/>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61"/>
      <c r="BP28" s="661"/>
      <c r="BQ28" s="661"/>
      <c r="BR28" s="661"/>
      <c r="BS28" s="667"/>
      <c r="BT28" s="659"/>
      <c r="BU28" s="659"/>
      <c r="BV28" s="659"/>
      <c r="BW28" s="659"/>
      <c r="BX28" s="659"/>
      <c r="BY28" s="659"/>
      <c r="BZ28" s="659"/>
      <c r="CA28" s="659"/>
      <c r="CB28" s="668"/>
      <c r="CD28" s="655" t="s">
        <v>298</v>
      </c>
      <c r="CE28" s="656"/>
      <c r="CF28" s="656"/>
      <c r="CG28" s="656"/>
      <c r="CH28" s="656"/>
      <c r="CI28" s="656"/>
      <c r="CJ28" s="656"/>
      <c r="CK28" s="656"/>
      <c r="CL28" s="656"/>
      <c r="CM28" s="656"/>
      <c r="CN28" s="656"/>
      <c r="CO28" s="656"/>
      <c r="CP28" s="656"/>
      <c r="CQ28" s="657"/>
      <c r="CR28" s="658">
        <v>20197</v>
      </c>
      <c r="CS28" s="659"/>
      <c r="CT28" s="659"/>
      <c r="CU28" s="659"/>
      <c r="CV28" s="659"/>
      <c r="CW28" s="659"/>
      <c r="CX28" s="659"/>
      <c r="CY28" s="660"/>
      <c r="CZ28" s="663">
        <v>0.3</v>
      </c>
      <c r="DA28" s="687"/>
      <c r="DB28" s="687"/>
      <c r="DC28" s="693"/>
      <c r="DD28" s="667">
        <v>20197</v>
      </c>
      <c r="DE28" s="659"/>
      <c r="DF28" s="659"/>
      <c r="DG28" s="659"/>
      <c r="DH28" s="659"/>
      <c r="DI28" s="659"/>
      <c r="DJ28" s="659"/>
      <c r="DK28" s="660"/>
      <c r="DL28" s="667">
        <v>20197</v>
      </c>
      <c r="DM28" s="659"/>
      <c r="DN28" s="659"/>
      <c r="DO28" s="659"/>
      <c r="DP28" s="659"/>
      <c r="DQ28" s="659"/>
      <c r="DR28" s="659"/>
      <c r="DS28" s="659"/>
      <c r="DT28" s="659"/>
      <c r="DU28" s="659"/>
      <c r="DV28" s="660"/>
      <c r="DW28" s="663">
        <v>0.4</v>
      </c>
      <c r="DX28" s="687"/>
      <c r="DY28" s="687"/>
      <c r="DZ28" s="687"/>
      <c r="EA28" s="687"/>
      <c r="EB28" s="687"/>
      <c r="EC28" s="688"/>
    </row>
    <row r="29" spans="2:133" ht="11.25" customHeight="1" x14ac:dyDescent="0.2">
      <c r="B29" s="655" t="s">
        <v>299</v>
      </c>
      <c r="C29" s="656"/>
      <c r="D29" s="656"/>
      <c r="E29" s="656"/>
      <c r="F29" s="656"/>
      <c r="G29" s="656"/>
      <c r="H29" s="656"/>
      <c r="I29" s="656"/>
      <c r="J29" s="656"/>
      <c r="K29" s="656"/>
      <c r="L29" s="656"/>
      <c r="M29" s="656"/>
      <c r="N29" s="656"/>
      <c r="O29" s="656"/>
      <c r="P29" s="656"/>
      <c r="Q29" s="657"/>
      <c r="R29" s="658">
        <v>164</v>
      </c>
      <c r="S29" s="659"/>
      <c r="T29" s="659"/>
      <c r="U29" s="659"/>
      <c r="V29" s="659"/>
      <c r="W29" s="659"/>
      <c r="X29" s="659"/>
      <c r="Y29" s="660"/>
      <c r="Z29" s="661">
        <v>0</v>
      </c>
      <c r="AA29" s="661"/>
      <c r="AB29" s="661"/>
      <c r="AC29" s="661"/>
      <c r="AD29" s="662" t="s">
        <v>127</v>
      </c>
      <c r="AE29" s="662"/>
      <c r="AF29" s="662"/>
      <c r="AG29" s="662"/>
      <c r="AH29" s="662"/>
      <c r="AI29" s="662"/>
      <c r="AJ29" s="662"/>
      <c r="AK29" s="662"/>
      <c r="AL29" s="663" t="s">
        <v>127</v>
      </c>
      <c r="AM29" s="664"/>
      <c r="AN29" s="664"/>
      <c r="AO29" s="665"/>
      <c r="AP29" s="676"/>
      <c r="AQ29" s="677"/>
      <c r="AR29" s="677"/>
      <c r="AS29" s="677"/>
      <c r="AT29" s="677"/>
      <c r="AU29" s="677"/>
      <c r="AV29" s="677"/>
      <c r="AW29" s="677"/>
      <c r="AX29" s="677"/>
      <c r="AY29" s="677"/>
      <c r="AZ29" s="677"/>
      <c r="BA29" s="677"/>
      <c r="BB29" s="677"/>
      <c r="BC29" s="677"/>
      <c r="BD29" s="677"/>
      <c r="BE29" s="677"/>
      <c r="BF29" s="678"/>
      <c r="BG29" s="658"/>
      <c r="BH29" s="659"/>
      <c r="BI29" s="659"/>
      <c r="BJ29" s="659"/>
      <c r="BK29" s="659"/>
      <c r="BL29" s="659"/>
      <c r="BM29" s="659"/>
      <c r="BN29" s="660"/>
      <c r="BO29" s="661"/>
      <c r="BP29" s="661"/>
      <c r="BQ29" s="661"/>
      <c r="BR29" s="661"/>
      <c r="BS29" s="662"/>
      <c r="BT29" s="662"/>
      <c r="BU29" s="662"/>
      <c r="BV29" s="662"/>
      <c r="BW29" s="662"/>
      <c r="BX29" s="662"/>
      <c r="BY29" s="662"/>
      <c r="BZ29" s="662"/>
      <c r="CA29" s="662"/>
      <c r="CB29" s="666"/>
      <c r="CD29" s="696" t="s">
        <v>300</v>
      </c>
      <c r="CE29" s="697"/>
      <c r="CF29" s="655" t="s">
        <v>70</v>
      </c>
      <c r="CG29" s="656"/>
      <c r="CH29" s="656"/>
      <c r="CI29" s="656"/>
      <c r="CJ29" s="656"/>
      <c r="CK29" s="656"/>
      <c r="CL29" s="656"/>
      <c r="CM29" s="656"/>
      <c r="CN29" s="656"/>
      <c r="CO29" s="656"/>
      <c r="CP29" s="656"/>
      <c r="CQ29" s="657"/>
      <c r="CR29" s="658">
        <v>20197</v>
      </c>
      <c r="CS29" s="685"/>
      <c r="CT29" s="685"/>
      <c r="CU29" s="685"/>
      <c r="CV29" s="685"/>
      <c r="CW29" s="685"/>
      <c r="CX29" s="685"/>
      <c r="CY29" s="686"/>
      <c r="CZ29" s="663">
        <v>0.3</v>
      </c>
      <c r="DA29" s="687"/>
      <c r="DB29" s="687"/>
      <c r="DC29" s="693"/>
      <c r="DD29" s="667">
        <v>20197</v>
      </c>
      <c r="DE29" s="685"/>
      <c r="DF29" s="685"/>
      <c r="DG29" s="685"/>
      <c r="DH29" s="685"/>
      <c r="DI29" s="685"/>
      <c r="DJ29" s="685"/>
      <c r="DK29" s="686"/>
      <c r="DL29" s="667">
        <v>20197</v>
      </c>
      <c r="DM29" s="685"/>
      <c r="DN29" s="685"/>
      <c r="DO29" s="685"/>
      <c r="DP29" s="685"/>
      <c r="DQ29" s="685"/>
      <c r="DR29" s="685"/>
      <c r="DS29" s="685"/>
      <c r="DT29" s="685"/>
      <c r="DU29" s="685"/>
      <c r="DV29" s="686"/>
      <c r="DW29" s="663">
        <v>0.4</v>
      </c>
      <c r="DX29" s="687"/>
      <c r="DY29" s="687"/>
      <c r="DZ29" s="687"/>
      <c r="EA29" s="687"/>
      <c r="EB29" s="687"/>
      <c r="EC29" s="688"/>
    </row>
    <row r="30" spans="2:133" ht="11.25" customHeight="1" x14ac:dyDescent="0.2">
      <c r="B30" s="655" t="s">
        <v>301</v>
      </c>
      <c r="C30" s="656"/>
      <c r="D30" s="656"/>
      <c r="E30" s="656"/>
      <c r="F30" s="656"/>
      <c r="G30" s="656"/>
      <c r="H30" s="656"/>
      <c r="I30" s="656"/>
      <c r="J30" s="656"/>
      <c r="K30" s="656"/>
      <c r="L30" s="656"/>
      <c r="M30" s="656"/>
      <c r="N30" s="656"/>
      <c r="O30" s="656"/>
      <c r="P30" s="656"/>
      <c r="Q30" s="657"/>
      <c r="R30" s="658">
        <v>42415</v>
      </c>
      <c r="S30" s="659"/>
      <c r="T30" s="659"/>
      <c r="U30" s="659"/>
      <c r="V30" s="659"/>
      <c r="W30" s="659"/>
      <c r="X30" s="659"/>
      <c r="Y30" s="660"/>
      <c r="Z30" s="661">
        <v>0.7</v>
      </c>
      <c r="AA30" s="661"/>
      <c r="AB30" s="661"/>
      <c r="AC30" s="661"/>
      <c r="AD30" s="662">
        <v>8583</v>
      </c>
      <c r="AE30" s="662"/>
      <c r="AF30" s="662"/>
      <c r="AG30" s="662"/>
      <c r="AH30" s="662"/>
      <c r="AI30" s="662"/>
      <c r="AJ30" s="662"/>
      <c r="AK30" s="662"/>
      <c r="AL30" s="663">
        <v>0.2</v>
      </c>
      <c r="AM30" s="664"/>
      <c r="AN30" s="664"/>
      <c r="AO30" s="665"/>
      <c r="AP30" s="640" t="s">
        <v>219</v>
      </c>
      <c r="AQ30" s="641"/>
      <c r="AR30" s="641"/>
      <c r="AS30" s="641"/>
      <c r="AT30" s="641"/>
      <c r="AU30" s="641"/>
      <c r="AV30" s="641"/>
      <c r="AW30" s="641"/>
      <c r="AX30" s="641"/>
      <c r="AY30" s="641"/>
      <c r="AZ30" s="641"/>
      <c r="BA30" s="641"/>
      <c r="BB30" s="641"/>
      <c r="BC30" s="641"/>
      <c r="BD30" s="641"/>
      <c r="BE30" s="641"/>
      <c r="BF30" s="642"/>
      <c r="BG30" s="640" t="s">
        <v>302</v>
      </c>
      <c r="BH30" s="694"/>
      <c r="BI30" s="694"/>
      <c r="BJ30" s="694"/>
      <c r="BK30" s="694"/>
      <c r="BL30" s="694"/>
      <c r="BM30" s="694"/>
      <c r="BN30" s="694"/>
      <c r="BO30" s="694"/>
      <c r="BP30" s="694"/>
      <c r="BQ30" s="695"/>
      <c r="BR30" s="640" t="s">
        <v>303</v>
      </c>
      <c r="BS30" s="694"/>
      <c r="BT30" s="694"/>
      <c r="BU30" s="694"/>
      <c r="BV30" s="694"/>
      <c r="BW30" s="694"/>
      <c r="BX30" s="694"/>
      <c r="BY30" s="694"/>
      <c r="BZ30" s="694"/>
      <c r="CA30" s="694"/>
      <c r="CB30" s="695"/>
      <c r="CD30" s="698"/>
      <c r="CE30" s="699"/>
      <c r="CF30" s="655" t="s">
        <v>304</v>
      </c>
      <c r="CG30" s="656"/>
      <c r="CH30" s="656"/>
      <c r="CI30" s="656"/>
      <c r="CJ30" s="656"/>
      <c r="CK30" s="656"/>
      <c r="CL30" s="656"/>
      <c r="CM30" s="656"/>
      <c r="CN30" s="656"/>
      <c r="CO30" s="656"/>
      <c r="CP30" s="656"/>
      <c r="CQ30" s="657"/>
      <c r="CR30" s="658">
        <v>19821</v>
      </c>
      <c r="CS30" s="659"/>
      <c r="CT30" s="659"/>
      <c r="CU30" s="659"/>
      <c r="CV30" s="659"/>
      <c r="CW30" s="659"/>
      <c r="CX30" s="659"/>
      <c r="CY30" s="660"/>
      <c r="CZ30" s="663">
        <v>0.3</v>
      </c>
      <c r="DA30" s="687"/>
      <c r="DB30" s="687"/>
      <c r="DC30" s="693"/>
      <c r="DD30" s="667">
        <v>19821</v>
      </c>
      <c r="DE30" s="659"/>
      <c r="DF30" s="659"/>
      <c r="DG30" s="659"/>
      <c r="DH30" s="659"/>
      <c r="DI30" s="659"/>
      <c r="DJ30" s="659"/>
      <c r="DK30" s="660"/>
      <c r="DL30" s="667">
        <v>19821</v>
      </c>
      <c r="DM30" s="659"/>
      <c r="DN30" s="659"/>
      <c r="DO30" s="659"/>
      <c r="DP30" s="659"/>
      <c r="DQ30" s="659"/>
      <c r="DR30" s="659"/>
      <c r="DS30" s="659"/>
      <c r="DT30" s="659"/>
      <c r="DU30" s="659"/>
      <c r="DV30" s="660"/>
      <c r="DW30" s="663">
        <v>0.4</v>
      </c>
      <c r="DX30" s="687"/>
      <c r="DY30" s="687"/>
      <c r="DZ30" s="687"/>
      <c r="EA30" s="687"/>
      <c r="EB30" s="687"/>
      <c r="EC30" s="688"/>
    </row>
    <row r="31" spans="2:133" ht="11.25" customHeight="1" x14ac:dyDescent="0.2">
      <c r="B31" s="655" t="s">
        <v>305</v>
      </c>
      <c r="C31" s="656"/>
      <c r="D31" s="656"/>
      <c r="E31" s="656"/>
      <c r="F31" s="656"/>
      <c r="G31" s="656"/>
      <c r="H31" s="656"/>
      <c r="I31" s="656"/>
      <c r="J31" s="656"/>
      <c r="K31" s="656"/>
      <c r="L31" s="656"/>
      <c r="M31" s="656"/>
      <c r="N31" s="656"/>
      <c r="O31" s="656"/>
      <c r="P31" s="656"/>
      <c r="Q31" s="657"/>
      <c r="R31" s="658">
        <v>2134</v>
      </c>
      <c r="S31" s="659"/>
      <c r="T31" s="659"/>
      <c r="U31" s="659"/>
      <c r="V31" s="659"/>
      <c r="W31" s="659"/>
      <c r="X31" s="659"/>
      <c r="Y31" s="660"/>
      <c r="Z31" s="661">
        <v>0</v>
      </c>
      <c r="AA31" s="661"/>
      <c r="AB31" s="661"/>
      <c r="AC31" s="661"/>
      <c r="AD31" s="662" t="s">
        <v>127</v>
      </c>
      <c r="AE31" s="662"/>
      <c r="AF31" s="662"/>
      <c r="AG31" s="662"/>
      <c r="AH31" s="662"/>
      <c r="AI31" s="662"/>
      <c r="AJ31" s="662"/>
      <c r="AK31" s="662"/>
      <c r="AL31" s="663" t="s">
        <v>127</v>
      </c>
      <c r="AM31" s="664"/>
      <c r="AN31" s="664"/>
      <c r="AO31" s="665"/>
      <c r="AP31" s="706" t="s">
        <v>306</v>
      </c>
      <c r="AQ31" s="707"/>
      <c r="AR31" s="707"/>
      <c r="AS31" s="707"/>
      <c r="AT31" s="712" t="s">
        <v>307</v>
      </c>
      <c r="AU31" s="354"/>
      <c r="AV31" s="354"/>
      <c r="AW31" s="354"/>
      <c r="AX31" s="644" t="s">
        <v>186</v>
      </c>
      <c r="AY31" s="645"/>
      <c r="AZ31" s="645"/>
      <c r="BA31" s="645"/>
      <c r="BB31" s="645"/>
      <c r="BC31" s="645"/>
      <c r="BD31" s="645"/>
      <c r="BE31" s="645"/>
      <c r="BF31" s="646"/>
      <c r="BG31" s="705">
        <v>99.9</v>
      </c>
      <c r="BH31" s="702"/>
      <c r="BI31" s="702"/>
      <c r="BJ31" s="702"/>
      <c r="BK31" s="702"/>
      <c r="BL31" s="702"/>
      <c r="BM31" s="653">
        <v>99.8</v>
      </c>
      <c r="BN31" s="702"/>
      <c r="BO31" s="702"/>
      <c r="BP31" s="702"/>
      <c r="BQ31" s="703"/>
      <c r="BR31" s="705">
        <v>99.8</v>
      </c>
      <c r="BS31" s="702"/>
      <c r="BT31" s="702"/>
      <c r="BU31" s="702"/>
      <c r="BV31" s="702"/>
      <c r="BW31" s="702"/>
      <c r="BX31" s="653">
        <v>99.7</v>
      </c>
      <c r="BY31" s="702"/>
      <c r="BZ31" s="702"/>
      <c r="CA31" s="702"/>
      <c r="CB31" s="703"/>
      <c r="CD31" s="698"/>
      <c r="CE31" s="699"/>
      <c r="CF31" s="655" t="s">
        <v>308</v>
      </c>
      <c r="CG31" s="656"/>
      <c r="CH31" s="656"/>
      <c r="CI31" s="656"/>
      <c r="CJ31" s="656"/>
      <c r="CK31" s="656"/>
      <c r="CL31" s="656"/>
      <c r="CM31" s="656"/>
      <c r="CN31" s="656"/>
      <c r="CO31" s="656"/>
      <c r="CP31" s="656"/>
      <c r="CQ31" s="657"/>
      <c r="CR31" s="658">
        <v>376</v>
      </c>
      <c r="CS31" s="685"/>
      <c r="CT31" s="685"/>
      <c r="CU31" s="685"/>
      <c r="CV31" s="685"/>
      <c r="CW31" s="685"/>
      <c r="CX31" s="685"/>
      <c r="CY31" s="686"/>
      <c r="CZ31" s="663">
        <v>0</v>
      </c>
      <c r="DA31" s="687"/>
      <c r="DB31" s="687"/>
      <c r="DC31" s="693"/>
      <c r="DD31" s="667">
        <v>376</v>
      </c>
      <c r="DE31" s="685"/>
      <c r="DF31" s="685"/>
      <c r="DG31" s="685"/>
      <c r="DH31" s="685"/>
      <c r="DI31" s="685"/>
      <c r="DJ31" s="685"/>
      <c r="DK31" s="686"/>
      <c r="DL31" s="667">
        <v>376</v>
      </c>
      <c r="DM31" s="685"/>
      <c r="DN31" s="685"/>
      <c r="DO31" s="685"/>
      <c r="DP31" s="685"/>
      <c r="DQ31" s="685"/>
      <c r="DR31" s="685"/>
      <c r="DS31" s="685"/>
      <c r="DT31" s="685"/>
      <c r="DU31" s="685"/>
      <c r="DV31" s="686"/>
      <c r="DW31" s="663">
        <v>0</v>
      </c>
      <c r="DX31" s="687"/>
      <c r="DY31" s="687"/>
      <c r="DZ31" s="687"/>
      <c r="EA31" s="687"/>
      <c r="EB31" s="687"/>
      <c r="EC31" s="688"/>
    </row>
    <row r="32" spans="2:133" ht="11.25" customHeight="1" x14ac:dyDescent="0.2">
      <c r="B32" s="655" t="s">
        <v>309</v>
      </c>
      <c r="C32" s="656"/>
      <c r="D32" s="656"/>
      <c r="E32" s="656"/>
      <c r="F32" s="656"/>
      <c r="G32" s="656"/>
      <c r="H32" s="656"/>
      <c r="I32" s="656"/>
      <c r="J32" s="656"/>
      <c r="K32" s="656"/>
      <c r="L32" s="656"/>
      <c r="M32" s="656"/>
      <c r="N32" s="656"/>
      <c r="O32" s="656"/>
      <c r="P32" s="656"/>
      <c r="Q32" s="657"/>
      <c r="R32" s="658">
        <v>459084</v>
      </c>
      <c r="S32" s="659"/>
      <c r="T32" s="659"/>
      <c r="U32" s="659"/>
      <c r="V32" s="659"/>
      <c r="W32" s="659"/>
      <c r="X32" s="659"/>
      <c r="Y32" s="660"/>
      <c r="Z32" s="661">
        <v>7.1</v>
      </c>
      <c r="AA32" s="661"/>
      <c r="AB32" s="661"/>
      <c r="AC32" s="661"/>
      <c r="AD32" s="662" t="s">
        <v>127</v>
      </c>
      <c r="AE32" s="662"/>
      <c r="AF32" s="662"/>
      <c r="AG32" s="662"/>
      <c r="AH32" s="662"/>
      <c r="AI32" s="662"/>
      <c r="AJ32" s="662"/>
      <c r="AK32" s="662"/>
      <c r="AL32" s="663" t="s">
        <v>127</v>
      </c>
      <c r="AM32" s="664"/>
      <c r="AN32" s="664"/>
      <c r="AO32" s="665"/>
      <c r="AP32" s="708"/>
      <c r="AQ32" s="709"/>
      <c r="AR32" s="709"/>
      <c r="AS32" s="709"/>
      <c r="AT32" s="713"/>
      <c r="AU32" s="350" t="s">
        <v>310</v>
      </c>
      <c r="AX32" s="655" t="s">
        <v>311</v>
      </c>
      <c r="AY32" s="656"/>
      <c r="AZ32" s="656"/>
      <c r="BA32" s="656"/>
      <c r="BB32" s="656"/>
      <c r="BC32" s="656"/>
      <c r="BD32" s="656"/>
      <c r="BE32" s="656"/>
      <c r="BF32" s="657"/>
      <c r="BG32" s="715">
        <v>99.8</v>
      </c>
      <c r="BH32" s="685"/>
      <c r="BI32" s="685"/>
      <c r="BJ32" s="685"/>
      <c r="BK32" s="685"/>
      <c r="BL32" s="685"/>
      <c r="BM32" s="664">
        <v>99.4</v>
      </c>
      <c r="BN32" s="685"/>
      <c r="BO32" s="685"/>
      <c r="BP32" s="685"/>
      <c r="BQ32" s="704"/>
      <c r="BR32" s="715">
        <v>99.3</v>
      </c>
      <c r="BS32" s="685"/>
      <c r="BT32" s="685"/>
      <c r="BU32" s="685"/>
      <c r="BV32" s="685"/>
      <c r="BW32" s="685"/>
      <c r="BX32" s="664">
        <v>98.7</v>
      </c>
      <c r="BY32" s="685"/>
      <c r="BZ32" s="685"/>
      <c r="CA32" s="685"/>
      <c r="CB32" s="704"/>
      <c r="CD32" s="700"/>
      <c r="CE32" s="701"/>
      <c r="CF32" s="655" t="s">
        <v>312</v>
      </c>
      <c r="CG32" s="656"/>
      <c r="CH32" s="656"/>
      <c r="CI32" s="656"/>
      <c r="CJ32" s="656"/>
      <c r="CK32" s="656"/>
      <c r="CL32" s="656"/>
      <c r="CM32" s="656"/>
      <c r="CN32" s="656"/>
      <c r="CO32" s="656"/>
      <c r="CP32" s="656"/>
      <c r="CQ32" s="657"/>
      <c r="CR32" s="658" t="s">
        <v>127</v>
      </c>
      <c r="CS32" s="659"/>
      <c r="CT32" s="659"/>
      <c r="CU32" s="659"/>
      <c r="CV32" s="659"/>
      <c r="CW32" s="659"/>
      <c r="CX32" s="659"/>
      <c r="CY32" s="660"/>
      <c r="CZ32" s="663" t="s">
        <v>127</v>
      </c>
      <c r="DA32" s="687"/>
      <c r="DB32" s="687"/>
      <c r="DC32" s="693"/>
      <c r="DD32" s="667" t="s">
        <v>127</v>
      </c>
      <c r="DE32" s="659"/>
      <c r="DF32" s="659"/>
      <c r="DG32" s="659"/>
      <c r="DH32" s="659"/>
      <c r="DI32" s="659"/>
      <c r="DJ32" s="659"/>
      <c r="DK32" s="660"/>
      <c r="DL32" s="667" t="s">
        <v>127</v>
      </c>
      <c r="DM32" s="659"/>
      <c r="DN32" s="659"/>
      <c r="DO32" s="659"/>
      <c r="DP32" s="659"/>
      <c r="DQ32" s="659"/>
      <c r="DR32" s="659"/>
      <c r="DS32" s="659"/>
      <c r="DT32" s="659"/>
      <c r="DU32" s="659"/>
      <c r="DV32" s="660"/>
      <c r="DW32" s="663" t="s">
        <v>127</v>
      </c>
      <c r="DX32" s="687"/>
      <c r="DY32" s="687"/>
      <c r="DZ32" s="687"/>
      <c r="EA32" s="687"/>
      <c r="EB32" s="687"/>
      <c r="EC32" s="688"/>
    </row>
    <row r="33" spans="2:133" ht="11.25" customHeight="1" x14ac:dyDescent="0.2">
      <c r="B33" s="689" t="s">
        <v>313</v>
      </c>
      <c r="C33" s="690"/>
      <c r="D33" s="690"/>
      <c r="E33" s="690"/>
      <c r="F33" s="690"/>
      <c r="G33" s="690"/>
      <c r="H33" s="690"/>
      <c r="I33" s="690"/>
      <c r="J33" s="690"/>
      <c r="K33" s="690"/>
      <c r="L33" s="690"/>
      <c r="M33" s="690"/>
      <c r="N33" s="690"/>
      <c r="O33" s="690"/>
      <c r="P33" s="690"/>
      <c r="Q33" s="691"/>
      <c r="R33" s="658" t="s">
        <v>127</v>
      </c>
      <c r="S33" s="659"/>
      <c r="T33" s="659"/>
      <c r="U33" s="659"/>
      <c r="V33" s="659"/>
      <c r="W33" s="659"/>
      <c r="X33" s="659"/>
      <c r="Y33" s="660"/>
      <c r="Z33" s="661" t="s">
        <v>127</v>
      </c>
      <c r="AA33" s="661"/>
      <c r="AB33" s="661"/>
      <c r="AC33" s="661"/>
      <c r="AD33" s="662" t="s">
        <v>127</v>
      </c>
      <c r="AE33" s="662"/>
      <c r="AF33" s="662"/>
      <c r="AG33" s="662"/>
      <c r="AH33" s="662"/>
      <c r="AI33" s="662"/>
      <c r="AJ33" s="662"/>
      <c r="AK33" s="662"/>
      <c r="AL33" s="663" t="s">
        <v>127</v>
      </c>
      <c r="AM33" s="664"/>
      <c r="AN33" s="664"/>
      <c r="AO33" s="665"/>
      <c r="AP33" s="710"/>
      <c r="AQ33" s="711"/>
      <c r="AR33" s="711"/>
      <c r="AS33" s="711"/>
      <c r="AT33" s="714"/>
      <c r="AU33" s="355"/>
      <c r="AV33" s="355"/>
      <c r="AW33" s="355"/>
      <c r="AX33" s="676" t="s">
        <v>314</v>
      </c>
      <c r="AY33" s="677"/>
      <c r="AZ33" s="677"/>
      <c r="BA33" s="677"/>
      <c r="BB33" s="677"/>
      <c r="BC33" s="677"/>
      <c r="BD33" s="677"/>
      <c r="BE33" s="677"/>
      <c r="BF33" s="678"/>
      <c r="BG33" s="716">
        <v>100</v>
      </c>
      <c r="BH33" s="717"/>
      <c r="BI33" s="717"/>
      <c r="BJ33" s="717"/>
      <c r="BK33" s="717"/>
      <c r="BL33" s="717"/>
      <c r="BM33" s="718">
        <v>99.9</v>
      </c>
      <c r="BN33" s="717"/>
      <c r="BO33" s="717"/>
      <c r="BP33" s="717"/>
      <c r="BQ33" s="719"/>
      <c r="BR33" s="716">
        <v>100</v>
      </c>
      <c r="BS33" s="717"/>
      <c r="BT33" s="717"/>
      <c r="BU33" s="717"/>
      <c r="BV33" s="717"/>
      <c r="BW33" s="717"/>
      <c r="BX33" s="718">
        <v>99.9</v>
      </c>
      <c r="BY33" s="717"/>
      <c r="BZ33" s="717"/>
      <c r="CA33" s="717"/>
      <c r="CB33" s="719"/>
      <c r="CD33" s="655" t="s">
        <v>315</v>
      </c>
      <c r="CE33" s="656"/>
      <c r="CF33" s="656"/>
      <c r="CG33" s="656"/>
      <c r="CH33" s="656"/>
      <c r="CI33" s="656"/>
      <c r="CJ33" s="656"/>
      <c r="CK33" s="656"/>
      <c r="CL33" s="656"/>
      <c r="CM33" s="656"/>
      <c r="CN33" s="656"/>
      <c r="CO33" s="656"/>
      <c r="CP33" s="656"/>
      <c r="CQ33" s="657"/>
      <c r="CR33" s="658">
        <v>2821484</v>
      </c>
      <c r="CS33" s="685"/>
      <c r="CT33" s="685"/>
      <c r="CU33" s="685"/>
      <c r="CV33" s="685"/>
      <c r="CW33" s="685"/>
      <c r="CX33" s="685"/>
      <c r="CY33" s="686"/>
      <c r="CZ33" s="663">
        <v>48.5</v>
      </c>
      <c r="DA33" s="687"/>
      <c r="DB33" s="687"/>
      <c r="DC33" s="693"/>
      <c r="DD33" s="667">
        <v>2583029</v>
      </c>
      <c r="DE33" s="685"/>
      <c r="DF33" s="685"/>
      <c r="DG33" s="685"/>
      <c r="DH33" s="685"/>
      <c r="DI33" s="685"/>
      <c r="DJ33" s="685"/>
      <c r="DK33" s="686"/>
      <c r="DL33" s="667">
        <v>2173937</v>
      </c>
      <c r="DM33" s="685"/>
      <c r="DN33" s="685"/>
      <c r="DO33" s="685"/>
      <c r="DP33" s="685"/>
      <c r="DQ33" s="685"/>
      <c r="DR33" s="685"/>
      <c r="DS33" s="685"/>
      <c r="DT33" s="685"/>
      <c r="DU33" s="685"/>
      <c r="DV33" s="686"/>
      <c r="DW33" s="663">
        <v>47.9</v>
      </c>
      <c r="DX33" s="687"/>
      <c r="DY33" s="687"/>
      <c r="DZ33" s="687"/>
      <c r="EA33" s="687"/>
      <c r="EB33" s="687"/>
      <c r="EC33" s="688"/>
    </row>
    <row r="34" spans="2:133" ht="11.25" customHeight="1" x14ac:dyDescent="0.2">
      <c r="B34" s="655" t="s">
        <v>316</v>
      </c>
      <c r="C34" s="656"/>
      <c r="D34" s="656"/>
      <c r="E34" s="656"/>
      <c r="F34" s="656"/>
      <c r="G34" s="656"/>
      <c r="H34" s="656"/>
      <c r="I34" s="656"/>
      <c r="J34" s="656"/>
      <c r="K34" s="656"/>
      <c r="L34" s="656"/>
      <c r="M34" s="656"/>
      <c r="N34" s="656"/>
      <c r="O34" s="656"/>
      <c r="P34" s="656"/>
      <c r="Q34" s="657"/>
      <c r="R34" s="658">
        <v>158894</v>
      </c>
      <c r="S34" s="659"/>
      <c r="T34" s="659"/>
      <c r="U34" s="659"/>
      <c r="V34" s="659"/>
      <c r="W34" s="659"/>
      <c r="X34" s="659"/>
      <c r="Y34" s="660"/>
      <c r="Z34" s="661">
        <v>2.5</v>
      </c>
      <c r="AA34" s="661"/>
      <c r="AB34" s="661"/>
      <c r="AC34" s="661"/>
      <c r="AD34" s="662" t="s">
        <v>127</v>
      </c>
      <c r="AE34" s="662"/>
      <c r="AF34" s="662"/>
      <c r="AG34" s="662"/>
      <c r="AH34" s="662"/>
      <c r="AI34" s="662"/>
      <c r="AJ34" s="662"/>
      <c r="AK34" s="662"/>
      <c r="AL34" s="663" t="s">
        <v>127</v>
      </c>
      <c r="AM34" s="664"/>
      <c r="AN34" s="664"/>
      <c r="AO34" s="665"/>
      <c r="AP34" s="356"/>
      <c r="AQ34" s="357"/>
      <c r="AS34" s="354"/>
      <c r="AT34" s="354"/>
      <c r="AU34" s="354"/>
      <c r="AV34" s="354"/>
      <c r="AW34" s="354"/>
      <c r="AX34" s="354"/>
      <c r="AY34" s="354"/>
      <c r="AZ34" s="354"/>
      <c r="BA34" s="354"/>
      <c r="BB34" s="354"/>
      <c r="BC34" s="354"/>
      <c r="BD34" s="354"/>
      <c r="BE34" s="354"/>
      <c r="BF34" s="354"/>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D34" s="655" t="s">
        <v>317</v>
      </c>
      <c r="CE34" s="656"/>
      <c r="CF34" s="656"/>
      <c r="CG34" s="656"/>
      <c r="CH34" s="656"/>
      <c r="CI34" s="656"/>
      <c r="CJ34" s="656"/>
      <c r="CK34" s="656"/>
      <c r="CL34" s="656"/>
      <c r="CM34" s="656"/>
      <c r="CN34" s="656"/>
      <c r="CO34" s="656"/>
      <c r="CP34" s="656"/>
      <c r="CQ34" s="657"/>
      <c r="CR34" s="658">
        <v>1145532</v>
      </c>
      <c r="CS34" s="659"/>
      <c r="CT34" s="659"/>
      <c r="CU34" s="659"/>
      <c r="CV34" s="659"/>
      <c r="CW34" s="659"/>
      <c r="CX34" s="659"/>
      <c r="CY34" s="660"/>
      <c r="CZ34" s="663">
        <v>19.7</v>
      </c>
      <c r="DA34" s="687"/>
      <c r="DB34" s="687"/>
      <c r="DC34" s="693"/>
      <c r="DD34" s="667">
        <v>1035893</v>
      </c>
      <c r="DE34" s="659"/>
      <c r="DF34" s="659"/>
      <c r="DG34" s="659"/>
      <c r="DH34" s="659"/>
      <c r="DI34" s="659"/>
      <c r="DJ34" s="659"/>
      <c r="DK34" s="660"/>
      <c r="DL34" s="667">
        <v>1019566</v>
      </c>
      <c r="DM34" s="659"/>
      <c r="DN34" s="659"/>
      <c r="DO34" s="659"/>
      <c r="DP34" s="659"/>
      <c r="DQ34" s="659"/>
      <c r="DR34" s="659"/>
      <c r="DS34" s="659"/>
      <c r="DT34" s="659"/>
      <c r="DU34" s="659"/>
      <c r="DV34" s="660"/>
      <c r="DW34" s="663">
        <v>22.5</v>
      </c>
      <c r="DX34" s="687"/>
      <c r="DY34" s="687"/>
      <c r="DZ34" s="687"/>
      <c r="EA34" s="687"/>
      <c r="EB34" s="687"/>
      <c r="EC34" s="688"/>
    </row>
    <row r="35" spans="2:133" ht="11.25" customHeight="1" x14ac:dyDescent="0.2">
      <c r="B35" s="655" t="s">
        <v>318</v>
      </c>
      <c r="C35" s="656"/>
      <c r="D35" s="656"/>
      <c r="E35" s="656"/>
      <c r="F35" s="656"/>
      <c r="G35" s="656"/>
      <c r="H35" s="656"/>
      <c r="I35" s="656"/>
      <c r="J35" s="656"/>
      <c r="K35" s="656"/>
      <c r="L35" s="656"/>
      <c r="M35" s="656"/>
      <c r="N35" s="656"/>
      <c r="O35" s="656"/>
      <c r="P35" s="656"/>
      <c r="Q35" s="657"/>
      <c r="R35" s="658">
        <v>39059</v>
      </c>
      <c r="S35" s="659"/>
      <c r="T35" s="659"/>
      <c r="U35" s="659"/>
      <c r="V35" s="659"/>
      <c r="W35" s="659"/>
      <c r="X35" s="659"/>
      <c r="Y35" s="660"/>
      <c r="Z35" s="661">
        <v>0.6</v>
      </c>
      <c r="AA35" s="661"/>
      <c r="AB35" s="661"/>
      <c r="AC35" s="661"/>
      <c r="AD35" s="662" t="s">
        <v>127</v>
      </c>
      <c r="AE35" s="662"/>
      <c r="AF35" s="662"/>
      <c r="AG35" s="662"/>
      <c r="AH35" s="662"/>
      <c r="AI35" s="662"/>
      <c r="AJ35" s="662"/>
      <c r="AK35" s="662"/>
      <c r="AL35" s="663" t="s">
        <v>127</v>
      </c>
      <c r="AM35" s="664"/>
      <c r="AN35" s="664"/>
      <c r="AO35" s="665"/>
      <c r="AP35" s="358"/>
      <c r="AQ35" s="640" t="s">
        <v>319</v>
      </c>
      <c r="AR35" s="641"/>
      <c r="AS35" s="641"/>
      <c r="AT35" s="641"/>
      <c r="AU35" s="641"/>
      <c r="AV35" s="641"/>
      <c r="AW35" s="641"/>
      <c r="AX35" s="641"/>
      <c r="AY35" s="641"/>
      <c r="AZ35" s="641"/>
      <c r="BA35" s="641"/>
      <c r="BB35" s="641"/>
      <c r="BC35" s="641"/>
      <c r="BD35" s="641"/>
      <c r="BE35" s="641"/>
      <c r="BF35" s="642"/>
      <c r="BG35" s="640" t="s">
        <v>320</v>
      </c>
      <c r="BH35" s="641"/>
      <c r="BI35" s="641"/>
      <c r="BJ35" s="641"/>
      <c r="BK35" s="641"/>
      <c r="BL35" s="641"/>
      <c r="BM35" s="641"/>
      <c r="BN35" s="641"/>
      <c r="BO35" s="641"/>
      <c r="BP35" s="641"/>
      <c r="BQ35" s="641"/>
      <c r="BR35" s="641"/>
      <c r="BS35" s="641"/>
      <c r="BT35" s="641"/>
      <c r="BU35" s="641"/>
      <c r="BV35" s="641"/>
      <c r="BW35" s="641"/>
      <c r="BX35" s="641"/>
      <c r="BY35" s="641"/>
      <c r="BZ35" s="641"/>
      <c r="CA35" s="641"/>
      <c r="CB35" s="642"/>
      <c r="CD35" s="655" t="s">
        <v>321</v>
      </c>
      <c r="CE35" s="656"/>
      <c r="CF35" s="656"/>
      <c r="CG35" s="656"/>
      <c r="CH35" s="656"/>
      <c r="CI35" s="656"/>
      <c r="CJ35" s="656"/>
      <c r="CK35" s="656"/>
      <c r="CL35" s="656"/>
      <c r="CM35" s="656"/>
      <c r="CN35" s="656"/>
      <c r="CO35" s="656"/>
      <c r="CP35" s="656"/>
      <c r="CQ35" s="657"/>
      <c r="CR35" s="658">
        <v>40901</v>
      </c>
      <c r="CS35" s="685"/>
      <c r="CT35" s="685"/>
      <c r="CU35" s="685"/>
      <c r="CV35" s="685"/>
      <c r="CW35" s="685"/>
      <c r="CX35" s="685"/>
      <c r="CY35" s="686"/>
      <c r="CZ35" s="663">
        <v>0.7</v>
      </c>
      <c r="DA35" s="687"/>
      <c r="DB35" s="687"/>
      <c r="DC35" s="693"/>
      <c r="DD35" s="667">
        <v>40021</v>
      </c>
      <c r="DE35" s="685"/>
      <c r="DF35" s="685"/>
      <c r="DG35" s="685"/>
      <c r="DH35" s="685"/>
      <c r="DI35" s="685"/>
      <c r="DJ35" s="685"/>
      <c r="DK35" s="686"/>
      <c r="DL35" s="667">
        <v>40021</v>
      </c>
      <c r="DM35" s="685"/>
      <c r="DN35" s="685"/>
      <c r="DO35" s="685"/>
      <c r="DP35" s="685"/>
      <c r="DQ35" s="685"/>
      <c r="DR35" s="685"/>
      <c r="DS35" s="685"/>
      <c r="DT35" s="685"/>
      <c r="DU35" s="685"/>
      <c r="DV35" s="686"/>
      <c r="DW35" s="663">
        <v>0.9</v>
      </c>
      <c r="DX35" s="687"/>
      <c r="DY35" s="687"/>
      <c r="DZ35" s="687"/>
      <c r="EA35" s="687"/>
      <c r="EB35" s="687"/>
      <c r="EC35" s="688"/>
    </row>
    <row r="36" spans="2:133" ht="11.25" customHeight="1" x14ac:dyDescent="0.2">
      <c r="B36" s="655" t="s">
        <v>322</v>
      </c>
      <c r="C36" s="656"/>
      <c r="D36" s="656"/>
      <c r="E36" s="656"/>
      <c r="F36" s="656"/>
      <c r="G36" s="656"/>
      <c r="H36" s="656"/>
      <c r="I36" s="656"/>
      <c r="J36" s="656"/>
      <c r="K36" s="656"/>
      <c r="L36" s="656"/>
      <c r="M36" s="656"/>
      <c r="N36" s="656"/>
      <c r="O36" s="656"/>
      <c r="P36" s="656"/>
      <c r="Q36" s="657"/>
      <c r="R36" s="658">
        <v>123</v>
      </c>
      <c r="S36" s="659"/>
      <c r="T36" s="659"/>
      <c r="U36" s="659"/>
      <c r="V36" s="659"/>
      <c r="W36" s="659"/>
      <c r="X36" s="659"/>
      <c r="Y36" s="660"/>
      <c r="Z36" s="661">
        <v>0</v>
      </c>
      <c r="AA36" s="661"/>
      <c r="AB36" s="661"/>
      <c r="AC36" s="661"/>
      <c r="AD36" s="662" t="s">
        <v>127</v>
      </c>
      <c r="AE36" s="662"/>
      <c r="AF36" s="662"/>
      <c r="AG36" s="662"/>
      <c r="AH36" s="662"/>
      <c r="AI36" s="662"/>
      <c r="AJ36" s="662"/>
      <c r="AK36" s="662"/>
      <c r="AL36" s="663" t="s">
        <v>127</v>
      </c>
      <c r="AM36" s="664"/>
      <c r="AN36" s="664"/>
      <c r="AO36" s="665"/>
      <c r="AP36" s="358"/>
      <c r="AQ36" s="720" t="s">
        <v>323</v>
      </c>
      <c r="AR36" s="721"/>
      <c r="AS36" s="721"/>
      <c r="AT36" s="721"/>
      <c r="AU36" s="721"/>
      <c r="AV36" s="721"/>
      <c r="AW36" s="721"/>
      <c r="AX36" s="721"/>
      <c r="AY36" s="722"/>
      <c r="AZ36" s="647">
        <v>310035</v>
      </c>
      <c r="BA36" s="648"/>
      <c r="BB36" s="648"/>
      <c r="BC36" s="648"/>
      <c r="BD36" s="648"/>
      <c r="BE36" s="648"/>
      <c r="BF36" s="723"/>
      <c r="BG36" s="644" t="s">
        <v>324</v>
      </c>
      <c r="BH36" s="645"/>
      <c r="BI36" s="645"/>
      <c r="BJ36" s="645"/>
      <c r="BK36" s="645"/>
      <c r="BL36" s="645"/>
      <c r="BM36" s="645"/>
      <c r="BN36" s="645"/>
      <c r="BO36" s="645"/>
      <c r="BP36" s="645"/>
      <c r="BQ36" s="645"/>
      <c r="BR36" s="645"/>
      <c r="BS36" s="645"/>
      <c r="BT36" s="645"/>
      <c r="BU36" s="646"/>
      <c r="BV36" s="647">
        <v>11163</v>
      </c>
      <c r="BW36" s="648"/>
      <c r="BX36" s="648"/>
      <c r="BY36" s="648"/>
      <c r="BZ36" s="648"/>
      <c r="CA36" s="648"/>
      <c r="CB36" s="723"/>
      <c r="CD36" s="655" t="s">
        <v>325</v>
      </c>
      <c r="CE36" s="656"/>
      <c r="CF36" s="656"/>
      <c r="CG36" s="656"/>
      <c r="CH36" s="656"/>
      <c r="CI36" s="656"/>
      <c r="CJ36" s="656"/>
      <c r="CK36" s="656"/>
      <c r="CL36" s="656"/>
      <c r="CM36" s="656"/>
      <c r="CN36" s="656"/>
      <c r="CO36" s="656"/>
      <c r="CP36" s="656"/>
      <c r="CQ36" s="657"/>
      <c r="CR36" s="658">
        <v>1032798</v>
      </c>
      <c r="CS36" s="659"/>
      <c r="CT36" s="659"/>
      <c r="CU36" s="659"/>
      <c r="CV36" s="659"/>
      <c r="CW36" s="659"/>
      <c r="CX36" s="659"/>
      <c r="CY36" s="660"/>
      <c r="CZ36" s="663">
        <v>17.8</v>
      </c>
      <c r="DA36" s="687"/>
      <c r="DB36" s="687"/>
      <c r="DC36" s="693"/>
      <c r="DD36" s="667">
        <v>986167</v>
      </c>
      <c r="DE36" s="659"/>
      <c r="DF36" s="659"/>
      <c r="DG36" s="659"/>
      <c r="DH36" s="659"/>
      <c r="DI36" s="659"/>
      <c r="DJ36" s="659"/>
      <c r="DK36" s="660"/>
      <c r="DL36" s="667">
        <v>964859</v>
      </c>
      <c r="DM36" s="659"/>
      <c r="DN36" s="659"/>
      <c r="DO36" s="659"/>
      <c r="DP36" s="659"/>
      <c r="DQ36" s="659"/>
      <c r="DR36" s="659"/>
      <c r="DS36" s="659"/>
      <c r="DT36" s="659"/>
      <c r="DU36" s="659"/>
      <c r="DV36" s="660"/>
      <c r="DW36" s="663">
        <v>21.3</v>
      </c>
      <c r="DX36" s="687"/>
      <c r="DY36" s="687"/>
      <c r="DZ36" s="687"/>
      <c r="EA36" s="687"/>
      <c r="EB36" s="687"/>
      <c r="EC36" s="688"/>
    </row>
    <row r="37" spans="2:133" ht="11.25" customHeight="1" x14ac:dyDescent="0.2">
      <c r="B37" s="655" t="s">
        <v>326</v>
      </c>
      <c r="C37" s="656"/>
      <c r="D37" s="656"/>
      <c r="E37" s="656"/>
      <c r="F37" s="656"/>
      <c r="G37" s="656"/>
      <c r="H37" s="656"/>
      <c r="I37" s="656"/>
      <c r="J37" s="656"/>
      <c r="K37" s="656"/>
      <c r="L37" s="656"/>
      <c r="M37" s="656"/>
      <c r="N37" s="656"/>
      <c r="O37" s="656"/>
      <c r="P37" s="656"/>
      <c r="Q37" s="657"/>
      <c r="R37" s="658">
        <v>672216</v>
      </c>
      <c r="S37" s="659"/>
      <c r="T37" s="659"/>
      <c r="U37" s="659"/>
      <c r="V37" s="659"/>
      <c r="W37" s="659"/>
      <c r="X37" s="659"/>
      <c r="Y37" s="660"/>
      <c r="Z37" s="661">
        <v>10.4</v>
      </c>
      <c r="AA37" s="661"/>
      <c r="AB37" s="661"/>
      <c r="AC37" s="661"/>
      <c r="AD37" s="662" t="s">
        <v>127</v>
      </c>
      <c r="AE37" s="662"/>
      <c r="AF37" s="662"/>
      <c r="AG37" s="662"/>
      <c r="AH37" s="662"/>
      <c r="AI37" s="662"/>
      <c r="AJ37" s="662"/>
      <c r="AK37" s="662"/>
      <c r="AL37" s="663" t="s">
        <v>127</v>
      </c>
      <c r="AM37" s="664"/>
      <c r="AN37" s="664"/>
      <c r="AO37" s="665"/>
      <c r="AQ37" s="724" t="s">
        <v>327</v>
      </c>
      <c r="AR37" s="725"/>
      <c r="AS37" s="725"/>
      <c r="AT37" s="725"/>
      <c r="AU37" s="725"/>
      <c r="AV37" s="725"/>
      <c r="AW37" s="725"/>
      <c r="AX37" s="725"/>
      <c r="AY37" s="726"/>
      <c r="AZ37" s="658">
        <v>140422</v>
      </c>
      <c r="BA37" s="659"/>
      <c r="BB37" s="659"/>
      <c r="BC37" s="659"/>
      <c r="BD37" s="685"/>
      <c r="BE37" s="685"/>
      <c r="BF37" s="704"/>
      <c r="BG37" s="655" t="s">
        <v>328</v>
      </c>
      <c r="BH37" s="656"/>
      <c r="BI37" s="656"/>
      <c r="BJ37" s="656"/>
      <c r="BK37" s="656"/>
      <c r="BL37" s="656"/>
      <c r="BM37" s="656"/>
      <c r="BN37" s="656"/>
      <c r="BO37" s="656"/>
      <c r="BP37" s="656"/>
      <c r="BQ37" s="656"/>
      <c r="BR37" s="656"/>
      <c r="BS37" s="656"/>
      <c r="BT37" s="656"/>
      <c r="BU37" s="657"/>
      <c r="BV37" s="658">
        <v>-3842</v>
      </c>
      <c r="BW37" s="659"/>
      <c r="BX37" s="659"/>
      <c r="BY37" s="659"/>
      <c r="BZ37" s="659"/>
      <c r="CA37" s="659"/>
      <c r="CB37" s="668"/>
      <c r="CD37" s="655" t="s">
        <v>329</v>
      </c>
      <c r="CE37" s="656"/>
      <c r="CF37" s="656"/>
      <c r="CG37" s="656"/>
      <c r="CH37" s="656"/>
      <c r="CI37" s="656"/>
      <c r="CJ37" s="656"/>
      <c r="CK37" s="656"/>
      <c r="CL37" s="656"/>
      <c r="CM37" s="656"/>
      <c r="CN37" s="656"/>
      <c r="CO37" s="656"/>
      <c r="CP37" s="656"/>
      <c r="CQ37" s="657"/>
      <c r="CR37" s="658">
        <v>401124</v>
      </c>
      <c r="CS37" s="685"/>
      <c r="CT37" s="685"/>
      <c r="CU37" s="685"/>
      <c r="CV37" s="685"/>
      <c r="CW37" s="685"/>
      <c r="CX37" s="685"/>
      <c r="CY37" s="686"/>
      <c r="CZ37" s="663">
        <v>6.9</v>
      </c>
      <c r="DA37" s="687"/>
      <c r="DB37" s="687"/>
      <c r="DC37" s="693"/>
      <c r="DD37" s="667">
        <v>401029</v>
      </c>
      <c r="DE37" s="685"/>
      <c r="DF37" s="685"/>
      <c r="DG37" s="685"/>
      <c r="DH37" s="685"/>
      <c r="DI37" s="685"/>
      <c r="DJ37" s="685"/>
      <c r="DK37" s="686"/>
      <c r="DL37" s="667">
        <v>401029</v>
      </c>
      <c r="DM37" s="685"/>
      <c r="DN37" s="685"/>
      <c r="DO37" s="685"/>
      <c r="DP37" s="685"/>
      <c r="DQ37" s="685"/>
      <c r="DR37" s="685"/>
      <c r="DS37" s="685"/>
      <c r="DT37" s="685"/>
      <c r="DU37" s="685"/>
      <c r="DV37" s="686"/>
      <c r="DW37" s="663">
        <v>8.8000000000000007</v>
      </c>
      <c r="DX37" s="687"/>
      <c r="DY37" s="687"/>
      <c r="DZ37" s="687"/>
      <c r="EA37" s="687"/>
      <c r="EB37" s="687"/>
      <c r="EC37" s="688"/>
    </row>
    <row r="38" spans="2:133" ht="11.25" customHeight="1" x14ac:dyDescent="0.2">
      <c r="B38" s="655" t="s">
        <v>330</v>
      </c>
      <c r="C38" s="656"/>
      <c r="D38" s="656"/>
      <c r="E38" s="656"/>
      <c r="F38" s="656"/>
      <c r="G38" s="656"/>
      <c r="H38" s="656"/>
      <c r="I38" s="656"/>
      <c r="J38" s="656"/>
      <c r="K38" s="656"/>
      <c r="L38" s="656"/>
      <c r="M38" s="656"/>
      <c r="N38" s="656"/>
      <c r="O38" s="656"/>
      <c r="P38" s="656"/>
      <c r="Q38" s="657"/>
      <c r="R38" s="658">
        <v>503409</v>
      </c>
      <c r="S38" s="659"/>
      <c r="T38" s="659"/>
      <c r="U38" s="659"/>
      <c r="V38" s="659"/>
      <c r="W38" s="659"/>
      <c r="X38" s="659"/>
      <c r="Y38" s="660"/>
      <c r="Z38" s="661">
        <v>7.8</v>
      </c>
      <c r="AA38" s="661"/>
      <c r="AB38" s="661"/>
      <c r="AC38" s="661"/>
      <c r="AD38" s="662" t="s">
        <v>127</v>
      </c>
      <c r="AE38" s="662"/>
      <c r="AF38" s="662"/>
      <c r="AG38" s="662"/>
      <c r="AH38" s="662"/>
      <c r="AI38" s="662"/>
      <c r="AJ38" s="662"/>
      <c r="AK38" s="662"/>
      <c r="AL38" s="663" t="s">
        <v>127</v>
      </c>
      <c r="AM38" s="664"/>
      <c r="AN38" s="664"/>
      <c r="AO38" s="665"/>
      <c r="AQ38" s="724" t="s">
        <v>331</v>
      </c>
      <c r="AR38" s="725"/>
      <c r="AS38" s="725"/>
      <c r="AT38" s="725"/>
      <c r="AU38" s="725"/>
      <c r="AV38" s="725"/>
      <c r="AW38" s="725"/>
      <c r="AX38" s="725"/>
      <c r="AY38" s="726"/>
      <c r="AZ38" s="658" t="s">
        <v>127</v>
      </c>
      <c r="BA38" s="659"/>
      <c r="BB38" s="659"/>
      <c r="BC38" s="659"/>
      <c r="BD38" s="685"/>
      <c r="BE38" s="685"/>
      <c r="BF38" s="704"/>
      <c r="BG38" s="655" t="s">
        <v>332</v>
      </c>
      <c r="BH38" s="656"/>
      <c r="BI38" s="656"/>
      <c r="BJ38" s="656"/>
      <c r="BK38" s="656"/>
      <c r="BL38" s="656"/>
      <c r="BM38" s="656"/>
      <c r="BN38" s="656"/>
      <c r="BO38" s="656"/>
      <c r="BP38" s="656"/>
      <c r="BQ38" s="656"/>
      <c r="BR38" s="656"/>
      <c r="BS38" s="656"/>
      <c r="BT38" s="656"/>
      <c r="BU38" s="657"/>
      <c r="BV38" s="658">
        <v>570</v>
      </c>
      <c r="BW38" s="659"/>
      <c r="BX38" s="659"/>
      <c r="BY38" s="659"/>
      <c r="BZ38" s="659"/>
      <c r="CA38" s="659"/>
      <c r="CB38" s="668"/>
      <c r="CD38" s="655" t="s">
        <v>333</v>
      </c>
      <c r="CE38" s="656"/>
      <c r="CF38" s="656"/>
      <c r="CG38" s="656"/>
      <c r="CH38" s="656"/>
      <c r="CI38" s="656"/>
      <c r="CJ38" s="656"/>
      <c r="CK38" s="656"/>
      <c r="CL38" s="656"/>
      <c r="CM38" s="656"/>
      <c r="CN38" s="656"/>
      <c r="CO38" s="656"/>
      <c r="CP38" s="656"/>
      <c r="CQ38" s="657"/>
      <c r="CR38" s="658">
        <v>310035</v>
      </c>
      <c r="CS38" s="659"/>
      <c r="CT38" s="659"/>
      <c r="CU38" s="659"/>
      <c r="CV38" s="659"/>
      <c r="CW38" s="659"/>
      <c r="CX38" s="659"/>
      <c r="CY38" s="660"/>
      <c r="CZ38" s="663">
        <v>5.3</v>
      </c>
      <c r="DA38" s="687"/>
      <c r="DB38" s="687"/>
      <c r="DC38" s="693"/>
      <c r="DD38" s="667">
        <v>251884</v>
      </c>
      <c r="DE38" s="659"/>
      <c r="DF38" s="659"/>
      <c r="DG38" s="659"/>
      <c r="DH38" s="659"/>
      <c r="DI38" s="659"/>
      <c r="DJ38" s="659"/>
      <c r="DK38" s="660"/>
      <c r="DL38" s="667">
        <v>149491</v>
      </c>
      <c r="DM38" s="659"/>
      <c r="DN38" s="659"/>
      <c r="DO38" s="659"/>
      <c r="DP38" s="659"/>
      <c r="DQ38" s="659"/>
      <c r="DR38" s="659"/>
      <c r="DS38" s="659"/>
      <c r="DT38" s="659"/>
      <c r="DU38" s="659"/>
      <c r="DV38" s="660"/>
      <c r="DW38" s="663">
        <v>3.3</v>
      </c>
      <c r="DX38" s="687"/>
      <c r="DY38" s="687"/>
      <c r="DZ38" s="687"/>
      <c r="EA38" s="687"/>
      <c r="EB38" s="687"/>
      <c r="EC38" s="688"/>
    </row>
    <row r="39" spans="2:133" ht="11.25" customHeight="1" x14ac:dyDescent="0.2">
      <c r="B39" s="655" t="s">
        <v>334</v>
      </c>
      <c r="C39" s="656"/>
      <c r="D39" s="656"/>
      <c r="E39" s="656"/>
      <c r="F39" s="656"/>
      <c r="G39" s="656"/>
      <c r="H39" s="656"/>
      <c r="I39" s="656"/>
      <c r="J39" s="656"/>
      <c r="K39" s="656"/>
      <c r="L39" s="656"/>
      <c r="M39" s="656"/>
      <c r="N39" s="656"/>
      <c r="O39" s="656"/>
      <c r="P39" s="656"/>
      <c r="Q39" s="657"/>
      <c r="R39" s="658">
        <v>47640</v>
      </c>
      <c r="S39" s="659"/>
      <c r="T39" s="659"/>
      <c r="U39" s="659"/>
      <c r="V39" s="659"/>
      <c r="W39" s="659"/>
      <c r="X39" s="659"/>
      <c r="Y39" s="660"/>
      <c r="Z39" s="661">
        <v>0.7</v>
      </c>
      <c r="AA39" s="661"/>
      <c r="AB39" s="661"/>
      <c r="AC39" s="661"/>
      <c r="AD39" s="662">
        <v>25</v>
      </c>
      <c r="AE39" s="662"/>
      <c r="AF39" s="662"/>
      <c r="AG39" s="662"/>
      <c r="AH39" s="662"/>
      <c r="AI39" s="662"/>
      <c r="AJ39" s="662"/>
      <c r="AK39" s="662"/>
      <c r="AL39" s="663">
        <v>0</v>
      </c>
      <c r="AM39" s="664"/>
      <c r="AN39" s="664"/>
      <c r="AO39" s="665"/>
      <c r="AQ39" s="724" t="s">
        <v>335</v>
      </c>
      <c r="AR39" s="725"/>
      <c r="AS39" s="725"/>
      <c r="AT39" s="725"/>
      <c r="AU39" s="725"/>
      <c r="AV39" s="725"/>
      <c r="AW39" s="725"/>
      <c r="AX39" s="725"/>
      <c r="AY39" s="726"/>
      <c r="AZ39" s="658" t="s">
        <v>127</v>
      </c>
      <c r="BA39" s="659"/>
      <c r="BB39" s="659"/>
      <c r="BC39" s="659"/>
      <c r="BD39" s="685"/>
      <c r="BE39" s="685"/>
      <c r="BF39" s="704"/>
      <c r="BG39" s="655" t="s">
        <v>336</v>
      </c>
      <c r="BH39" s="656"/>
      <c r="BI39" s="656"/>
      <c r="BJ39" s="656"/>
      <c r="BK39" s="656"/>
      <c r="BL39" s="656"/>
      <c r="BM39" s="656"/>
      <c r="BN39" s="656"/>
      <c r="BO39" s="656"/>
      <c r="BP39" s="656"/>
      <c r="BQ39" s="656"/>
      <c r="BR39" s="656"/>
      <c r="BS39" s="656"/>
      <c r="BT39" s="656"/>
      <c r="BU39" s="657"/>
      <c r="BV39" s="658">
        <v>1016</v>
      </c>
      <c r="BW39" s="659"/>
      <c r="BX39" s="659"/>
      <c r="BY39" s="659"/>
      <c r="BZ39" s="659"/>
      <c r="CA39" s="659"/>
      <c r="CB39" s="668"/>
      <c r="CD39" s="655" t="s">
        <v>337</v>
      </c>
      <c r="CE39" s="656"/>
      <c r="CF39" s="656"/>
      <c r="CG39" s="656"/>
      <c r="CH39" s="656"/>
      <c r="CI39" s="656"/>
      <c r="CJ39" s="656"/>
      <c r="CK39" s="656"/>
      <c r="CL39" s="656"/>
      <c r="CM39" s="656"/>
      <c r="CN39" s="656"/>
      <c r="CO39" s="656"/>
      <c r="CP39" s="656"/>
      <c r="CQ39" s="657"/>
      <c r="CR39" s="658">
        <v>286218</v>
      </c>
      <c r="CS39" s="685"/>
      <c r="CT39" s="685"/>
      <c r="CU39" s="685"/>
      <c r="CV39" s="685"/>
      <c r="CW39" s="685"/>
      <c r="CX39" s="685"/>
      <c r="CY39" s="686"/>
      <c r="CZ39" s="663">
        <v>4.9000000000000004</v>
      </c>
      <c r="DA39" s="687"/>
      <c r="DB39" s="687"/>
      <c r="DC39" s="693"/>
      <c r="DD39" s="667">
        <v>269064</v>
      </c>
      <c r="DE39" s="685"/>
      <c r="DF39" s="685"/>
      <c r="DG39" s="685"/>
      <c r="DH39" s="685"/>
      <c r="DI39" s="685"/>
      <c r="DJ39" s="685"/>
      <c r="DK39" s="686"/>
      <c r="DL39" s="667" t="s">
        <v>127</v>
      </c>
      <c r="DM39" s="685"/>
      <c r="DN39" s="685"/>
      <c r="DO39" s="685"/>
      <c r="DP39" s="685"/>
      <c r="DQ39" s="685"/>
      <c r="DR39" s="685"/>
      <c r="DS39" s="685"/>
      <c r="DT39" s="685"/>
      <c r="DU39" s="685"/>
      <c r="DV39" s="686"/>
      <c r="DW39" s="663" t="s">
        <v>127</v>
      </c>
      <c r="DX39" s="687"/>
      <c r="DY39" s="687"/>
      <c r="DZ39" s="687"/>
      <c r="EA39" s="687"/>
      <c r="EB39" s="687"/>
      <c r="EC39" s="688"/>
    </row>
    <row r="40" spans="2:133" ht="11.25" customHeight="1" x14ac:dyDescent="0.2">
      <c r="B40" s="655" t="s">
        <v>338</v>
      </c>
      <c r="C40" s="656"/>
      <c r="D40" s="656"/>
      <c r="E40" s="656"/>
      <c r="F40" s="656"/>
      <c r="G40" s="656"/>
      <c r="H40" s="656"/>
      <c r="I40" s="656"/>
      <c r="J40" s="656"/>
      <c r="K40" s="656"/>
      <c r="L40" s="656"/>
      <c r="M40" s="656"/>
      <c r="N40" s="656"/>
      <c r="O40" s="656"/>
      <c r="P40" s="656"/>
      <c r="Q40" s="657"/>
      <c r="R40" s="658" t="s">
        <v>127</v>
      </c>
      <c r="S40" s="659"/>
      <c r="T40" s="659"/>
      <c r="U40" s="659"/>
      <c r="V40" s="659"/>
      <c r="W40" s="659"/>
      <c r="X40" s="659"/>
      <c r="Y40" s="660"/>
      <c r="Z40" s="661" t="s">
        <v>127</v>
      </c>
      <c r="AA40" s="661"/>
      <c r="AB40" s="661"/>
      <c r="AC40" s="661"/>
      <c r="AD40" s="662" t="s">
        <v>127</v>
      </c>
      <c r="AE40" s="662"/>
      <c r="AF40" s="662"/>
      <c r="AG40" s="662"/>
      <c r="AH40" s="662"/>
      <c r="AI40" s="662"/>
      <c r="AJ40" s="662"/>
      <c r="AK40" s="662"/>
      <c r="AL40" s="663" t="s">
        <v>127</v>
      </c>
      <c r="AM40" s="664"/>
      <c r="AN40" s="664"/>
      <c r="AO40" s="665"/>
      <c r="AQ40" s="724" t="s">
        <v>339</v>
      </c>
      <c r="AR40" s="725"/>
      <c r="AS40" s="725"/>
      <c r="AT40" s="725"/>
      <c r="AU40" s="725"/>
      <c r="AV40" s="725"/>
      <c r="AW40" s="725"/>
      <c r="AX40" s="725"/>
      <c r="AY40" s="726"/>
      <c r="AZ40" s="658" t="s">
        <v>127</v>
      </c>
      <c r="BA40" s="659"/>
      <c r="BB40" s="659"/>
      <c r="BC40" s="659"/>
      <c r="BD40" s="685"/>
      <c r="BE40" s="685"/>
      <c r="BF40" s="704"/>
      <c r="BG40" s="708" t="s">
        <v>340</v>
      </c>
      <c r="BH40" s="709"/>
      <c r="BI40" s="709"/>
      <c r="BJ40" s="709"/>
      <c r="BK40" s="709"/>
      <c r="BL40" s="359"/>
      <c r="BM40" s="656" t="s">
        <v>341</v>
      </c>
      <c r="BN40" s="656"/>
      <c r="BO40" s="656"/>
      <c r="BP40" s="656"/>
      <c r="BQ40" s="656"/>
      <c r="BR40" s="656"/>
      <c r="BS40" s="656"/>
      <c r="BT40" s="656"/>
      <c r="BU40" s="657"/>
      <c r="BV40" s="658">
        <v>95</v>
      </c>
      <c r="BW40" s="659"/>
      <c r="BX40" s="659"/>
      <c r="BY40" s="659"/>
      <c r="BZ40" s="659"/>
      <c r="CA40" s="659"/>
      <c r="CB40" s="668"/>
      <c r="CD40" s="655" t="s">
        <v>342</v>
      </c>
      <c r="CE40" s="656"/>
      <c r="CF40" s="656"/>
      <c r="CG40" s="656"/>
      <c r="CH40" s="656"/>
      <c r="CI40" s="656"/>
      <c r="CJ40" s="656"/>
      <c r="CK40" s="656"/>
      <c r="CL40" s="656"/>
      <c r="CM40" s="656"/>
      <c r="CN40" s="656"/>
      <c r="CO40" s="656"/>
      <c r="CP40" s="656"/>
      <c r="CQ40" s="657"/>
      <c r="CR40" s="658">
        <v>6000</v>
      </c>
      <c r="CS40" s="659"/>
      <c r="CT40" s="659"/>
      <c r="CU40" s="659"/>
      <c r="CV40" s="659"/>
      <c r="CW40" s="659"/>
      <c r="CX40" s="659"/>
      <c r="CY40" s="660"/>
      <c r="CZ40" s="663">
        <v>0.1</v>
      </c>
      <c r="DA40" s="687"/>
      <c r="DB40" s="687"/>
      <c r="DC40" s="693"/>
      <c r="DD40" s="667" t="s">
        <v>127</v>
      </c>
      <c r="DE40" s="659"/>
      <c r="DF40" s="659"/>
      <c r="DG40" s="659"/>
      <c r="DH40" s="659"/>
      <c r="DI40" s="659"/>
      <c r="DJ40" s="659"/>
      <c r="DK40" s="660"/>
      <c r="DL40" s="667" t="s">
        <v>127</v>
      </c>
      <c r="DM40" s="659"/>
      <c r="DN40" s="659"/>
      <c r="DO40" s="659"/>
      <c r="DP40" s="659"/>
      <c r="DQ40" s="659"/>
      <c r="DR40" s="659"/>
      <c r="DS40" s="659"/>
      <c r="DT40" s="659"/>
      <c r="DU40" s="659"/>
      <c r="DV40" s="660"/>
      <c r="DW40" s="663" t="s">
        <v>127</v>
      </c>
      <c r="DX40" s="687"/>
      <c r="DY40" s="687"/>
      <c r="DZ40" s="687"/>
      <c r="EA40" s="687"/>
      <c r="EB40" s="687"/>
      <c r="EC40" s="688"/>
    </row>
    <row r="41" spans="2:133" ht="11.25" customHeight="1" x14ac:dyDescent="0.2">
      <c r="B41" s="655" t="s">
        <v>343</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61" t="s">
        <v>127</v>
      </c>
      <c r="AA41" s="661"/>
      <c r="AB41" s="661"/>
      <c r="AC41" s="661"/>
      <c r="AD41" s="662" t="s">
        <v>127</v>
      </c>
      <c r="AE41" s="662"/>
      <c r="AF41" s="662"/>
      <c r="AG41" s="662"/>
      <c r="AH41" s="662"/>
      <c r="AI41" s="662"/>
      <c r="AJ41" s="662"/>
      <c r="AK41" s="662"/>
      <c r="AL41" s="663" t="s">
        <v>127</v>
      </c>
      <c r="AM41" s="664"/>
      <c r="AN41" s="664"/>
      <c r="AO41" s="665"/>
      <c r="AQ41" s="724" t="s">
        <v>344</v>
      </c>
      <c r="AR41" s="725"/>
      <c r="AS41" s="725"/>
      <c r="AT41" s="725"/>
      <c r="AU41" s="725"/>
      <c r="AV41" s="725"/>
      <c r="AW41" s="725"/>
      <c r="AX41" s="725"/>
      <c r="AY41" s="726"/>
      <c r="AZ41" s="658">
        <v>37350</v>
      </c>
      <c r="BA41" s="659"/>
      <c r="BB41" s="659"/>
      <c r="BC41" s="659"/>
      <c r="BD41" s="685"/>
      <c r="BE41" s="685"/>
      <c r="BF41" s="704"/>
      <c r="BG41" s="708"/>
      <c r="BH41" s="709"/>
      <c r="BI41" s="709"/>
      <c r="BJ41" s="709"/>
      <c r="BK41" s="709"/>
      <c r="BL41" s="359"/>
      <c r="BM41" s="656" t="s">
        <v>345</v>
      </c>
      <c r="BN41" s="656"/>
      <c r="BO41" s="656"/>
      <c r="BP41" s="656"/>
      <c r="BQ41" s="656"/>
      <c r="BR41" s="656"/>
      <c r="BS41" s="656"/>
      <c r="BT41" s="656"/>
      <c r="BU41" s="657"/>
      <c r="BV41" s="658" t="s">
        <v>127</v>
      </c>
      <c r="BW41" s="659"/>
      <c r="BX41" s="659"/>
      <c r="BY41" s="659"/>
      <c r="BZ41" s="659"/>
      <c r="CA41" s="659"/>
      <c r="CB41" s="668"/>
      <c r="CD41" s="655" t="s">
        <v>346</v>
      </c>
      <c r="CE41" s="656"/>
      <c r="CF41" s="656"/>
      <c r="CG41" s="656"/>
      <c r="CH41" s="656"/>
      <c r="CI41" s="656"/>
      <c r="CJ41" s="656"/>
      <c r="CK41" s="656"/>
      <c r="CL41" s="656"/>
      <c r="CM41" s="656"/>
      <c r="CN41" s="656"/>
      <c r="CO41" s="656"/>
      <c r="CP41" s="656"/>
      <c r="CQ41" s="657"/>
      <c r="CR41" s="658" t="s">
        <v>127</v>
      </c>
      <c r="CS41" s="685"/>
      <c r="CT41" s="685"/>
      <c r="CU41" s="685"/>
      <c r="CV41" s="685"/>
      <c r="CW41" s="685"/>
      <c r="CX41" s="685"/>
      <c r="CY41" s="686"/>
      <c r="CZ41" s="663" t="s">
        <v>127</v>
      </c>
      <c r="DA41" s="687"/>
      <c r="DB41" s="687"/>
      <c r="DC41" s="693"/>
      <c r="DD41" s="667" t="s">
        <v>127</v>
      </c>
      <c r="DE41" s="685"/>
      <c r="DF41" s="685"/>
      <c r="DG41" s="685"/>
      <c r="DH41" s="685"/>
      <c r="DI41" s="685"/>
      <c r="DJ41" s="685"/>
      <c r="DK41" s="686"/>
      <c r="DL41" s="733"/>
      <c r="DM41" s="734"/>
      <c r="DN41" s="734"/>
      <c r="DO41" s="734"/>
      <c r="DP41" s="734"/>
      <c r="DQ41" s="734"/>
      <c r="DR41" s="734"/>
      <c r="DS41" s="734"/>
      <c r="DT41" s="734"/>
      <c r="DU41" s="734"/>
      <c r="DV41" s="735"/>
      <c r="DW41" s="727"/>
      <c r="DX41" s="728"/>
      <c r="DY41" s="728"/>
      <c r="DZ41" s="728"/>
      <c r="EA41" s="728"/>
      <c r="EB41" s="728"/>
      <c r="EC41" s="729"/>
    </row>
    <row r="42" spans="2:133" ht="11.25" customHeight="1" x14ac:dyDescent="0.2">
      <c r="B42" s="655" t="s">
        <v>347</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61" t="s">
        <v>127</v>
      </c>
      <c r="AA42" s="661"/>
      <c r="AB42" s="661"/>
      <c r="AC42" s="661"/>
      <c r="AD42" s="662" t="s">
        <v>127</v>
      </c>
      <c r="AE42" s="662"/>
      <c r="AF42" s="662"/>
      <c r="AG42" s="662"/>
      <c r="AH42" s="662"/>
      <c r="AI42" s="662"/>
      <c r="AJ42" s="662"/>
      <c r="AK42" s="662"/>
      <c r="AL42" s="663" t="s">
        <v>127</v>
      </c>
      <c r="AM42" s="664"/>
      <c r="AN42" s="664"/>
      <c r="AO42" s="665"/>
      <c r="AQ42" s="730" t="s">
        <v>348</v>
      </c>
      <c r="AR42" s="731"/>
      <c r="AS42" s="731"/>
      <c r="AT42" s="731"/>
      <c r="AU42" s="731"/>
      <c r="AV42" s="731"/>
      <c r="AW42" s="731"/>
      <c r="AX42" s="731"/>
      <c r="AY42" s="732"/>
      <c r="AZ42" s="736">
        <v>132263</v>
      </c>
      <c r="BA42" s="737"/>
      <c r="BB42" s="737"/>
      <c r="BC42" s="737"/>
      <c r="BD42" s="717"/>
      <c r="BE42" s="717"/>
      <c r="BF42" s="719"/>
      <c r="BG42" s="710"/>
      <c r="BH42" s="711"/>
      <c r="BI42" s="711"/>
      <c r="BJ42" s="711"/>
      <c r="BK42" s="711"/>
      <c r="BL42" s="360"/>
      <c r="BM42" s="677" t="s">
        <v>349</v>
      </c>
      <c r="BN42" s="677"/>
      <c r="BO42" s="677"/>
      <c r="BP42" s="677"/>
      <c r="BQ42" s="677"/>
      <c r="BR42" s="677"/>
      <c r="BS42" s="677"/>
      <c r="BT42" s="677"/>
      <c r="BU42" s="678"/>
      <c r="BV42" s="736">
        <v>306</v>
      </c>
      <c r="BW42" s="737"/>
      <c r="BX42" s="737"/>
      <c r="BY42" s="737"/>
      <c r="BZ42" s="737"/>
      <c r="CA42" s="737"/>
      <c r="CB42" s="743"/>
      <c r="CD42" s="655" t="s">
        <v>350</v>
      </c>
      <c r="CE42" s="656"/>
      <c r="CF42" s="656"/>
      <c r="CG42" s="656"/>
      <c r="CH42" s="656"/>
      <c r="CI42" s="656"/>
      <c r="CJ42" s="656"/>
      <c r="CK42" s="656"/>
      <c r="CL42" s="656"/>
      <c r="CM42" s="656"/>
      <c r="CN42" s="656"/>
      <c r="CO42" s="656"/>
      <c r="CP42" s="656"/>
      <c r="CQ42" s="657"/>
      <c r="CR42" s="658">
        <v>1397791</v>
      </c>
      <c r="CS42" s="685"/>
      <c r="CT42" s="685"/>
      <c r="CU42" s="685"/>
      <c r="CV42" s="685"/>
      <c r="CW42" s="685"/>
      <c r="CX42" s="685"/>
      <c r="CY42" s="686"/>
      <c r="CZ42" s="663">
        <v>24</v>
      </c>
      <c r="DA42" s="687"/>
      <c r="DB42" s="687"/>
      <c r="DC42" s="693"/>
      <c r="DD42" s="667">
        <v>948214</v>
      </c>
      <c r="DE42" s="685"/>
      <c r="DF42" s="685"/>
      <c r="DG42" s="685"/>
      <c r="DH42" s="685"/>
      <c r="DI42" s="685"/>
      <c r="DJ42" s="685"/>
      <c r="DK42" s="686"/>
      <c r="DL42" s="733"/>
      <c r="DM42" s="734"/>
      <c r="DN42" s="734"/>
      <c r="DO42" s="734"/>
      <c r="DP42" s="734"/>
      <c r="DQ42" s="734"/>
      <c r="DR42" s="734"/>
      <c r="DS42" s="734"/>
      <c r="DT42" s="734"/>
      <c r="DU42" s="734"/>
      <c r="DV42" s="735"/>
      <c r="DW42" s="727"/>
      <c r="DX42" s="728"/>
      <c r="DY42" s="728"/>
      <c r="DZ42" s="728"/>
      <c r="EA42" s="728"/>
      <c r="EB42" s="728"/>
      <c r="EC42" s="729"/>
    </row>
    <row r="43" spans="2:133" ht="11.25" customHeight="1" x14ac:dyDescent="0.2">
      <c r="B43" s="655" t="s">
        <v>351</v>
      </c>
      <c r="C43" s="656"/>
      <c r="D43" s="656"/>
      <c r="E43" s="656"/>
      <c r="F43" s="656"/>
      <c r="G43" s="656"/>
      <c r="H43" s="656"/>
      <c r="I43" s="656"/>
      <c r="J43" s="656"/>
      <c r="K43" s="656"/>
      <c r="L43" s="656"/>
      <c r="M43" s="656"/>
      <c r="N43" s="656"/>
      <c r="O43" s="656"/>
      <c r="P43" s="656"/>
      <c r="Q43" s="657"/>
      <c r="R43" s="658" t="s">
        <v>127</v>
      </c>
      <c r="S43" s="659"/>
      <c r="T43" s="659"/>
      <c r="U43" s="659"/>
      <c r="V43" s="659"/>
      <c r="W43" s="659"/>
      <c r="X43" s="659"/>
      <c r="Y43" s="660"/>
      <c r="Z43" s="661" t="s">
        <v>127</v>
      </c>
      <c r="AA43" s="661"/>
      <c r="AB43" s="661"/>
      <c r="AC43" s="661"/>
      <c r="AD43" s="662" t="s">
        <v>127</v>
      </c>
      <c r="AE43" s="662"/>
      <c r="AF43" s="662"/>
      <c r="AG43" s="662"/>
      <c r="AH43" s="662"/>
      <c r="AI43" s="662"/>
      <c r="AJ43" s="662"/>
      <c r="AK43" s="662"/>
      <c r="AL43" s="663" t="s">
        <v>127</v>
      </c>
      <c r="AM43" s="664"/>
      <c r="AN43" s="664"/>
      <c r="AO43" s="665"/>
      <c r="CD43" s="655" t="s">
        <v>352</v>
      </c>
      <c r="CE43" s="656"/>
      <c r="CF43" s="656"/>
      <c r="CG43" s="656"/>
      <c r="CH43" s="656"/>
      <c r="CI43" s="656"/>
      <c r="CJ43" s="656"/>
      <c r="CK43" s="656"/>
      <c r="CL43" s="656"/>
      <c r="CM43" s="656"/>
      <c r="CN43" s="656"/>
      <c r="CO43" s="656"/>
      <c r="CP43" s="656"/>
      <c r="CQ43" s="657"/>
      <c r="CR43" s="658">
        <v>20496</v>
      </c>
      <c r="CS43" s="685"/>
      <c r="CT43" s="685"/>
      <c r="CU43" s="685"/>
      <c r="CV43" s="685"/>
      <c r="CW43" s="685"/>
      <c r="CX43" s="685"/>
      <c r="CY43" s="686"/>
      <c r="CZ43" s="663">
        <v>0.4</v>
      </c>
      <c r="DA43" s="687"/>
      <c r="DB43" s="687"/>
      <c r="DC43" s="693"/>
      <c r="DD43" s="667">
        <v>20496</v>
      </c>
      <c r="DE43" s="685"/>
      <c r="DF43" s="685"/>
      <c r="DG43" s="685"/>
      <c r="DH43" s="685"/>
      <c r="DI43" s="685"/>
      <c r="DJ43" s="685"/>
      <c r="DK43" s="686"/>
      <c r="DL43" s="733"/>
      <c r="DM43" s="734"/>
      <c r="DN43" s="734"/>
      <c r="DO43" s="734"/>
      <c r="DP43" s="734"/>
      <c r="DQ43" s="734"/>
      <c r="DR43" s="734"/>
      <c r="DS43" s="734"/>
      <c r="DT43" s="734"/>
      <c r="DU43" s="734"/>
      <c r="DV43" s="735"/>
      <c r="DW43" s="727"/>
      <c r="DX43" s="728"/>
      <c r="DY43" s="728"/>
      <c r="DZ43" s="728"/>
      <c r="EA43" s="728"/>
      <c r="EB43" s="728"/>
      <c r="EC43" s="729"/>
    </row>
    <row r="44" spans="2:133" ht="11.25" customHeight="1" x14ac:dyDescent="0.2">
      <c r="B44" s="676" t="s">
        <v>353</v>
      </c>
      <c r="C44" s="677"/>
      <c r="D44" s="677"/>
      <c r="E44" s="677"/>
      <c r="F44" s="677"/>
      <c r="G44" s="677"/>
      <c r="H44" s="677"/>
      <c r="I44" s="677"/>
      <c r="J44" s="677"/>
      <c r="K44" s="677"/>
      <c r="L44" s="677"/>
      <c r="M44" s="677"/>
      <c r="N44" s="677"/>
      <c r="O44" s="677"/>
      <c r="P44" s="677"/>
      <c r="Q44" s="678"/>
      <c r="R44" s="736">
        <v>6462671</v>
      </c>
      <c r="S44" s="737"/>
      <c r="T44" s="737"/>
      <c r="U44" s="737"/>
      <c r="V44" s="737"/>
      <c r="W44" s="737"/>
      <c r="X44" s="737"/>
      <c r="Y44" s="738"/>
      <c r="Z44" s="739">
        <v>100</v>
      </c>
      <c r="AA44" s="739"/>
      <c r="AB44" s="739"/>
      <c r="AC44" s="739"/>
      <c r="AD44" s="740">
        <v>4537215</v>
      </c>
      <c r="AE44" s="740"/>
      <c r="AF44" s="740"/>
      <c r="AG44" s="740"/>
      <c r="AH44" s="740"/>
      <c r="AI44" s="740"/>
      <c r="AJ44" s="740"/>
      <c r="AK44" s="740"/>
      <c r="AL44" s="741">
        <v>100</v>
      </c>
      <c r="AM44" s="718"/>
      <c r="AN44" s="718"/>
      <c r="AO44" s="742"/>
      <c r="CD44" s="696" t="s">
        <v>300</v>
      </c>
      <c r="CE44" s="697"/>
      <c r="CF44" s="655" t="s">
        <v>354</v>
      </c>
      <c r="CG44" s="656"/>
      <c r="CH44" s="656"/>
      <c r="CI44" s="656"/>
      <c r="CJ44" s="656"/>
      <c r="CK44" s="656"/>
      <c r="CL44" s="656"/>
      <c r="CM44" s="656"/>
      <c r="CN44" s="656"/>
      <c r="CO44" s="656"/>
      <c r="CP44" s="656"/>
      <c r="CQ44" s="657"/>
      <c r="CR44" s="658">
        <v>1397791</v>
      </c>
      <c r="CS44" s="659"/>
      <c r="CT44" s="659"/>
      <c r="CU44" s="659"/>
      <c r="CV44" s="659"/>
      <c r="CW44" s="659"/>
      <c r="CX44" s="659"/>
      <c r="CY44" s="660"/>
      <c r="CZ44" s="663">
        <v>24</v>
      </c>
      <c r="DA44" s="664"/>
      <c r="DB44" s="664"/>
      <c r="DC44" s="670"/>
      <c r="DD44" s="667">
        <v>948214</v>
      </c>
      <c r="DE44" s="659"/>
      <c r="DF44" s="659"/>
      <c r="DG44" s="659"/>
      <c r="DH44" s="659"/>
      <c r="DI44" s="659"/>
      <c r="DJ44" s="659"/>
      <c r="DK44" s="660"/>
      <c r="DL44" s="733"/>
      <c r="DM44" s="734"/>
      <c r="DN44" s="734"/>
      <c r="DO44" s="734"/>
      <c r="DP44" s="734"/>
      <c r="DQ44" s="734"/>
      <c r="DR44" s="734"/>
      <c r="DS44" s="734"/>
      <c r="DT44" s="734"/>
      <c r="DU44" s="734"/>
      <c r="DV44" s="735"/>
      <c r="DW44" s="727"/>
      <c r="DX44" s="728"/>
      <c r="DY44" s="728"/>
      <c r="DZ44" s="728"/>
      <c r="EA44" s="728"/>
      <c r="EB44" s="728"/>
      <c r="EC44" s="729"/>
    </row>
    <row r="45" spans="2:133" ht="11.25" customHeight="1" x14ac:dyDescent="0.2">
      <c r="CD45" s="698"/>
      <c r="CE45" s="699"/>
      <c r="CF45" s="655" t="s">
        <v>355</v>
      </c>
      <c r="CG45" s="656"/>
      <c r="CH45" s="656"/>
      <c r="CI45" s="656"/>
      <c r="CJ45" s="656"/>
      <c r="CK45" s="656"/>
      <c r="CL45" s="656"/>
      <c r="CM45" s="656"/>
      <c r="CN45" s="656"/>
      <c r="CO45" s="656"/>
      <c r="CP45" s="656"/>
      <c r="CQ45" s="657"/>
      <c r="CR45" s="658">
        <v>224068</v>
      </c>
      <c r="CS45" s="685"/>
      <c r="CT45" s="685"/>
      <c r="CU45" s="685"/>
      <c r="CV45" s="685"/>
      <c r="CW45" s="685"/>
      <c r="CX45" s="685"/>
      <c r="CY45" s="686"/>
      <c r="CZ45" s="663">
        <v>3.9</v>
      </c>
      <c r="DA45" s="687"/>
      <c r="DB45" s="687"/>
      <c r="DC45" s="693"/>
      <c r="DD45" s="667">
        <v>138340</v>
      </c>
      <c r="DE45" s="685"/>
      <c r="DF45" s="685"/>
      <c r="DG45" s="685"/>
      <c r="DH45" s="685"/>
      <c r="DI45" s="685"/>
      <c r="DJ45" s="685"/>
      <c r="DK45" s="686"/>
      <c r="DL45" s="733"/>
      <c r="DM45" s="734"/>
      <c r="DN45" s="734"/>
      <c r="DO45" s="734"/>
      <c r="DP45" s="734"/>
      <c r="DQ45" s="734"/>
      <c r="DR45" s="734"/>
      <c r="DS45" s="734"/>
      <c r="DT45" s="734"/>
      <c r="DU45" s="734"/>
      <c r="DV45" s="735"/>
      <c r="DW45" s="727"/>
      <c r="DX45" s="728"/>
      <c r="DY45" s="728"/>
      <c r="DZ45" s="728"/>
      <c r="EA45" s="728"/>
      <c r="EB45" s="728"/>
      <c r="EC45" s="729"/>
    </row>
    <row r="46" spans="2:133" ht="11.25" customHeight="1" x14ac:dyDescent="0.2">
      <c r="B46" s="350" t="s">
        <v>356</v>
      </c>
      <c r="CD46" s="698"/>
      <c r="CE46" s="699"/>
      <c r="CF46" s="655" t="s">
        <v>357</v>
      </c>
      <c r="CG46" s="656"/>
      <c r="CH46" s="656"/>
      <c r="CI46" s="656"/>
      <c r="CJ46" s="656"/>
      <c r="CK46" s="656"/>
      <c r="CL46" s="656"/>
      <c r="CM46" s="656"/>
      <c r="CN46" s="656"/>
      <c r="CO46" s="656"/>
      <c r="CP46" s="656"/>
      <c r="CQ46" s="657"/>
      <c r="CR46" s="658">
        <v>1053919</v>
      </c>
      <c r="CS46" s="659"/>
      <c r="CT46" s="659"/>
      <c r="CU46" s="659"/>
      <c r="CV46" s="659"/>
      <c r="CW46" s="659"/>
      <c r="CX46" s="659"/>
      <c r="CY46" s="660"/>
      <c r="CZ46" s="663">
        <v>18.100000000000001</v>
      </c>
      <c r="DA46" s="664"/>
      <c r="DB46" s="664"/>
      <c r="DC46" s="670"/>
      <c r="DD46" s="667">
        <v>690070</v>
      </c>
      <c r="DE46" s="659"/>
      <c r="DF46" s="659"/>
      <c r="DG46" s="659"/>
      <c r="DH46" s="659"/>
      <c r="DI46" s="659"/>
      <c r="DJ46" s="659"/>
      <c r="DK46" s="660"/>
      <c r="DL46" s="733"/>
      <c r="DM46" s="734"/>
      <c r="DN46" s="734"/>
      <c r="DO46" s="734"/>
      <c r="DP46" s="734"/>
      <c r="DQ46" s="734"/>
      <c r="DR46" s="734"/>
      <c r="DS46" s="734"/>
      <c r="DT46" s="734"/>
      <c r="DU46" s="734"/>
      <c r="DV46" s="735"/>
      <c r="DW46" s="727"/>
      <c r="DX46" s="728"/>
      <c r="DY46" s="728"/>
      <c r="DZ46" s="728"/>
      <c r="EA46" s="728"/>
      <c r="EB46" s="728"/>
      <c r="EC46" s="729"/>
    </row>
    <row r="47" spans="2:133" ht="11.25" customHeight="1" x14ac:dyDescent="0.2">
      <c r="B47" s="754" t="s">
        <v>358</v>
      </c>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D47" s="698"/>
      <c r="CE47" s="699"/>
      <c r="CF47" s="655" t="s">
        <v>359</v>
      </c>
      <c r="CG47" s="656"/>
      <c r="CH47" s="656"/>
      <c r="CI47" s="656"/>
      <c r="CJ47" s="656"/>
      <c r="CK47" s="656"/>
      <c r="CL47" s="656"/>
      <c r="CM47" s="656"/>
      <c r="CN47" s="656"/>
      <c r="CO47" s="656"/>
      <c r="CP47" s="656"/>
      <c r="CQ47" s="657"/>
      <c r="CR47" s="658" t="s">
        <v>127</v>
      </c>
      <c r="CS47" s="685"/>
      <c r="CT47" s="685"/>
      <c r="CU47" s="685"/>
      <c r="CV47" s="685"/>
      <c r="CW47" s="685"/>
      <c r="CX47" s="685"/>
      <c r="CY47" s="686"/>
      <c r="CZ47" s="663" t="s">
        <v>127</v>
      </c>
      <c r="DA47" s="687"/>
      <c r="DB47" s="687"/>
      <c r="DC47" s="693"/>
      <c r="DD47" s="667" t="s">
        <v>127</v>
      </c>
      <c r="DE47" s="685"/>
      <c r="DF47" s="685"/>
      <c r="DG47" s="685"/>
      <c r="DH47" s="685"/>
      <c r="DI47" s="685"/>
      <c r="DJ47" s="685"/>
      <c r="DK47" s="686"/>
      <c r="DL47" s="733"/>
      <c r="DM47" s="734"/>
      <c r="DN47" s="734"/>
      <c r="DO47" s="734"/>
      <c r="DP47" s="734"/>
      <c r="DQ47" s="734"/>
      <c r="DR47" s="734"/>
      <c r="DS47" s="734"/>
      <c r="DT47" s="734"/>
      <c r="DU47" s="734"/>
      <c r="DV47" s="735"/>
      <c r="DW47" s="727"/>
      <c r="DX47" s="728"/>
      <c r="DY47" s="728"/>
      <c r="DZ47" s="728"/>
      <c r="EA47" s="728"/>
      <c r="EB47" s="728"/>
      <c r="EC47" s="729"/>
    </row>
    <row r="48" spans="2:133" ht="11" x14ac:dyDescent="0.2">
      <c r="B48" s="754" t="s">
        <v>360</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D48" s="700"/>
      <c r="CE48" s="701"/>
      <c r="CF48" s="655" t="s">
        <v>361</v>
      </c>
      <c r="CG48" s="656"/>
      <c r="CH48" s="656"/>
      <c r="CI48" s="656"/>
      <c r="CJ48" s="656"/>
      <c r="CK48" s="656"/>
      <c r="CL48" s="656"/>
      <c r="CM48" s="656"/>
      <c r="CN48" s="656"/>
      <c r="CO48" s="656"/>
      <c r="CP48" s="656"/>
      <c r="CQ48" s="657"/>
      <c r="CR48" s="658" t="s">
        <v>127</v>
      </c>
      <c r="CS48" s="659"/>
      <c r="CT48" s="659"/>
      <c r="CU48" s="659"/>
      <c r="CV48" s="659"/>
      <c r="CW48" s="659"/>
      <c r="CX48" s="659"/>
      <c r="CY48" s="660"/>
      <c r="CZ48" s="663" t="s">
        <v>127</v>
      </c>
      <c r="DA48" s="664"/>
      <c r="DB48" s="664"/>
      <c r="DC48" s="670"/>
      <c r="DD48" s="667" t="s">
        <v>127</v>
      </c>
      <c r="DE48" s="659"/>
      <c r="DF48" s="659"/>
      <c r="DG48" s="659"/>
      <c r="DH48" s="659"/>
      <c r="DI48" s="659"/>
      <c r="DJ48" s="659"/>
      <c r="DK48" s="660"/>
      <c r="DL48" s="733"/>
      <c r="DM48" s="734"/>
      <c r="DN48" s="734"/>
      <c r="DO48" s="734"/>
      <c r="DP48" s="734"/>
      <c r="DQ48" s="734"/>
      <c r="DR48" s="734"/>
      <c r="DS48" s="734"/>
      <c r="DT48" s="734"/>
      <c r="DU48" s="734"/>
      <c r="DV48" s="735"/>
      <c r="DW48" s="727"/>
      <c r="DX48" s="728"/>
      <c r="DY48" s="728"/>
      <c r="DZ48" s="728"/>
      <c r="EA48" s="728"/>
      <c r="EB48" s="728"/>
      <c r="EC48" s="729"/>
    </row>
    <row r="49" spans="2:133" ht="11.25" customHeight="1" x14ac:dyDescent="0.2">
      <c r="B49" s="361"/>
      <c r="CD49" s="676" t="s">
        <v>362</v>
      </c>
      <c r="CE49" s="677"/>
      <c r="CF49" s="677"/>
      <c r="CG49" s="677"/>
      <c r="CH49" s="677"/>
      <c r="CI49" s="677"/>
      <c r="CJ49" s="677"/>
      <c r="CK49" s="677"/>
      <c r="CL49" s="677"/>
      <c r="CM49" s="677"/>
      <c r="CN49" s="677"/>
      <c r="CO49" s="677"/>
      <c r="CP49" s="677"/>
      <c r="CQ49" s="678"/>
      <c r="CR49" s="736">
        <v>5814476</v>
      </c>
      <c r="CS49" s="717"/>
      <c r="CT49" s="717"/>
      <c r="CU49" s="717"/>
      <c r="CV49" s="717"/>
      <c r="CW49" s="717"/>
      <c r="CX49" s="717"/>
      <c r="CY49" s="744"/>
      <c r="CZ49" s="741">
        <v>100</v>
      </c>
      <c r="DA49" s="745"/>
      <c r="DB49" s="745"/>
      <c r="DC49" s="746"/>
      <c r="DD49" s="747">
        <v>4718164</v>
      </c>
      <c r="DE49" s="717"/>
      <c r="DF49" s="717"/>
      <c r="DG49" s="717"/>
      <c r="DH49" s="717"/>
      <c r="DI49" s="717"/>
      <c r="DJ49" s="717"/>
      <c r="DK49" s="744"/>
      <c r="DL49" s="748"/>
      <c r="DM49" s="749"/>
      <c r="DN49" s="749"/>
      <c r="DO49" s="749"/>
      <c r="DP49" s="749"/>
      <c r="DQ49" s="749"/>
      <c r="DR49" s="749"/>
      <c r="DS49" s="749"/>
      <c r="DT49" s="749"/>
      <c r="DU49" s="749"/>
      <c r="DV49" s="750"/>
      <c r="DW49" s="751"/>
      <c r="DX49" s="752"/>
      <c r="DY49" s="752"/>
      <c r="DZ49" s="752"/>
      <c r="EA49" s="752"/>
      <c r="EB49" s="752"/>
      <c r="EC49" s="753"/>
    </row>
    <row r="50" spans="2:133" ht="11" hidden="1" x14ac:dyDescent="0.2">
      <c r="B50" s="361"/>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13" customWidth="1"/>
    <col min="131" max="131" width="1.6328125" style="213" customWidth="1"/>
    <col min="132" max="16384" width="9" style="213" hidden="1"/>
  </cols>
  <sheetData>
    <row r="1" spans="1:131" ht="11.25" customHeight="1" thickBot="1" x14ac:dyDescent="0.25">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5">
      <c r="A2" s="1132" t="s">
        <v>363</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33" t="s">
        <v>364</v>
      </c>
      <c r="DK2" s="1134"/>
      <c r="DL2" s="1134"/>
      <c r="DM2" s="1134"/>
      <c r="DN2" s="1134"/>
      <c r="DO2" s="1135"/>
      <c r="DP2" s="210"/>
      <c r="DQ2" s="1133" t="s">
        <v>365</v>
      </c>
      <c r="DR2" s="1134"/>
      <c r="DS2" s="1134"/>
      <c r="DT2" s="1134"/>
      <c r="DU2" s="1134"/>
      <c r="DV2" s="1134"/>
      <c r="DW2" s="1134"/>
      <c r="DX2" s="1134"/>
      <c r="DY2" s="1134"/>
      <c r="DZ2" s="1135"/>
      <c r="EA2" s="212"/>
    </row>
    <row r="3" spans="1:131" ht="11.25" customHeight="1" x14ac:dyDescent="0.2">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5">
      <c r="A4" s="1085" t="s">
        <v>366</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14"/>
      <c r="BA4" s="214"/>
      <c r="BB4" s="214"/>
      <c r="BC4" s="214"/>
      <c r="BD4" s="214"/>
      <c r="BE4" s="215"/>
      <c r="BF4" s="215"/>
      <c r="BG4" s="215"/>
      <c r="BH4" s="215"/>
      <c r="BI4" s="215"/>
      <c r="BJ4" s="215"/>
      <c r="BK4" s="215"/>
      <c r="BL4" s="215"/>
      <c r="BM4" s="215"/>
      <c r="BN4" s="215"/>
      <c r="BO4" s="215"/>
      <c r="BP4" s="215"/>
      <c r="BQ4" s="764" t="s">
        <v>367</v>
      </c>
      <c r="BR4" s="764"/>
      <c r="BS4" s="764"/>
      <c r="BT4" s="764"/>
      <c r="BU4" s="764"/>
      <c r="BV4" s="764"/>
      <c r="BW4" s="764"/>
      <c r="BX4" s="764"/>
      <c r="BY4" s="764"/>
      <c r="BZ4" s="764"/>
      <c r="CA4" s="764"/>
      <c r="CB4" s="764"/>
      <c r="CC4" s="764"/>
      <c r="CD4" s="764"/>
      <c r="CE4" s="764"/>
      <c r="CF4" s="764"/>
      <c r="CG4" s="764"/>
      <c r="CH4" s="764"/>
      <c r="CI4" s="764"/>
      <c r="CJ4" s="764"/>
      <c r="CK4" s="764"/>
      <c r="CL4" s="764"/>
      <c r="CM4" s="764"/>
      <c r="CN4" s="764"/>
      <c r="CO4" s="764"/>
      <c r="CP4" s="764"/>
      <c r="CQ4" s="764"/>
      <c r="CR4" s="764"/>
      <c r="CS4" s="764"/>
      <c r="CT4" s="764"/>
      <c r="CU4" s="764"/>
      <c r="CV4" s="764"/>
      <c r="CW4" s="764"/>
      <c r="CX4" s="764"/>
      <c r="CY4" s="764"/>
      <c r="CZ4" s="764"/>
      <c r="DA4" s="764"/>
      <c r="DB4" s="764"/>
      <c r="DC4" s="764"/>
      <c r="DD4" s="764"/>
      <c r="DE4" s="764"/>
      <c r="DF4" s="764"/>
      <c r="DG4" s="764"/>
      <c r="DH4" s="764"/>
      <c r="DI4" s="764"/>
      <c r="DJ4" s="764"/>
      <c r="DK4" s="764"/>
      <c r="DL4" s="764"/>
      <c r="DM4" s="764"/>
      <c r="DN4" s="764"/>
      <c r="DO4" s="764"/>
      <c r="DP4" s="764"/>
      <c r="DQ4" s="764"/>
      <c r="DR4" s="764"/>
      <c r="DS4" s="764"/>
      <c r="DT4" s="764"/>
      <c r="DU4" s="764"/>
      <c r="DV4" s="764"/>
      <c r="DW4" s="764"/>
      <c r="DX4" s="764"/>
      <c r="DY4" s="764"/>
      <c r="DZ4" s="764"/>
      <c r="EA4" s="216"/>
    </row>
    <row r="5" spans="1:131" s="217" customFormat="1" ht="26.25" customHeight="1" x14ac:dyDescent="0.2">
      <c r="A5" s="1020" t="s">
        <v>368</v>
      </c>
      <c r="B5" s="1021"/>
      <c r="C5" s="1021"/>
      <c r="D5" s="1021"/>
      <c r="E5" s="1021"/>
      <c r="F5" s="1021"/>
      <c r="G5" s="1021"/>
      <c r="H5" s="1021"/>
      <c r="I5" s="1021"/>
      <c r="J5" s="1021"/>
      <c r="K5" s="1021"/>
      <c r="L5" s="1021"/>
      <c r="M5" s="1021"/>
      <c r="N5" s="1021"/>
      <c r="O5" s="1021"/>
      <c r="P5" s="1022"/>
      <c r="Q5" s="1026" t="s">
        <v>369</v>
      </c>
      <c r="R5" s="1027"/>
      <c r="S5" s="1027"/>
      <c r="T5" s="1027"/>
      <c r="U5" s="1028"/>
      <c r="V5" s="1026" t="s">
        <v>370</v>
      </c>
      <c r="W5" s="1027"/>
      <c r="X5" s="1027"/>
      <c r="Y5" s="1027"/>
      <c r="Z5" s="1028"/>
      <c r="AA5" s="1026" t="s">
        <v>371</v>
      </c>
      <c r="AB5" s="1027"/>
      <c r="AC5" s="1027"/>
      <c r="AD5" s="1027"/>
      <c r="AE5" s="1027"/>
      <c r="AF5" s="1136" t="s">
        <v>372</v>
      </c>
      <c r="AG5" s="1027"/>
      <c r="AH5" s="1027"/>
      <c r="AI5" s="1027"/>
      <c r="AJ5" s="1040"/>
      <c r="AK5" s="1027" t="s">
        <v>373</v>
      </c>
      <c r="AL5" s="1027"/>
      <c r="AM5" s="1027"/>
      <c r="AN5" s="1027"/>
      <c r="AO5" s="1028"/>
      <c r="AP5" s="1026" t="s">
        <v>374</v>
      </c>
      <c r="AQ5" s="1027"/>
      <c r="AR5" s="1027"/>
      <c r="AS5" s="1027"/>
      <c r="AT5" s="1028"/>
      <c r="AU5" s="1026" t="s">
        <v>375</v>
      </c>
      <c r="AV5" s="1027"/>
      <c r="AW5" s="1027"/>
      <c r="AX5" s="1027"/>
      <c r="AY5" s="1040"/>
      <c r="AZ5" s="214"/>
      <c r="BA5" s="214"/>
      <c r="BB5" s="214"/>
      <c r="BC5" s="214"/>
      <c r="BD5" s="214"/>
      <c r="BE5" s="215"/>
      <c r="BF5" s="215"/>
      <c r="BG5" s="215"/>
      <c r="BH5" s="215"/>
      <c r="BI5" s="215"/>
      <c r="BJ5" s="215"/>
      <c r="BK5" s="215"/>
      <c r="BL5" s="215"/>
      <c r="BM5" s="215"/>
      <c r="BN5" s="215"/>
      <c r="BO5" s="215"/>
      <c r="BP5" s="215"/>
      <c r="BQ5" s="1020" t="s">
        <v>376</v>
      </c>
      <c r="BR5" s="1021"/>
      <c r="BS5" s="1021"/>
      <c r="BT5" s="1021"/>
      <c r="BU5" s="1021"/>
      <c r="BV5" s="1021"/>
      <c r="BW5" s="1021"/>
      <c r="BX5" s="1021"/>
      <c r="BY5" s="1021"/>
      <c r="BZ5" s="1021"/>
      <c r="CA5" s="1021"/>
      <c r="CB5" s="1021"/>
      <c r="CC5" s="1021"/>
      <c r="CD5" s="1021"/>
      <c r="CE5" s="1021"/>
      <c r="CF5" s="1021"/>
      <c r="CG5" s="1022"/>
      <c r="CH5" s="1026" t="s">
        <v>377</v>
      </c>
      <c r="CI5" s="1027"/>
      <c r="CJ5" s="1027"/>
      <c r="CK5" s="1027"/>
      <c r="CL5" s="1028"/>
      <c r="CM5" s="1026" t="s">
        <v>378</v>
      </c>
      <c r="CN5" s="1027"/>
      <c r="CO5" s="1027"/>
      <c r="CP5" s="1027"/>
      <c r="CQ5" s="1028"/>
      <c r="CR5" s="1026" t="s">
        <v>379</v>
      </c>
      <c r="CS5" s="1027"/>
      <c r="CT5" s="1027"/>
      <c r="CU5" s="1027"/>
      <c r="CV5" s="1028"/>
      <c r="CW5" s="1026" t="s">
        <v>380</v>
      </c>
      <c r="CX5" s="1027"/>
      <c r="CY5" s="1027"/>
      <c r="CZ5" s="1027"/>
      <c r="DA5" s="1028"/>
      <c r="DB5" s="1026" t="s">
        <v>381</v>
      </c>
      <c r="DC5" s="1027"/>
      <c r="DD5" s="1027"/>
      <c r="DE5" s="1027"/>
      <c r="DF5" s="1028"/>
      <c r="DG5" s="1126" t="s">
        <v>382</v>
      </c>
      <c r="DH5" s="1127"/>
      <c r="DI5" s="1127"/>
      <c r="DJ5" s="1127"/>
      <c r="DK5" s="1128"/>
      <c r="DL5" s="1126" t="s">
        <v>383</v>
      </c>
      <c r="DM5" s="1127"/>
      <c r="DN5" s="1127"/>
      <c r="DO5" s="1127"/>
      <c r="DP5" s="1128"/>
      <c r="DQ5" s="1026" t="s">
        <v>384</v>
      </c>
      <c r="DR5" s="1027"/>
      <c r="DS5" s="1027"/>
      <c r="DT5" s="1027"/>
      <c r="DU5" s="1028"/>
      <c r="DV5" s="1026" t="s">
        <v>375</v>
      </c>
      <c r="DW5" s="1027"/>
      <c r="DX5" s="1027"/>
      <c r="DY5" s="1027"/>
      <c r="DZ5" s="1040"/>
      <c r="EA5" s="216"/>
    </row>
    <row r="6" spans="1:131" s="217" customFormat="1" ht="26.25" customHeight="1" thickBot="1" x14ac:dyDescent="0.25">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37"/>
      <c r="AG6" s="1030"/>
      <c r="AH6" s="1030"/>
      <c r="AI6" s="1030"/>
      <c r="AJ6" s="1041"/>
      <c r="AK6" s="1030"/>
      <c r="AL6" s="1030"/>
      <c r="AM6" s="1030"/>
      <c r="AN6" s="1030"/>
      <c r="AO6" s="1031"/>
      <c r="AP6" s="1029"/>
      <c r="AQ6" s="1030"/>
      <c r="AR6" s="1030"/>
      <c r="AS6" s="1030"/>
      <c r="AT6" s="1031"/>
      <c r="AU6" s="1029"/>
      <c r="AV6" s="1030"/>
      <c r="AW6" s="1030"/>
      <c r="AX6" s="1030"/>
      <c r="AY6" s="1041"/>
      <c r="AZ6" s="214"/>
      <c r="BA6" s="214"/>
      <c r="BB6" s="214"/>
      <c r="BC6" s="214"/>
      <c r="BD6" s="214"/>
      <c r="BE6" s="215"/>
      <c r="BF6" s="215"/>
      <c r="BG6" s="215"/>
      <c r="BH6" s="215"/>
      <c r="BI6" s="215"/>
      <c r="BJ6" s="215"/>
      <c r="BK6" s="215"/>
      <c r="BL6" s="215"/>
      <c r="BM6" s="215"/>
      <c r="BN6" s="215"/>
      <c r="BO6" s="215"/>
      <c r="BP6" s="215"/>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29"/>
      <c r="DH6" s="1130"/>
      <c r="DI6" s="1130"/>
      <c r="DJ6" s="1130"/>
      <c r="DK6" s="1131"/>
      <c r="DL6" s="1129"/>
      <c r="DM6" s="1130"/>
      <c r="DN6" s="1130"/>
      <c r="DO6" s="1130"/>
      <c r="DP6" s="1131"/>
      <c r="DQ6" s="1029"/>
      <c r="DR6" s="1030"/>
      <c r="DS6" s="1030"/>
      <c r="DT6" s="1030"/>
      <c r="DU6" s="1031"/>
      <c r="DV6" s="1029"/>
      <c r="DW6" s="1030"/>
      <c r="DX6" s="1030"/>
      <c r="DY6" s="1030"/>
      <c r="DZ6" s="1041"/>
      <c r="EA6" s="216"/>
    </row>
    <row r="7" spans="1:131" s="217" customFormat="1" ht="26.25" customHeight="1" thickTop="1" x14ac:dyDescent="0.2">
      <c r="A7" s="218">
        <v>1</v>
      </c>
      <c r="B7" s="1073" t="s">
        <v>385</v>
      </c>
      <c r="C7" s="1074"/>
      <c r="D7" s="1074"/>
      <c r="E7" s="1074"/>
      <c r="F7" s="1074"/>
      <c r="G7" s="1074"/>
      <c r="H7" s="1074"/>
      <c r="I7" s="1074"/>
      <c r="J7" s="1074"/>
      <c r="K7" s="1074"/>
      <c r="L7" s="1074"/>
      <c r="M7" s="1074"/>
      <c r="N7" s="1074"/>
      <c r="O7" s="1074"/>
      <c r="P7" s="1075"/>
      <c r="Q7" s="1113">
        <v>6464</v>
      </c>
      <c r="R7" s="1114"/>
      <c r="S7" s="1114"/>
      <c r="T7" s="1114"/>
      <c r="U7" s="1114"/>
      <c r="V7" s="1114">
        <v>5816</v>
      </c>
      <c r="W7" s="1114"/>
      <c r="X7" s="1114"/>
      <c r="Y7" s="1114"/>
      <c r="Z7" s="1114"/>
      <c r="AA7" s="1114">
        <v>648</v>
      </c>
      <c r="AB7" s="1114"/>
      <c r="AC7" s="1114"/>
      <c r="AD7" s="1114"/>
      <c r="AE7" s="1115"/>
      <c r="AF7" s="1116">
        <v>370</v>
      </c>
      <c r="AG7" s="1117"/>
      <c r="AH7" s="1117"/>
      <c r="AI7" s="1117"/>
      <c r="AJ7" s="1118"/>
      <c r="AK7" s="1119">
        <v>672</v>
      </c>
      <c r="AL7" s="1120"/>
      <c r="AM7" s="1120"/>
      <c r="AN7" s="1120"/>
      <c r="AO7" s="1120"/>
      <c r="AP7" s="1120">
        <v>118</v>
      </c>
      <c r="AQ7" s="1120"/>
      <c r="AR7" s="1120"/>
      <c r="AS7" s="1120"/>
      <c r="AT7" s="1120"/>
      <c r="AU7" s="1121"/>
      <c r="AV7" s="1121"/>
      <c r="AW7" s="1121"/>
      <c r="AX7" s="1121"/>
      <c r="AY7" s="1122"/>
      <c r="AZ7" s="214"/>
      <c r="BA7" s="214"/>
      <c r="BB7" s="214"/>
      <c r="BC7" s="214"/>
      <c r="BD7" s="214"/>
      <c r="BE7" s="215"/>
      <c r="BF7" s="215"/>
      <c r="BG7" s="215"/>
      <c r="BH7" s="215"/>
      <c r="BI7" s="215"/>
      <c r="BJ7" s="215"/>
      <c r="BK7" s="215"/>
      <c r="BL7" s="215"/>
      <c r="BM7" s="215"/>
      <c r="BN7" s="215"/>
      <c r="BO7" s="215"/>
      <c r="BP7" s="215"/>
      <c r="BQ7" s="218">
        <v>1</v>
      </c>
      <c r="BR7" s="219"/>
      <c r="BS7" s="1123"/>
      <c r="BT7" s="1124"/>
      <c r="BU7" s="1124"/>
      <c r="BV7" s="1124"/>
      <c r="BW7" s="1124"/>
      <c r="BX7" s="1124"/>
      <c r="BY7" s="1124"/>
      <c r="BZ7" s="1124"/>
      <c r="CA7" s="1124"/>
      <c r="CB7" s="1124"/>
      <c r="CC7" s="1124"/>
      <c r="CD7" s="1124"/>
      <c r="CE7" s="1124"/>
      <c r="CF7" s="1124"/>
      <c r="CG7" s="1125"/>
      <c r="CH7" s="1110"/>
      <c r="CI7" s="1111"/>
      <c r="CJ7" s="1111"/>
      <c r="CK7" s="1111"/>
      <c r="CL7" s="1112"/>
      <c r="CM7" s="1110"/>
      <c r="CN7" s="1111"/>
      <c r="CO7" s="1111"/>
      <c r="CP7" s="1111"/>
      <c r="CQ7" s="1112"/>
      <c r="CR7" s="1110"/>
      <c r="CS7" s="1111"/>
      <c r="CT7" s="1111"/>
      <c r="CU7" s="1111"/>
      <c r="CV7" s="1112"/>
      <c r="CW7" s="1110"/>
      <c r="CX7" s="1111"/>
      <c r="CY7" s="1111"/>
      <c r="CZ7" s="1111"/>
      <c r="DA7" s="1112"/>
      <c r="DB7" s="1110"/>
      <c r="DC7" s="1111"/>
      <c r="DD7" s="1111"/>
      <c r="DE7" s="1111"/>
      <c r="DF7" s="1112"/>
      <c r="DG7" s="1110"/>
      <c r="DH7" s="1111"/>
      <c r="DI7" s="1111"/>
      <c r="DJ7" s="1111"/>
      <c r="DK7" s="1112"/>
      <c r="DL7" s="1110"/>
      <c r="DM7" s="1111"/>
      <c r="DN7" s="1111"/>
      <c r="DO7" s="1111"/>
      <c r="DP7" s="1112"/>
      <c r="DQ7" s="1110"/>
      <c r="DR7" s="1111"/>
      <c r="DS7" s="1111"/>
      <c r="DT7" s="1111"/>
      <c r="DU7" s="1112"/>
      <c r="DV7" s="1123"/>
      <c r="DW7" s="1124"/>
      <c r="DX7" s="1124"/>
      <c r="DY7" s="1124"/>
      <c r="DZ7" s="1138"/>
      <c r="EA7" s="216"/>
    </row>
    <row r="8" spans="1:131" s="217" customFormat="1" ht="26.25" customHeight="1" x14ac:dyDescent="0.2">
      <c r="A8" s="220">
        <v>2</v>
      </c>
      <c r="B8" s="1055" t="s">
        <v>386</v>
      </c>
      <c r="C8" s="1056"/>
      <c r="D8" s="1056"/>
      <c r="E8" s="1056"/>
      <c r="F8" s="1056"/>
      <c r="G8" s="1056"/>
      <c r="H8" s="1056"/>
      <c r="I8" s="1056"/>
      <c r="J8" s="1056"/>
      <c r="K8" s="1056"/>
      <c r="L8" s="1056"/>
      <c r="M8" s="1056"/>
      <c r="N8" s="1056"/>
      <c r="O8" s="1056"/>
      <c r="P8" s="1057"/>
      <c r="Q8" s="1063">
        <v>0</v>
      </c>
      <c r="R8" s="1064"/>
      <c r="S8" s="1064"/>
      <c r="T8" s="1064"/>
      <c r="U8" s="1064"/>
      <c r="V8" s="1064">
        <v>0</v>
      </c>
      <c r="W8" s="1064"/>
      <c r="X8" s="1064"/>
      <c r="Y8" s="1064"/>
      <c r="Z8" s="1064"/>
      <c r="AA8" s="1064" t="s">
        <v>575</v>
      </c>
      <c r="AB8" s="1064"/>
      <c r="AC8" s="1064"/>
      <c r="AD8" s="1064"/>
      <c r="AE8" s="1065"/>
      <c r="AF8" s="1060" t="s">
        <v>128</v>
      </c>
      <c r="AG8" s="1061"/>
      <c r="AH8" s="1061"/>
      <c r="AI8" s="1061"/>
      <c r="AJ8" s="1062"/>
      <c r="AK8" s="1106" t="s">
        <v>575</v>
      </c>
      <c r="AL8" s="1107"/>
      <c r="AM8" s="1107"/>
      <c r="AN8" s="1107"/>
      <c r="AO8" s="1107"/>
      <c r="AP8" s="1107" t="s">
        <v>575</v>
      </c>
      <c r="AQ8" s="1107"/>
      <c r="AR8" s="1107"/>
      <c r="AS8" s="1107"/>
      <c r="AT8" s="1107"/>
      <c r="AU8" s="1108"/>
      <c r="AV8" s="1108"/>
      <c r="AW8" s="1108"/>
      <c r="AX8" s="1108"/>
      <c r="AY8" s="1109"/>
      <c r="AZ8" s="214"/>
      <c r="BA8" s="214"/>
      <c r="BB8" s="214"/>
      <c r="BC8" s="214"/>
      <c r="BD8" s="214"/>
      <c r="BE8" s="215"/>
      <c r="BF8" s="215"/>
      <c r="BG8" s="215"/>
      <c r="BH8" s="215"/>
      <c r="BI8" s="215"/>
      <c r="BJ8" s="215"/>
      <c r="BK8" s="215"/>
      <c r="BL8" s="215"/>
      <c r="BM8" s="215"/>
      <c r="BN8" s="215"/>
      <c r="BO8" s="215"/>
      <c r="BP8" s="215"/>
      <c r="BQ8" s="220">
        <v>2</v>
      </c>
      <c r="BR8" s="221"/>
      <c r="BS8" s="1017"/>
      <c r="BT8" s="1018"/>
      <c r="BU8" s="1018"/>
      <c r="BV8" s="1018"/>
      <c r="BW8" s="1018"/>
      <c r="BX8" s="1018"/>
      <c r="BY8" s="1018"/>
      <c r="BZ8" s="1018"/>
      <c r="CA8" s="1018"/>
      <c r="CB8" s="1018"/>
      <c r="CC8" s="1018"/>
      <c r="CD8" s="1018"/>
      <c r="CE8" s="1018"/>
      <c r="CF8" s="1018"/>
      <c r="CG8" s="1039"/>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16"/>
    </row>
    <row r="9" spans="1:131" s="217" customFormat="1" ht="26.25" customHeight="1" x14ac:dyDescent="0.2">
      <c r="A9" s="220">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6"/>
      <c r="AL9" s="1107"/>
      <c r="AM9" s="1107"/>
      <c r="AN9" s="1107"/>
      <c r="AO9" s="1107"/>
      <c r="AP9" s="1107"/>
      <c r="AQ9" s="1107"/>
      <c r="AR9" s="1107"/>
      <c r="AS9" s="1107"/>
      <c r="AT9" s="1107"/>
      <c r="AU9" s="1108"/>
      <c r="AV9" s="1108"/>
      <c r="AW9" s="1108"/>
      <c r="AX9" s="1108"/>
      <c r="AY9" s="1109"/>
      <c r="AZ9" s="214"/>
      <c r="BA9" s="214"/>
      <c r="BB9" s="214"/>
      <c r="BC9" s="214"/>
      <c r="BD9" s="214"/>
      <c r="BE9" s="215"/>
      <c r="BF9" s="215"/>
      <c r="BG9" s="215"/>
      <c r="BH9" s="215"/>
      <c r="BI9" s="215"/>
      <c r="BJ9" s="215"/>
      <c r="BK9" s="215"/>
      <c r="BL9" s="215"/>
      <c r="BM9" s="215"/>
      <c r="BN9" s="215"/>
      <c r="BO9" s="215"/>
      <c r="BP9" s="215"/>
      <c r="BQ9" s="220">
        <v>3</v>
      </c>
      <c r="BR9" s="221"/>
      <c r="BS9" s="1017"/>
      <c r="BT9" s="1018"/>
      <c r="BU9" s="1018"/>
      <c r="BV9" s="1018"/>
      <c r="BW9" s="1018"/>
      <c r="BX9" s="1018"/>
      <c r="BY9" s="1018"/>
      <c r="BZ9" s="1018"/>
      <c r="CA9" s="1018"/>
      <c r="CB9" s="1018"/>
      <c r="CC9" s="1018"/>
      <c r="CD9" s="1018"/>
      <c r="CE9" s="1018"/>
      <c r="CF9" s="1018"/>
      <c r="CG9" s="1039"/>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16"/>
    </row>
    <row r="10" spans="1:131" s="217" customFormat="1" ht="26.25" customHeight="1" x14ac:dyDescent="0.2">
      <c r="A10" s="220">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6"/>
      <c r="AL10" s="1107"/>
      <c r="AM10" s="1107"/>
      <c r="AN10" s="1107"/>
      <c r="AO10" s="1107"/>
      <c r="AP10" s="1107"/>
      <c r="AQ10" s="1107"/>
      <c r="AR10" s="1107"/>
      <c r="AS10" s="1107"/>
      <c r="AT10" s="1107"/>
      <c r="AU10" s="1108"/>
      <c r="AV10" s="1108"/>
      <c r="AW10" s="1108"/>
      <c r="AX10" s="1108"/>
      <c r="AY10" s="1109"/>
      <c r="AZ10" s="214"/>
      <c r="BA10" s="214"/>
      <c r="BB10" s="214"/>
      <c r="BC10" s="214"/>
      <c r="BD10" s="214"/>
      <c r="BE10" s="215"/>
      <c r="BF10" s="215"/>
      <c r="BG10" s="215"/>
      <c r="BH10" s="215"/>
      <c r="BI10" s="215"/>
      <c r="BJ10" s="215"/>
      <c r="BK10" s="215"/>
      <c r="BL10" s="215"/>
      <c r="BM10" s="215"/>
      <c r="BN10" s="215"/>
      <c r="BO10" s="215"/>
      <c r="BP10" s="215"/>
      <c r="BQ10" s="220">
        <v>4</v>
      </c>
      <c r="BR10" s="221"/>
      <c r="BS10" s="1017"/>
      <c r="BT10" s="1018"/>
      <c r="BU10" s="1018"/>
      <c r="BV10" s="1018"/>
      <c r="BW10" s="1018"/>
      <c r="BX10" s="1018"/>
      <c r="BY10" s="1018"/>
      <c r="BZ10" s="1018"/>
      <c r="CA10" s="1018"/>
      <c r="CB10" s="1018"/>
      <c r="CC10" s="1018"/>
      <c r="CD10" s="1018"/>
      <c r="CE10" s="1018"/>
      <c r="CF10" s="1018"/>
      <c r="CG10" s="1039"/>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16"/>
    </row>
    <row r="11" spans="1:131" s="217" customFormat="1" ht="26.25" customHeight="1" x14ac:dyDescent="0.2">
      <c r="A11" s="220">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6"/>
      <c r="AL11" s="1107"/>
      <c r="AM11" s="1107"/>
      <c r="AN11" s="1107"/>
      <c r="AO11" s="1107"/>
      <c r="AP11" s="1107"/>
      <c r="AQ11" s="1107"/>
      <c r="AR11" s="1107"/>
      <c r="AS11" s="1107"/>
      <c r="AT11" s="1107"/>
      <c r="AU11" s="1108"/>
      <c r="AV11" s="1108"/>
      <c r="AW11" s="1108"/>
      <c r="AX11" s="1108"/>
      <c r="AY11" s="1109"/>
      <c r="AZ11" s="214"/>
      <c r="BA11" s="214"/>
      <c r="BB11" s="214"/>
      <c r="BC11" s="214"/>
      <c r="BD11" s="214"/>
      <c r="BE11" s="215"/>
      <c r="BF11" s="215"/>
      <c r="BG11" s="215"/>
      <c r="BH11" s="215"/>
      <c r="BI11" s="215"/>
      <c r="BJ11" s="215"/>
      <c r="BK11" s="215"/>
      <c r="BL11" s="215"/>
      <c r="BM11" s="215"/>
      <c r="BN11" s="215"/>
      <c r="BO11" s="215"/>
      <c r="BP11" s="215"/>
      <c r="BQ11" s="220">
        <v>5</v>
      </c>
      <c r="BR11" s="221"/>
      <c r="BS11" s="1017"/>
      <c r="BT11" s="1018"/>
      <c r="BU11" s="1018"/>
      <c r="BV11" s="1018"/>
      <c r="BW11" s="1018"/>
      <c r="BX11" s="1018"/>
      <c r="BY11" s="1018"/>
      <c r="BZ11" s="1018"/>
      <c r="CA11" s="1018"/>
      <c r="CB11" s="1018"/>
      <c r="CC11" s="1018"/>
      <c r="CD11" s="1018"/>
      <c r="CE11" s="1018"/>
      <c r="CF11" s="1018"/>
      <c r="CG11" s="1039"/>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16"/>
    </row>
    <row r="12" spans="1:131" s="217" customFormat="1" ht="26.25" customHeight="1" x14ac:dyDescent="0.2">
      <c r="A12" s="220">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6"/>
      <c r="AL12" s="1107"/>
      <c r="AM12" s="1107"/>
      <c r="AN12" s="1107"/>
      <c r="AO12" s="1107"/>
      <c r="AP12" s="1107"/>
      <c r="AQ12" s="1107"/>
      <c r="AR12" s="1107"/>
      <c r="AS12" s="1107"/>
      <c r="AT12" s="1107"/>
      <c r="AU12" s="1108"/>
      <c r="AV12" s="1108"/>
      <c r="AW12" s="1108"/>
      <c r="AX12" s="1108"/>
      <c r="AY12" s="1109"/>
      <c r="AZ12" s="214"/>
      <c r="BA12" s="214"/>
      <c r="BB12" s="214"/>
      <c r="BC12" s="214"/>
      <c r="BD12" s="214"/>
      <c r="BE12" s="215"/>
      <c r="BF12" s="215"/>
      <c r="BG12" s="215"/>
      <c r="BH12" s="215"/>
      <c r="BI12" s="215"/>
      <c r="BJ12" s="215"/>
      <c r="BK12" s="215"/>
      <c r="BL12" s="215"/>
      <c r="BM12" s="215"/>
      <c r="BN12" s="215"/>
      <c r="BO12" s="215"/>
      <c r="BP12" s="215"/>
      <c r="BQ12" s="220">
        <v>6</v>
      </c>
      <c r="BR12" s="221"/>
      <c r="BS12" s="1017"/>
      <c r="BT12" s="1018"/>
      <c r="BU12" s="1018"/>
      <c r="BV12" s="1018"/>
      <c r="BW12" s="1018"/>
      <c r="BX12" s="1018"/>
      <c r="BY12" s="1018"/>
      <c r="BZ12" s="1018"/>
      <c r="CA12" s="1018"/>
      <c r="CB12" s="1018"/>
      <c r="CC12" s="1018"/>
      <c r="CD12" s="1018"/>
      <c r="CE12" s="1018"/>
      <c r="CF12" s="1018"/>
      <c r="CG12" s="1039"/>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16"/>
    </row>
    <row r="13" spans="1:131" s="217" customFormat="1" ht="26.25" customHeight="1" x14ac:dyDescent="0.2">
      <c r="A13" s="220">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6"/>
      <c r="AL13" s="1107"/>
      <c r="AM13" s="1107"/>
      <c r="AN13" s="1107"/>
      <c r="AO13" s="1107"/>
      <c r="AP13" s="1107"/>
      <c r="AQ13" s="1107"/>
      <c r="AR13" s="1107"/>
      <c r="AS13" s="1107"/>
      <c r="AT13" s="1107"/>
      <c r="AU13" s="1108"/>
      <c r="AV13" s="1108"/>
      <c r="AW13" s="1108"/>
      <c r="AX13" s="1108"/>
      <c r="AY13" s="1109"/>
      <c r="AZ13" s="214"/>
      <c r="BA13" s="214"/>
      <c r="BB13" s="214"/>
      <c r="BC13" s="214"/>
      <c r="BD13" s="214"/>
      <c r="BE13" s="215"/>
      <c r="BF13" s="215"/>
      <c r="BG13" s="215"/>
      <c r="BH13" s="215"/>
      <c r="BI13" s="215"/>
      <c r="BJ13" s="215"/>
      <c r="BK13" s="215"/>
      <c r="BL13" s="215"/>
      <c r="BM13" s="215"/>
      <c r="BN13" s="215"/>
      <c r="BO13" s="215"/>
      <c r="BP13" s="215"/>
      <c r="BQ13" s="220">
        <v>7</v>
      </c>
      <c r="BR13" s="221"/>
      <c r="BS13" s="1017"/>
      <c r="BT13" s="1018"/>
      <c r="BU13" s="1018"/>
      <c r="BV13" s="1018"/>
      <c r="BW13" s="1018"/>
      <c r="BX13" s="1018"/>
      <c r="BY13" s="1018"/>
      <c r="BZ13" s="1018"/>
      <c r="CA13" s="1018"/>
      <c r="CB13" s="1018"/>
      <c r="CC13" s="1018"/>
      <c r="CD13" s="1018"/>
      <c r="CE13" s="1018"/>
      <c r="CF13" s="1018"/>
      <c r="CG13" s="1039"/>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16"/>
    </row>
    <row r="14" spans="1:131" s="217" customFormat="1" ht="26.25" customHeight="1" x14ac:dyDescent="0.2">
      <c r="A14" s="220">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6"/>
      <c r="AL14" s="1107"/>
      <c r="AM14" s="1107"/>
      <c r="AN14" s="1107"/>
      <c r="AO14" s="1107"/>
      <c r="AP14" s="1107"/>
      <c r="AQ14" s="1107"/>
      <c r="AR14" s="1107"/>
      <c r="AS14" s="1107"/>
      <c r="AT14" s="1107"/>
      <c r="AU14" s="1108"/>
      <c r="AV14" s="1108"/>
      <c r="AW14" s="1108"/>
      <c r="AX14" s="1108"/>
      <c r="AY14" s="1109"/>
      <c r="AZ14" s="214"/>
      <c r="BA14" s="214"/>
      <c r="BB14" s="214"/>
      <c r="BC14" s="214"/>
      <c r="BD14" s="214"/>
      <c r="BE14" s="215"/>
      <c r="BF14" s="215"/>
      <c r="BG14" s="215"/>
      <c r="BH14" s="215"/>
      <c r="BI14" s="215"/>
      <c r="BJ14" s="215"/>
      <c r="BK14" s="215"/>
      <c r="BL14" s="215"/>
      <c r="BM14" s="215"/>
      <c r="BN14" s="215"/>
      <c r="BO14" s="215"/>
      <c r="BP14" s="215"/>
      <c r="BQ14" s="220">
        <v>8</v>
      </c>
      <c r="BR14" s="221"/>
      <c r="BS14" s="1017"/>
      <c r="BT14" s="1018"/>
      <c r="BU14" s="1018"/>
      <c r="BV14" s="1018"/>
      <c r="BW14" s="1018"/>
      <c r="BX14" s="1018"/>
      <c r="BY14" s="1018"/>
      <c r="BZ14" s="1018"/>
      <c r="CA14" s="1018"/>
      <c r="CB14" s="1018"/>
      <c r="CC14" s="1018"/>
      <c r="CD14" s="1018"/>
      <c r="CE14" s="1018"/>
      <c r="CF14" s="1018"/>
      <c r="CG14" s="1039"/>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16"/>
    </row>
    <row r="15" spans="1:131" s="217" customFormat="1" ht="26.25" customHeight="1" x14ac:dyDescent="0.2">
      <c r="A15" s="220">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6"/>
      <c r="AL15" s="1107"/>
      <c r="AM15" s="1107"/>
      <c r="AN15" s="1107"/>
      <c r="AO15" s="1107"/>
      <c r="AP15" s="1107"/>
      <c r="AQ15" s="1107"/>
      <c r="AR15" s="1107"/>
      <c r="AS15" s="1107"/>
      <c r="AT15" s="1107"/>
      <c r="AU15" s="1108"/>
      <c r="AV15" s="1108"/>
      <c r="AW15" s="1108"/>
      <c r="AX15" s="1108"/>
      <c r="AY15" s="1109"/>
      <c r="AZ15" s="214"/>
      <c r="BA15" s="214"/>
      <c r="BB15" s="214"/>
      <c r="BC15" s="214"/>
      <c r="BD15" s="214"/>
      <c r="BE15" s="215"/>
      <c r="BF15" s="215"/>
      <c r="BG15" s="215"/>
      <c r="BH15" s="215"/>
      <c r="BI15" s="215"/>
      <c r="BJ15" s="215"/>
      <c r="BK15" s="215"/>
      <c r="BL15" s="215"/>
      <c r="BM15" s="215"/>
      <c r="BN15" s="215"/>
      <c r="BO15" s="215"/>
      <c r="BP15" s="215"/>
      <c r="BQ15" s="220">
        <v>9</v>
      </c>
      <c r="BR15" s="221"/>
      <c r="BS15" s="1017"/>
      <c r="BT15" s="1018"/>
      <c r="BU15" s="1018"/>
      <c r="BV15" s="1018"/>
      <c r="BW15" s="1018"/>
      <c r="BX15" s="1018"/>
      <c r="BY15" s="1018"/>
      <c r="BZ15" s="1018"/>
      <c r="CA15" s="1018"/>
      <c r="CB15" s="1018"/>
      <c r="CC15" s="1018"/>
      <c r="CD15" s="1018"/>
      <c r="CE15" s="1018"/>
      <c r="CF15" s="1018"/>
      <c r="CG15" s="1039"/>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16"/>
    </row>
    <row r="16" spans="1:131" s="217" customFormat="1" ht="26.25" customHeight="1" x14ac:dyDescent="0.2">
      <c r="A16" s="220">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6"/>
      <c r="AL16" s="1107"/>
      <c r="AM16" s="1107"/>
      <c r="AN16" s="1107"/>
      <c r="AO16" s="1107"/>
      <c r="AP16" s="1107"/>
      <c r="AQ16" s="1107"/>
      <c r="AR16" s="1107"/>
      <c r="AS16" s="1107"/>
      <c r="AT16" s="1107"/>
      <c r="AU16" s="1108"/>
      <c r="AV16" s="1108"/>
      <c r="AW16" s="1108"/>
      <c r="AX16" s="1108"/>
      <c r="AY16" s="1109"/>
      <c r="AZ16" s="214"/>
      <c r="BA16" s="214"/>
      <c r="BB16" s="214"/>
      <c r="BC16" s="214"/>
      <c r="BD16" s="214"/>
      <c r="BE16" s="215"/>
      <c r="BF16" s="215"/>
      <c r="BG16" s="215"/>
      <c r="BH16" s="215"/>
      <c r="BI16" s="215"/>
      <c r="BJ16" s="215"/>
      <c r="BK16" s="215"/>
      <c r="BL16" s="215"/>
      <c r="BM16" s="215"/>
      <c r="BN16" s="215"/>
      <c r="BO16" s="215"/>
      <c r="BP16" s="215"/>
      <c r="BQ16" s="220">
        <v>10</v>
      </c>
      <c r="BR16" s="221"/>
      <c r="BS16" s="1017"/>
      <c r="BT16" s="1018"/>
      <c r="BU16" s="1018"/>
      <c r="BV16" s="1018"/>
      <c r="BW16" s="1018"/>
      <c r="BX16" s="1018"/>
      <c r="BY16" s="1018"/>
      <c r="BZ16" s="1018"/>
      <c r="CA16" s="1018"/>
      <c r="CB16" s="1018"/>
      <c r="CC16" s="1018"/>
      <c r="CD16" s="1018"/>
      <c r="CE16" s="1018"/>
      <c r="CF16" s="1018"/>
      <c r="CG16" s="1039"/>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16"/>
    </row>
    <row r="17" spans="1:131" s="217" customFormat="1" ht="26.25" customHeight="1" x14ac:dyDescent="0.2">
      <c r="A17" s="220">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6"/>
      <c r="AL17" s="1107"/>
      <c r="AM17" s="1107"/>
      <c r="AN17" s="1107"/>
      <c r="AO17" s="1107"/>
      <c r="AP17" s="1107"/>
      <c r="AQ17" s="1107"/>
      <c r="AR17" s="1107"/>
      <c r="AS17" s="1107"/>
      <c r="AT17" s="1107"/>
      <c r="AU17" s="1108"/>
      <c r="AV17" s="1108"/>
      <c r="AW17" s="1108"/>
      <c r="AX17" s="1108"/>
      <c r="AY17" s="1109"/>
      <c r="AZ17" s="214"/>
      <c r="BA17" s="214"/>
      <c r="BB17" s="214"/>
      <c r="BC17" s="214"/>
      <c r="BD17" s="214"/>
      <c r="BE17" s="215"/>
      <c r="BF17" s="215"/>
      <c r="BG17" s="215"/>
      <c r="BH17" s="215"/>
      <c r="BI17" s="215"/>
      <c r="BJ17" s="215"/>
      <c r="BK17" s="215"/>
      <c r="BL17" s="215"/>
      <c r="BM17" s="215"/>
      <c r="BN17" s="215"/>
      <c r="BO17" s="215"/>
      <c r="BP17" s="215"/>
      <c r="BQ17" s="220">
        <v>11</v>
      </c>
      <c r="BR17" s="221"/>
      <c r="BS17" s="1017"/>
      <c r="BT17" s="1018"/>
      <c r="BU17" s="1018"/>
      <c r="BV17" s="1018"/>
      <c r="BW17" s="1018"/>
      <c r="BX17" s="1018"/>
      <c r="BY17" s="1018"/>
      <c r="BZ17" s="1018"/>
      <c r="CA17" s="1018"/>
      <c r="CB17" s="1018"/>
      <c r="CC17" s="1018"/>
      <c r="CD17" s="1018"/>
      <c r="CE17" s="1018"/>
      <c r="CF17" s="1018"/>
      <c r="CG17" s="1039"/>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16"/>
    </row>
    <row r="18" spans="1:131" s="217" customFormat="1" ht="26.25" customHeight="1" x14ac:dyDescent="0.2">
      <c r="A18" s="220">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6"/>
      <c r="AL18" s="1107"/>
      <c r="AM18" s="1107"/>
      <c r="AN18" s="1107"/>
      <c r="AO18" s="1107"/>
      <c r="AP18" s="1107"/>
      <c r="AQ18" s="1107"/>
      <c r="AR18" s="1107"/>
      <c r="AS18" s="1107"/>
      <c r="AT18" s="1107"/>
      <c r="AU18" s="1108"/>
      <c r="AV18" s="1108"/>
      <c r="AW18" s="1108"/>
      <c r="AX18" s="1108"/>
      <c r="AY18" s="1109"/>
      <c r="AZ18" s="214"/>
      <c r="BA18" s="214"/>
      <c r="BB18" s="214"/>
      <c r="BC18" s="214"/>
      <c r="BD18" s="214"/>
      <c r="BE18" s="215"/>
      <c r="BF18" s="215"/>
      <c r="BG18" s="215"/>
      <c r="BH18" s="215"/>
      <c r="BI18" s="215"/>
      <c r="BJ18" s="215"/>
      <c r="BK18" s="215"/>
      <c r="BL18" s="215"/>
      <c r="BM18" s="215"/>
      <c r="BN18" s="215"/>
      <c r="BO18" s="215"/>
      <c r="BP18" s="215"/>
      <c r="BQ18" s="220">
        <v>12</v>
      </c>
      <c r="BR18" s="221"/>
      <c r="BS18" s="1017"/>
      <c r="BT18" s="1018"/>
      <c r="BU18" s="1018"/>
      <c r="BV18" s="1018"/>
      <c r="BW18" s="1018"/>
      <c r="BX18" s="1018"/>
      <c r="BY18" s="1018"/>
      <c r="BZ18" s="1018"/>
      <c r="CA18" s="1018"/>
      <c r="CB18" s="1018"/>
      <c r="CC18" s="1018"/>
      <c r="CD18" s="1018"/>
      <c r="CE18" s="1018"/>
      <c r="CF18" s="1018"/>
      <c r="CG18" s="1039"/>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16"/>
    </row>
    <row r="19" spans="1:131" s="217" customFormat="1" ht="26.25" customHeight="1" x14ac:dyDescent="0.2">
      <c r="A19" s="220">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6"/>
      <c r="AL19" s="1107"/>
      <c r="AM19" s="1107"/>
      <c r="AN19" s="1107"/>
      <c r="AO19" s="1107"/>
      <c r="AP19" s="1107"/>
      <c r="AQ19" s="1107"/>
      <c r="AR19" s="1107"/>
      <c r="AS19" s="1107"/>
      <c r="AT19" s="1107"/>
      <c r="AU19" s="1108"/>
      <c r="AV19" s="1108"/>
      <c r="AW19" s="1108"/>
      <c r="AX19" s="1108"/>
      <c r="AY19" s="1109"/>
      <c r="AZ19" s="214"/>
      <c r="BA19" s="214"/>
      <c r="BB19" s="214"/>
      <c r="BC19" s="214"/>
      <c r="BD19" s="214"/>
      <c r="BE19" s="215"/>
      <c r="BF19" s="215"/>
      <c r="BG19" s="215"/>
      <c r="BH19" s="215"/>
      <c r="BI19" s="215"/>
      <c r="BJ19" s="215"/>
      <c r="BK19" s="215"/>
      <c r="BL19" s="215"/>
      <c r="BM19" s="215"/>
      <c r="BN19" s="215"/>
      <c r="BO19" s="215"/>
      <c r="BP19" s="215"/>
      <c r="BQ19" s="220">
        <v>13</v>
      </c>
      <c r="BR19" s="221"/>
      <c r="BS19" s="1017"/>
      <c r="BT19" s="1018"/>
      <c r="BU19" s="1018"/>
      <c r="BV19" s="1018"/>
      <c r="BW19" s="1018"/>
      <c r="BX19" s="1018"/>
      <c r="BY19" s="1018"/>
      <c r="BZ19" s="1018"/>
      <c r="CA19" s="1018"/>
      <c r="CB19" s="1018"/>
      <c r="CC19" s="1018"/>
      <c r="CD19" s="1018"/>
      <c r="CE19" s="1018"/>
      <c r="CF19" s="1018"/>
      <c r="CG19" s="1039"/>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16"/>
    </row>
    <row r="20" spans="1:131" s="217" customFormat="1" ht="26.25" customHeight="1" x14ac:dyDescent="0.2">
      <c r="A20" s="220">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6"/>
      <c r="AL20" s="1107"/>
      <c r="AM20" s="1107"/>
      <c r="AN20" s="1107"/>
      <c r="AO20" s="1107"/>
      <c r="AP20" s="1107"/>
      <c r="AQ20" s="1107"/>
      <c r="AR20" s="1107"/>
      <c r="AS20" s="1107"/>
      <c r="AT20" s="1107"/>
      <c r="AU20" s="1108"/>
      <c r="AV20" s="1108"/>
      <c r="AW20" s="1108"/>
      <c r="AX20" s="1108"/>
      <c r="AY20" s="1109"/>
      <c r="AZ20" s="214"/>
      <c r="BA20" s="214"/>
      <c r="BB20" s="214"/>
      <c r="BC20" s="214"/>
      <c r="BD20" s="214"/>
      <c r="BE20" s="215"/>
      <c r="BF20" s="215"/>
      <c r="BG20" s="215"/>
      <c r="BH20" s="215"/>
      <c r="BI20" s="215"/>
      <c r="BJ20" s="215"/>
      <c r="BK20" s="215"/>
      <c r="BL20" s="215"/>
      <c r="BM20" s="215"/>
      <c r="BN20" s="215"/>
      <c r="BO20" s="215"/>
      <c r="BP20" s="215"/>
      <c r="BQ20" s="220">
        <v>14</v>
      </c>
      <c r="BR20" s="221"/>
      <c r="BS20" s="1017"/>
      <c r="BT20" s="1018"/>
      <c r="BU20" s="1018"/>
      <c r="BV20" s="1018"/>
      <c r="BW20" s="1018"/>
      <c r="BX20" s="1018"/>
      <c r="BY20" s="1018"/>
      <c r="BZ20" s="1018"/>
      <c r="CA20" s="1018"/>
      <c r="CB20" s="1018"/>
      <c r="CC20" s="1018"/>
      <c r="CD20" s="1018"/>
      <c r="CE20" s="1018"/>
      <c r="CF20" s="1018"/>
      <c r="CG20" s="1039"/>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16"/>
    </row>
    <row r="21" spans="1:131" s="217" customFormat="1" ht="26.25" customHeight="1" thickBot="1" x14ac:dyDescent="0.25">
      <c r="A21" s="220">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6"/>
      <c r="AL21" s="1107"/>
      <c r="AM21" s="1107"/>
      <c r="AN21" s="1107"/>
      <c r="AO21" s="1107"/>
      <c r="AP21" s="1107"/>
      <c r="AQ21" s="1107"/>
      <c r="AR21" s="1107"/>
      <c r="AS21" s="1107"/>
      <c r="AT21" s="1107"/>
      <c r="AU21" s="1108"/>
      <c r="AV21" s="1108"/>
      <c r="AW21" s="1108"/>
      <c r="AX21" s="1108"/>
      <c r="AY21" s="1109"/>
      <c r="AZ21" s="214"/>
      <c r="BA21" s="214"/>
      <c r="BB21" s="214"/>
      <c r="BC21" s="214"/>
      <c r="BD21" s="214"/>
      <c r="BE21" s="215"/>
      <c r="BF21" s="215"/>
      <c r="BG21" s="215"/>
      <c r="BH21" s="215"/>
      <c r="BI21" s="215"/>
      <c r="BJ21" s="215"/>
      <c r="BK21" s="215"/>
      <c r="BL21" s="215"/>
      <c r="BM21" s="215"/>
      <c r="BN21" s="215"/>
      <c r="BO21" s="215"/>
      <c r="BP21" s="215"/>
      <c r="BQ21" s="220">
        <v>15</v>
      </c>
      <c r="BR21" s="221"/>
      <c r="BS21" s="1017"/>
      <c r="BT21" s="1018"/>
      <c r="BU21" s="1018"/>
      <c r="BV21" s="1018"/>
      <c r="BW21" s="1018"/>
      <c r="BX21" s="1018"/>
      <c r="BY21" s="1018"/>
      <c r="BZ21" s="1018"/>
      <c r="CA21" s="1018"/>
      <c r="CB21" s="1018"/>
      <c r="CC21" s="1018"/>
      <c r="CD21" s="1018"/>
      <c r="CE21" s="1018"/>
      <c r="CF21" s="1018"/>
      <c r="CG21" s="1039"/>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16"/>
    </row>
    <row r="22" spans="1:131" s="217" customFormat="1" ht="26.25" customHeight="1" x14ac:dyDescent="0.2">
      <c r="A22" s="220">
        <v>16</v>
      </c>
      <c r="B22" s="1055"/>
      <c r="C22" s="1056"/>
      <c r="D22" s="1056"/>
      <c r="E22" s="1056"/>
      <c r="F22" s="1056"/>
      <c r="G22" s="1056"/>
      <c r="H22" s="1056"/>
      <c r="I22" s="1056"/>
      <c r="J22" s="1056"/>
      <c r="K22" s="1056"/>
      <c r="L22" s="1056"/>
      <c r="M22" s="1056"/>
      <c r="N22" s="1056"/>
      <c r="O22" s="1056"/>
      <c r="P22" s="1057"/>
      <c r="Q22" s="1099"/>
      <c r="R22" s="1100"/>
      <c r="S22" s="1100"/>
      <c r="T22" s="1100"/>
      <c r="U22" s="1100"/>
      <c r="V22" s="1100"/>
      <c r="W22" s="1100"/>
      <c r="X22" s="1100"/>
      <c r="Y22" s="1100"/>
      <c r="Z22" s="1100"/>
      <c r="AA22" s="1100"/>
      <c r="AB22" s="1100"/>
      <c r="AC22" s="1100"/>
      <c r="AD22" s="1100"/>
      <c r="AE22" s="1101"/>
      <c r="AF22" s="1060"/>
      <c r="AG22" s="1061"/>
      <c r="AH22" s="1061"/>
      <c r="AI22" s="1061"/>
      <c r="AJ22" s="1062"/>
      <c r="AK22" s="1102"/>
      <c r="AL22" s="1103"/>
      <c r="AM22" s="1103"/>
      <c r="AN22" s="1103"/>
      <c r="AO22" s="1103"/>
      <c r="AP22" s="1103"/>
      <c r="AQ22" s="1103"/>
      <c r="AR22" s="1103"/>
      <c r="AS22" s="1103"/>
      <c r="AT22" s="1103"/>
      <c r="AU22" s="1104"/>
      <c r="AV22" s="1104"/>
      <c r="AW22" s="1104"/>
      <c r="AX22" s="1104"/>
      <c r="AY22" s="1105"/>
      <c r="AZ22" s="1053" t="s">
        <v>387</v>
      </c>
      <c r="BA22" s="1053"/>
      <c r="BB22" s="1053"/>
      <c r="BC22" s="1053"/>
      <c r="BD22" s="1054"/>
      <c r="BE22" s="215"/>
      <c r="BF22" s="215"/>
      <c r="BG22" s="215"/>
      <c r="BH22" s="215"/>
      <c r="BI22" s="215"/>
      <c r="BJ22" s="215"/>
      <c r="BK22" s="215"/>
      <c r="BL22" s="215"/>
      <c r="BM22" s="215"/>
      <c r="BN22" s="215"/>
      <c r="BO22" s="215"/>
      <c r="BP22" s="215"/>
      <c r="BQ22" s="220">
        <v>16</v>
      </c>
      <c r="BR22" s="221"/>
      <c r="BS22" s="1017"/>
      <c r="BT22" s="1018"/>
      <c r="BU22" s="1018"/>
      <c r="BV22" s="1018"/>
      <c r="BW22" s="1018"/>
      <c r="BX22" s="1018"/>
      <c r="BY22" s="1018"/>
      <c r="BZ22" s="1018"/>
      <c r="CA22" s="1018"/>
      <c r="CB22" s="1018"/>
      <c r="CC22" s="1018"/>
      <c r="CD22" s="1018"/>
      <c r="CE22" s="1018"/>
      <c r="CF22" s="1018"/>
      <c r="CG22" s="1039"/>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16"/>
    </row>
    <row r="23" spans="1:131" s="217" customFormat="1" ht="26.25" customHeight="1" thickBot="1" x14ac:dyDescent="0.25">
      <c r="A23" s="222" t="s">
        <v>388</v>
      </c>
      <c r="B23" s="971" t="s">
        <v>389</v>
      </c>
      <c r="C23" s="972"/>
      <c r="D23" s="972"/>
      <c r="E23" s="972"/>
      <c r="F23" s="972"/>
      <c r="G23" s="972"/>
      <c r="H23" s="972"/>
      <c r="I23" s="972"/>
      <c r="J23" s="972"/>
      <c r="K23" s="972"/>
      <c r="L23" s="972"/>
      <c r="M23" s="972"/>
      <c r="N23" s="972"/>
      <c r="O23" s="972"/>
      <c r="P23" s="982"/>
      <c r="Q23" s="1093">
        <v>6463</v>
      </c>
      <c r="R23" s="1087"/>
      <c r="S23" s="1087"/>
      <c r="T23" s="1087"/>
      <c r="U23" s="1087"/>
      <c r="V23" s="1087">
        <v>5814</v>
      </c>
      <c r="W23" s="1087"/>
      <c r="X23" s="1087"/>
      <c r="Y23" s="1087"/>
      <c r="Z23" s="1087"/>
      <c r="AA23" s="1087">
        <v>648</v>
      </c>
      <c r="AB23" s="1087"/>
      <c r="AC23" s="1087"/>
      <c r="AD23" s="1087"/>
      <c r="AE23" s="1094"/>
      <c r="AF23" s="1095">
        <v>370</v>
      </c>
      <c r="AG23" s="1087"/>
      <c r="AH23" s="1087"/>
      <c r="AI23" s="1087"/>
      <c r="AJ23" s="1096"/>
      <c r="AK23" s="1097"/>
      <c r="AL23" s="1098"/>
      <c r="AM23" s="1098"/>
      <c r="AN23" s="1098"/>
      <c r="AO23" s="1098"/>
      <c r="AP23" s="1087">
        <v>118</v>
      </c>
      <c r="AQ23" s="1087"/>
      <c r="AR23" s="1087"/>
      <c r="AS23" s="1087"/>
      <c r="AT23" s="1087"/>
      <c r="AU23" s="1088"/>
      <c r="AV23" s="1088"/>
      <c r="AW23" s="1088"/>
      <c r="AX23" s="1088"/>
      <c r="AY23" s="1089"/>
      <c r="AZ23" s="1090" t="s">
        <v>128</v>
      </c>
      <c r="BA23" s="1091"/>
      <c r="BB23" s="1091"/>
      <c r="BC23" s="1091"/>
      <c r="BD23" s="1092"/>
      <c r="BE23" s="215"/>
      <c r="BF23" s="215"/>
      <c r="BG23" s="215"/>
      <c r="BH23" s="215"/>
      <c r="BI23" s="215"/>
      <c r="BJ23" s="215"/>
      <c r="BK23" s="215"/>
      <c r="BL23" s="215"/>
      <c r="BM23" s="215"/>
      <c r="BN23" s="215"/>
      <c r="BO23" s="215"/>
      <c r="BP23" s="215"/>
      <c r="BQ23" s="220">
        <v>17</v>
      </c>
      <c r="BR23" s="221"/>
      <c r="BS23" s="1017"/>
      <c r="BT23" s="1018"/>
      <c r="BU23" s="1018"/>
      <c r="BV23" s="1018"/>
      <c r="BW23" s="1018"/>
      <c r="BX23" s="1018"/>
      <c r="BY23" s="1018"/>
      <c r="BZ23" s="1018"/>
      <c r="CA23" s="1018"/>
      <c r="CB23" s="1018"/>
      <c r="CC23" s="1018"/>
      <c r="CD23" s="1018"/>
      <c r="CE23" s="1018"/>
      <c r="CF23" s="1018"/>
      <c r="CG23" s="1039"/>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16"/>
    </row>
    <row r="24" spans="1:131" s="217" customFormat="1" ht="26.25" customHeight="1" x14ac:dyDescent="0.2">
      <c r="A24" s="1086" t="s">
        <v>390</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14"/>
      <c r="BA24" s="214"/>
      <c r="BB24" s="214"/>
      <c r="BC24" s="214"/>
      <c r="BD24" s="214"/>
      <c r="BE24" s="215"/>
      <c r="BF24" s="215"/>
      <c r="BG24" s="215"/>
      <c r="BH24" s="215"/>
      <c r="BI24" s="215"/>
      <c r="BJ24" s="215"/>
      <c r="BK24" s="215"/>
      <c r="BL24" s="215"/>
      <c r="BM24" s="215"/>
      <c r="BN24" s="215"/>
      <c r="BO24" s="215"/>
      <c r="BP24" s="215"/>
      <c r="BQ24" s="220">
        <v>18</v>
      </c>
      <c r="BR24" s="221"/>
      <c r="BS24" s="1017"/>
      <c r="BT24" s="1018"/>
      <c r="BU24" s="1018"/>
      <c r="BV24" s="1018"/>
      <c r="BW24" s="1018"/>
      <c r="BX24" s="1018"/>
      <c r="BY24" s="1018"/>
      <c r="BZ24" s="1018"/>
      <c r="CA24" s="1018"/>
      <c r="CB24" s="1018"/>
      <c r="CC24" s="1018"/>
      <c r="CD24" s="1018"/>
      <c r="CE24" s="1018"/>
      <c r="CF24" s="1018"/>
      <c r="CG24" s="1039"/>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16"/>
    </row>
    <row r="25" spans="1:131" ht="26.25" customHeight="1" thickBot="1" x14ac:dyDescent="0.25">
      <c r="A25" s="1085" t="s">
        <v>391</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14"/>
      <c r="BK25" s="214"/>
      <c r="BL25" s="214"/>
      <c r="BM25" s="214"/>
      <c r="BN25" s="214"/>
      <c r="BO25" s="223"/>
      <c r="BP25" s="223"/>
      <c r="BQ25" s="220">
        <v>19</v>
      </c>
      <c r="BR25" s="221"/>
      <c r="BS25" s="1017"/>
      <c r="BT25" s="1018"/>
      <c r="BU25" s="1018"/>
      <c r="BV25" s="1018"/>
      <c r="BW25" s="1018"/>
      <c r="BX25" s="1018"/>
      <c r="BY25" s="1018"/>
      <c r="BZ25" s="1018"/>
      <c r="CA25" s="1018"/>
      <c r="CB25" s="1018"/>
      <c r="CC25" s="1018"/>
      <c r="CD25" s="1018"/>
      <c r="CE25" s="1018"/>
      <c r="CF25" s="1018"/>
      <c r="CG25" s="1039"/>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212"/>
    </row>
    <row r="26" spans="1:131" ht="26.25" customHeight="1" x14ac:dyDescent="0.2">
      <c r="A26" s="1020" t="s">
        <v>368</v>
      </c>
      <c r="B26" s="1021"/>
      <c r="C26" s="1021"/>
      <c r="D26" s="1021"/>
      <c r="E26" s="1021"/>
      <c r="F26" s="1021"/>
      <c r="G26" s="1021"/>
      <c r="H26" s="1021"/>
      <c r="I26" s="1021"/>
      <c r="J26" s="1021"/>
      <c r="K26" s="1021"/>
      <c r="L26" s="1021"/>
      <c r="M26" s="1021"/>
      <c r="N26" s="1021"/>
      <c r="O26" s="1021"/>
      <c r="P26" s="1022"/>
      <c r="Q26" s="1026" t="s">
        <v>392</v>
      </c>
      <c r="R26" s="1027"/>
      <c r="S26" s="1027"/>
      <c r="T26" s="1027"/>
      <c r="U26" s="1028"/>
      <c r="V26" s="1026" t="s">
        <v>393</v>
      </c>
      <c r="W26" s="1027"/>
      <c r="X26" s="1027"/>
      <c r="Y26" s="1027"/>
      <c r="Z26" s="1028"/>
      <c r="AA26" s="1026" t="s">
        <v>394</v>
      </c>
      <c r="AB26" s="1027"/>
      <c r="AC26" s="1027"/>
      <c r="AD26" s="1027"/>
      <c r="AE26" s="1027"/>
      <c r="AF26" s="1081" t="s">
        <v>395</v>
      </c>
      <c r="AG26" s="1033"/>
      <c r="AH26" s="1033"/>
      <c r="AI26" s="1033"/>
      <c r="AJ26" s="1082"/>
      <c r="AK26" s="1027" t="s">
        <v>396</v>
      </c>
      <c r="AL26" s="1027"/>
      <c r="AM26" s="1027"/>
      <c r="AN26" s="1027"/>
      <c r="AO26" s="1028"/>
      <c r="AP26" s="1026" t="s">
        <v>397</v>
      </c>
      <c r="AQ26" s="1027"/>
      <c r="AR26" s="1027"/>
      <c r="AS26" s="1027"/>
      <c r="AT26" s="1028"/>
      <c r="AU26" s="1026" t="s">
        <v>398</v>
      </c>
      <c r="AV26" s="1027"/>
      <c r="AW26" s="1027"/>
      <c r="AX26" s="1027"/>
      <c r="AY26" s="1028"/>
      <c r="AZ26" s="1026" t="s">
        <v>399</v>
      </c>
      <c r="BA26" s="1027"/>
      <c r="BB26" s="1027"/>
      <c r="BC26" s="1027"/>
      <c r="BD26" s="1028"/>
      <c r="BE26" s="1026" t="s">
        <v>375</v>
      </c>
      <c r="BF26" s="1027"/>
      <c r="BG26" s="1027"/>
      <c r="BH26" s="1027"/>
      <c r="BI26" s="1040"/>
      <c r="BJ26" s="214"/>
      <c r="BK26" s="214"/>
      <c r="BL26" s="214"/>
      <c r="BM26" s="214"/>
      <c r="BN26" s="214"/>
      <c r="BO26" s="223"/>
      <c r="BP26" s="223"/>
      <c r="BQ26" s="220">
        <v>20</v>
      </c>
      <c r="BR26" s="221"/>
      <c r="BS26" s="1017"/>
      <c r="BT26" s="1018"/>
      <c r="BU26" s="1018"/>
      <c r="BV26" s="1018"/>
      <c r="BW26" s="1018"/>
      <c r="BX26" s="1018"/>
      <c r="BY26" s="1018"/>
      <c r="BZ26" s="1018"/>
      <c r="CA26" s="1018"/>
      <c r="CB26" s="1018"/>
      <c r="CC26" s="1018"/>
      <c r="CD26" s="1018"/>
      <c r="CE26" s="1018"/>
      <c r="CF26" s="1018"/>
      <c r="CG26" s="1039"/>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212"/>
    </row>
    <row r="27" spans="1:131" ht="26.25" customHeight="1" thickBot="1" x14ac:dyDescent="0.25">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3"/>
      <c r="AG27" s="1036"/>
      <c r="AH27" s="1036"/>
      <c r="AI27" s="1036"/>
      <c r="AJ27" s="1084"/>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1"/>
      <c r="BJ27" s="214"/>
      <c r="BK27" s="214"/>
      <c r="BL27" s="214"/>
      <c r="BM27" s="214"/>
      <c r="BN27" s="214"/>
      <c r="BO27" s="223"/>
      <c r="BP27" s="223"/>
      <c r="BQ27" s="220">
        <v>21</v>
      </c>
      <c r="BR27" s="221"/>
      <c r="BS27" s="1017"/>
      <c r="BT27" s="1018"/>
      <c r="BU27" s="1018"/>
      <c r="BV27" s="1018"/>
      <c r="BW27" s="1018"/>
      <c r="BX27" s="1018"/>
      <c r="BY27" s="1018"/>
      <c r="BZ27" s="1018"/>
      <c r="CA27" s="1018"/>
      <c r="CB27" s="1018"/>
      <c r="CC27" s="1018"/>
      <c r="CD27" s="1018"/>
      <c r="CE27" s="1018"/>
      <c r="CF27" s="1018"/>
      <c r="CG27" s="1039"/>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212"/>
    </row>
    <row r="28" spans="1:131" ht="26.25" customHeight="1" thickTop="1" x14ac:dyDescent="0.2">
      <c r="A28" s="224">
        <v>1</v>
      </c>
      <c r="B28" s="1073" t="s">
        <v>400</v>
      </c>
      <c r="C28" s="1074"/>
      <c r="D28" s="1074"/>
      <c r="E28" s="1074"/>
      <c r="F28" s="1074"/>
      <c r="G28" s="1074"/>
      <c r="H28" s="1074"/>
      <c r="I28" s="1074"/>
      <c r="J28" s="1074"/>
      <c r="K28" s="1074"/>
      <c r="L28" s="1074"/>
      <c r="M28" s="1074"/>
      <c r="N28" s="1074"/>
      <c r="O28" s="1074"/>
      <c r="P28" s="1075"/>
      <c r="Q28" s="1076">
        <v>517</v>
      </c>
      <c r="R28" s="1077"/>
      <c r="S28" s="1077"/>
      <c r="T28" s="1077"/>
      <c r="U28" s="1077"/>
      <c r="V28" s="1077">
        <v>505</v>
      </c>
      <c r="W28" s="1077"/>
      <c r="X28" s="1077"/>
      <c r="Y28" s="1077"/>
      <c r="Z28" s="1077"/>
      <c r="AA28" s="1077">
        <v>11</v>
      </c>
      <c r="AB28" s="1077"/>
      <c r="AC28" s="1077"/>
      <c r="AD28" s="1077"/>
      <c r="AE28" s="1078"/>
      <c r="AF28" s="1079">
        <v>11</v>
      </c>
      <c r="AG28" s="1077"/>
      <c r="AH28" s="1077"/>
      <c r="AI28" s="1077"/>
      <c r="AJ28" s="1080"/>
      <c r="AK28" s="1068">
        <v>80</v>
      </c>
      <c r="AL28" s="1069"/>
      <c r="AM28" s="1069"/>
      <c r="AN28" s="1069"/>
      <c r="AO28" s="1069"/>
      <c r="AP28" s="1069" t="s">
        <v>575</v>
      </c>
      <c r="AQ28" s="1069"/>
      <c r="AR28" s="1069"/>
      <c r="AS28" s="1069"/>
      <c r="AT28" s="1069"/>
      <c r="AU28" s="1069" t="s">
        <v>575</v>
      </c>
      <c r="AV28" s="1069"/>
      <c r="AW28" s="1069"/>
      <c r="AX28" s="1069"/>
      <c r="AY28" s="1069"/>
      <c r="AZ28" s="1070" t="s">
        <v>584</v>
      </c>
      <c r="BA28" s="1070"/>
      <c r="BB28" s="1070"/>
      <c r="BC28" s="1070"/>
      <c r="BD28" s="1070"/>
      <c r="BE28" s="1071"/>
      <c r="BF28" s="1071"/>
      <c r="BG28" s="1071"/>
      <c r="BH28" s="1071"/>
      <c r="BI28" s="1072"/>
      <c r="BJ28" s="214"/>
      <c r="BK28" s="214"/>
      <c r="BL28" s="214"/>
      <c r="BM28" s="214"/>
      <c r="BN28" s="214"/>
      <c r="BO28" s="223"/>
      <c r="BP28" s="223"/>
      <c r="BQ28" s="220">
        <v>22</v>
      </c>
      <c r="BR28" s="221"/>
      <c r="BS28" s="1017"/>
      <c r="BT28" s="1018"/>
      <c r="BU28" s="1018"/>
      <c r="BV28" s="1018"/>
      <c r="BW28" s="1018"/>
      <c r="BX28" s="1018"/>
      <c r="BY28" s="1018"/>
      <c r="BZ28" s="1018"/>
      <c r="CA28" s="1018"/>
      <c r="CB28" s="1018"/>
      <c r="CC28" s="1018"/>
      <c r="CD28" s="1018"/>
      <c r="CE28" s="1018"/>
      <c r="CF28" s="1018"/>
      <c r="CG28" s="1039"/>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212"/>
    </row>
    <row r="29" spans="1:131" ht="26.25" customHeight="1" x14ac:dyDescent="0.2">
      <c r="A29" s="224">
        <v>2</v>
      </c>
      <c r="B29" s="1055" t="s">
        <v>401</v>
      </c>
      <c r="C29" s="1056"/>
      <c r="D29" s="1056"/>
      <c r="E29" s="1056"/>
      <c r="F29" s="1056"/>
      <c r="G29" s="1056"/>
      <c r="H29" s="1056"/>
      <c r="I29" s="1056"/>
      <c r="J29" s="1056"/>
      <c r="K29" s="1056"/>
      <c r="L29" s="1056"/>
      <c r="M29" s="1056"/>
      <c r="N29" s="1056"/>
      <c r="O29" s="1056"/>
      <c r="P29" s="1057"/>
      <c r="Q29" s="1063">
        <v>495</v>
      </c>
      <c r="R29" s="1064"/>
      <c r="S29" s="1064"/>
      <c r="T29" s="1064"/>
      <c r="U29" s="1064"/>
      <c r="V29" s="1064">
        <v>485</v>
      </c>
      <c r="W29" s="1064"/>
      <c r="X29" s="1064"/>
      <c r="Y29" s="1064"/>
      <c r="Z29" s="1064"/>
      <c r="AA29" s="1064">
        <v>10</v>
      </c>
      <c r="AB29" s="1064"/>
      <c r="AC29" s="1064"/>
      <c r="AD29" s="1064"/>
      <c r="AE29" s="1065"/>
      <c r="AF29" s="1060">
        <v>10</v>
      </c>
      <c r="AG29" s="1061"/>
      <c r="AH29" s="1061"/>
      <c r="AI29" s="1061"/>
      <c r="AJ29" s="1062"/>
      <c r="AK29" s="1066">
        <v>71</v>
      </c>
      <c r="AL29" s="1005"/>
      <c r="AM29" s="1005"/>
      <c r="AN29" s="1005"/>
      <c r="AO29" s="1005"/>
      <c r="AP29" s="1005" t="s">
        <v>575</v>
      </c>
      <c r="AQ29" s="1005"/>
      <c r="AR29" s="1005"/>
      <c r="AS29" s="1005"/>
      <c r="AT29" s="1005"/>
      <c r="AU29" s="1005" t="s">
        <v>575</v>
      </c>
      <c r="AV29" s="1005"/>
      <c r="AW29" s="1005"/>
      <c r="AX29" s="1005"/>
      <c r="AY29" s="1005"/>
      <c r="AZ29" s="1067" t="s">
        <v>584</v>
      </c>
      <c r="BA29" s="1067"/>
      <c r="BB29" s="1067"/>
      <c r="BC29" s="1067"/>
      <c r="BD29" s="1067"/>
      <c r="BE29" s="1006"/>
      <c r="BF29" s="1006"/>
      <c r="BG29" s="1006"/>
      <c r="BH29" s="1006"/>
      <c r="BI29" s="1007"/>
      <c r="BJ29" s="214"/>
      <c r="BK29" s="214"/>
      <c r="BL29" s="214"/>
      <c r="BM29" s="214"/>
      <c r="BN29" s="214"/>
      <c r="BO29" s="223"/>
      <c r="BP29" s="223"/>
      <c r="BQ29" s="220">
        <v>23</v>
      </c>
      <c r="BR29" s="221"/>
      <c r="BS29" s="1017"/>
      <c r="BT29" s="1018"/>
      <c r="BU29" s="1018"/>
      <c r="BV29" s="1018"/>
      <c r="BW29" s="1018"/>
      <c r="BX29" s="1018"/>
      <c r="BY29" s="1018"/>
      <c r="BZ29" s="1018"/>
      <c r="CA29" s="1018"/>
      <c r="CB29" s="1018"/>
      <c r="CC29" s="1018"/>
      <c r="CD29" s="1018"/>
      <c r="CE29" s="1018"/>
      <c r="CF29" s="1018"/>
      <c r="CG29" s="1039"/>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212"/>
    </row>
    <row r="30" spans="1:131" ht="26.25" customHeight="1" x14ac:dyDescent="0.2">
      <c r="A30" s="224">
        <v>3</v>
      </c>
      <c r="B30" s="1055" t="s">
        <v>402</v>
      </c>
      <c r="C30" s="1056"/>
      <c r="D30" s="1056"/>
      <c r="E30" s="1056"/>
      <c r="F30" s="1056"/>
      <c r="G30" s="1056"/>
      <c r="H30" s="1056"/>
      <c r="I30" s="1056"/>
      <c r="J30" s="1056"/>
      <c r="K30" s="1056"/>
      <c r="L30" s="1056"/>
      <c r="M30" s="1056"/>
      <c r="N30" s="1056"/>
      <c r="O30" s="1056"/>
      <c r="P30" s="1057"/>
      <c r="Q30" s="1063">
        <v>0</v>
      </c>
      <c r="R30" s="1064"/>
      <c r="S30" s="1064"/>
      <c r="T30" s="1064"/>
      <c r="U30" s="1064"/>
      <c r="V30" s="1064">
        <v>0</v>
      </c>
      <c r="W30" s="1064"/>
      <c r="X30" s="1064"/>
      <c r="Y30" s="1064"/>
      <c r="Z30" s="1064"/>
      <c r="AA30" s="1064">
        <v>0</v>
      </c>
      <c r="AB30" s="1064"/>
      <c r="AC30" s="1064"/>
      <c r="AD30" s="1064"/>
      <c r="AE30" s="1065"/>
      <c r="AF30" s="1060">
        <v>0</v>
      </c>
      <c r="AG30" s="1061"/>
      <c r="AH30" s="1061"/>
      <c r="AI30" s="1061"/>
      <c r="AJ30" s="1062"/>
      <c r="AK30" s="1066">
        <v>0</v>
      </c>
      <c r="AL30" s="1005"/>
      <c r="AM30" s="1005"/>
      <c r="AN30" s="1005"/>
      <c r="AO30" s="1005"/>
      <c r="AP30" s="1005" t="s">
        <v>575</v>
      </c>
      <c r="AQ30" s="1005"/>
      <c r="AR30" s="1005"/>
      <c r="AS30" s="1005"/>
      <c r="AT30" s="1005"/>
      <c r="AU30" s="1005" t="s">
        <v>575</v>
      </c>
      <c r="AV30" s="1005"/>
      <c r="AW30" s="1005"/>
      <c r="AX30" s="1005"/>
      <c r="AY30" s="1005"/>
      <c r="AZ30" s="1067" t="s">
        <v>584</v>
      </c>
      <c r="BA30" s="1067"/>
      <c r="BB30" s="1067"/>
      <c r="BC30" s="1067"/>
      <c r="BD30" s="1067"/>
      <c r="BE30" s="1006"/>
      <c r="BF30" s="1006"/>
      <c r="BG30" s="1006"/>
      <c r="BH30" s="1006"/>
      <c r="BI30" s="1007"/>
      <c r="BJ30" s="214"/>
      <c r="BK30" s="214"/>
      <c r="BL30" s="214"/>
      <c r="BM30" s="214"/>
      <c r="BN30" s="214"/>
      <c r="BO30" s="223"/>
      <c r="BP30" s="223"/>
      <c r="BQ30" s="220">
        <v>24</v>
      </c>
      <c r="BR30" s="221"/>
      <c r="BS30" s="1017"/>
      <c r="BT30" s="1018"/>
      <c r="BU30" s="1018"/>
      <c r="BV30" s="1018"/>
      <c r="BW30" s="1018"/>
      <c r="BX30" s="1018"/>
      <c r="BY30" s="1018"/>
      <c r="BZ30" s="1018"/>
      <c r="CA30" s="1018"/>
      <c r="CB30" s="1018"/>
      <c r="CC30" s="1018"/>
      <c r="CD30" s="1018"/>
      <c r="CE30" s="1018"/>
      <c r="CF30" s="1018"/>
      <c r="CG30" s="1039"/>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212"/>
    </row>
    <row r="31" spans="1:131" ht="26.25" customHeight="1" x14ac:dyDescent="0.2">
      <c r="A31" s="224">
        <v>4</v>
      </c>
      <c r="B31" s="1055" t="s">
        <v>403</v>
      </c>
      <c r="C31" s="1056"/>
      <c r="D31" s="1056"/>
      <c r="E31" s="1056"/>
      <c r="F31" s="1056"/>
      <c r="G31" s="1056"/>
      <c r="H31" s="1056"/>
      <c r="I31" s="1056"/>
      <c r="J31" s="1056"/>
      <c r="K31" s="1056"/>
      <c r="L31" s="1056"/>
      <c r="M31" s="1056"/>
      <c r="N31" s="1056"/>
      <c r="O31" s="1056"/>
      <c r="P31" s="1057"/>
      <c r="Q31" s="1063">
        <v>87</v>
      </c>
      <c r="R31" s="1064"/>
      <c r="S31" s="1064"/>
      <c r="T31" s="1064"/>
      <c r="U31" s="1064"/>
      <c r="V31" s="1064">
        <v>87</v>
      </c>
      <c r="W31" s="1064"/>
      <c r="X31" s="1064"/>
      <c r="Y31" s="1064"/>
      <c r="Z31" s="1064"/>
      <c r="AA31" s="1064">
        <v>0</v>
      </c>
      <c r="AB31" s="1064"/>
      <c r="AC31" s="1064"/>
      <c r="AD31" s="1064"/>
      <c r="AE31" s="1065"/>
      <c r="AF31" s="1060">
        <v>0</v>
      </c>
      <c r="AG31" s="1061"/>
      <c r="AH31" s="1061"/>
      <c r="AI31" s="1061"/>
      <c r="AJ31" s="1062"/>
      <c r="AK31" s="1066">
        <v>12</v>
      </c>
      <c r="AL31" s="1005"/>
      <c r="AM31" s="1005"/>
      <c r="AN31" s="1005"/>
      <c r="AO31" s="1005"/>
      <c r="AP31" s="1005" t="s">
        <v>575</v>
      </c>
      <c r="AQ31" s="1005"/>
      <c r="AR31" s="1005"/>
      <c r="AS31" s="1005"/>
      <c r="AT31" s="1005"/>
      <c r="AU31" s="1005" t="s">
        <v>575</v>
      </c>
      <c r="AV31" s="1005"/>
      <c r="AW31" s="1005"/>
      <c r="AX31" s="1005"/>
      <c r="AY31" s="1005"/>
      <c r="AZ31" s="1067" t="s">
        <v>584</v>
      </c>
      <c r="BA31" s="1067"/>
      <c r="BB31" s="1067"/>
      <c r="BC31" s="1067"/>
      <c r="BD31" s="1067"/>
      <c r="BE31" s="1006"/>
      <c r="BF31" s="1006"/>
      <c r="BG31" s="1006"/>
      <c r="BH31" s="1006"/>
      <c r="BI31" s="1007"/>
      <c r="BJ31" s="214"/>
      <c r="BK31" s="214"/>
      <c r="BL31" s="214"/>
      <c r="BM31" s="214"/>
      <c r="BN31" s="214"/>
      <c r="BO31" s="223"/>
      <c r="BP31" s="223"/>
      <c r="BQ31" s="220">
        <v>25</v>
      </c>
      <c r="BR31" s="221"/>
      <c r="BS31" s="1017"/>
      <c r="BT31" s="1018"/>
      <c r="BU31" s="1018"/>
      <c r="BV31" s="1018"/>
      <c r="BW31" s="1018"/>
      <c r="BX31" s="1018"/>
      <c r="BY31" s="1018"/>
      <c r="BZ31" s="1018"/>
      <c r="CA31" s="1018"/>
      <c r="CB31" s="1018"/>
      <c r="CC31" s="1018"/>
      <c r="CD31" s="1018"/>
      <c r="CE31" s="1018"/>
      <c r="CF31" s="1018"/>
      <c r="CG31" s="1039"/>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212"/>
    </row>
    <row r="32" spans="1:131" ht="26.25" customHeight="1" x14ac:dyDescent="0.2">
      <c r="A32" s="224">
        <v>5</v>
      </c>
      <c r="B32" s="1055" t="s">
        <v>404</v>
      </c>
      <c r="C32" s="1056"/>
      <c r="D32" s="1056"/>
      <c r="E32" s="1056"/>
      <c r="F32" s="1056"/>
      <c r="G32" s="1056"/>
      <c r="H32" s="1056"/>
      <c r="I32" s="1056"/>
      <c r="J32" s="1056"/>
      <c r="K32" s="1056"/>
      <c r="L32" s="1056"/>
      <c r="M32" s="1056"/>
      <c r="N32" s="1056"/>
      <c r="O32" s="1056"/>
      <c r="P32" s="1057"/>
      <c r="Q32" s="1063">
        <v>187</v>
      </c>
      <c r="R32" s="1064"/>
      <c r="S32" s="1064"/>
      <c r="T32" s="1064"/>
      <c r="U32" s="1064"/>
      <c r="V32" s="1064">
        <v>184</v>
      </c>
      <c r="W32" s="1064"/>
      <c r="X32" s="1064"/>
      <c r="Y32" s="1064"/>
      <c r="Z32" s="1064"/>
      <c r="AA32" s="1064">
        <v>3</v>
      </c>
      <c r="AB32" s="1064"/>
      <c r="AC32" s="1064"/>
      <c r="AD32" s="1064"/>
      <c r="AE32" s="1065"/>
      <c r="AF32" s="1060">
        <v>3</v>
      </c>
      <c r="AG32" s="1061"/>
      <c r="AH32" s="1061"/>
      <c r="AI32" s="1061"/>
      <c r="AJ32" s="1062"/>
      <c r="AK32" s="1066">
        <v>140</v>
      </c>
      <c r="AL32" s="1005"/>
      <c r="AM32" s="1005"/>
      <c r="AN32" s="1005"/>
      <c r="AO32" s="1005"/>
      <c r="AP32" s="1005">
        <v>67</v>
      </c>
      <c r="AQ32" s="1005"/>
      <c r="AR32" s="1005"/>
      <c r="AS32" s="1005"/>
      <c r="AT32" s="1005"/>
      <c r="AU32" s="1005">
        <v>67</v>
      </c>
      <c r="AV32" s="1005"/>
      <c r="AW32" s="1005"/>
      <c r="AX32" s="1005"/>
      <c r="AY32" s="1005"/>
      <c r="AZ32" s="1067" t="s">
        <v>575</v>
      </c>
      <c r="BA32" s="1067"/>
      <c r="BB32" s="1067"/>
      <c r="BC32" s="1067"/>
      <c r="BD32" s="1067"/>
      <c r="BE32" s="1006" t="s">
        <v>405</v>
      </c>
      <c r="BF32" s="1006"/>
      <c r="BG32" s="1006"/>
      <c r="BH32" s="1006"/>
      <c r="BI32" s="1007"/>
      <c r="BJ32" s="214"/>
      <c r="BK32" s="214"/>
      <c r="BL32" s="214"/>
      <c r="BM32" s="214"/>
      <c r="BN32" s="214"/>
      <c r="BO32" s="223"/>
      <c r="BP32" s="223"/>
      <c r="BQ32" s="220">
        <v>26</v>
      </c>
      <c r="BR32" s="221"/>
      <c r="BS32" s="1017"/>
      <c r="BT32" s="1018"/>
      <c r="BU32" s="1018"/>
      <c r="BV32" s="1018"/>
      <c r="BW32" s="1018"/>
      <c r="BX32" s="1018"/>
      <c r="BY32" s="1018"/>
      <c r="BZ32" s="1018"/>
      <c r="CA32" s="1018"/>
      <c r="CB32" s="1018"/>
      <c r="CC32" s="1018"/>
      <c r="CD32" s="1018"/>
      <c r="CE32" s="1018"/>
      <c r="CF32" s="1018"/>
      <c r="CG32" s="1039"/>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212"/>
    </row>
    <row r="33" spans="1:131" ht="26.25" customHeight="1" x14ac:dyDescent="0.2">
      <c r="A33" s="224">
        <v>6</v>
      </c>
      <c r="B33" s="1055"/>
      <c r="C33" s="1056"/>
      <c r="D33" s="1056"/>
      <c r="E33" s="1056"/>
      <c r="F33" s="1056"/>
      <c r="G33" s="1056"/>
      <c r="H33" s="1056"/>
      <c r="I33" s="1056"/>
      <c r="J33" s="1056"/>
      <c r="K33" s="1056"/>
      <c r="L33" s="1056"/>
      <c r="M33" s="1056"/>
      <c r="N33" s="1056"/>
      <c r="O33" s="1056"/>
      <c r="P33" s="1057"/>
      <c r="Q33" s="1063"/>
      <c r="R33" s="1064"/>
      <c r="S33" s="1064"/>
      <c r="T33" s="1064"/>
      <c r="U33" s="1064"/>
      <c r="V33" s="1064"/>
      <c r="W33" s="1064"/>
      <c r="X33" s="1064"/>
      <c r="Y33" s="1064"/>
      <c r="Z33" s="1064"/>
      <c r="AA33" s="1064"/>
      <c r="AB33" s="1064"/>
      <c r="AC33" s="1064"/>
      <c r="AD33" s="1064"/>
      <c r="AE33" s="1065"/>
      <c r="AF33" s="1060"/>
      <c r="AG33" s="1061"/>
      <c r="AH33" s="1061"/>
      <c r="AI33" s="1061"/>
      <c r="AJ33" s="1062"/>
      <c r="AK33" s="1066"/>
      <c r="AL33" s="1005"/>
      <c r="AM33" s="1005"/>
      <c r="AN33" s="1005"/>
      <c r="AO33" s="1005"/>
      <c r="AP33" s="1005"/>
      <c r="AQ33" s="1005"/>
      <c r="AR33" s="1005"/>
      <c r="AS33" s="1005"/>
      <c r="AT33" s="1005"/>
      <c r="AU33" s="1005"/>
      <c r="AV33" s="1005"/>
      <c r="AW33" s="1005"/>
      <c r="AX33" s="1005"/>
      <c r="AY33" s="1005"/>
      <c r="AZ33" s="1067"/>
      <c r="BA33" s="1067"/>
      <c r="BB33" s="1067"/>
      <c r="BC33" s="1067"/>
      <c r="BD33" s="1067"/>
      <c r="BE33" s="1006"/>
      <c r="BF33" s="1006"/>
      <c r="BG33" s="1006"/>
      <c r="BH33" s="1006"/>
      <c r="BI33" s="1007"/>
      <c r="BJ33" s="214"/>
      <c r="BK33" s="214"/>
      <c r="BL33" s="214"/>
      <c r="BM33" s="214"/>
      <c r="BN33" s="214"/>
      <c r="BO33" s="223"/>
      <c r="BP33" s="223"/>
      <c r="BQ33" s="220">
        <v>27</v>
      </c>
      <c r="BR33" s="221"/>
      <c r="BS33" s="1017"/>
      <c r="BT33" s="1018"/>
      <c r="BU33" s="1018"/>
      <c r="BV33" s="1018"/>
      <c r="BW33" s="1018"/>
      <c r="BX33" s="1018"/>
      <c r="BY33" s="1018"/>
      <c r="BZ33" s="1018"/>
      <c r="CA33" s="1018"/>
      <c r="CB33" s="1018"/>
      <c r="CC33" s="1018"/>
      <c r="CD33" s="1018"/>
      <c r="CE33" s="1018"/>
      <c r="CF33" s="1018"/>
      <c r="CG33" s="1039"/>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212"/>
    </row>
    <row r="34" spans="1:131" ht="26.25" customHeight="1" x14ac:dyDescent="0.2">
      <c r="A34" s="224">
        <v>7</v>
      </c>
      <c r="B34" s="1055"/>
      <c r="C34" s="1056"/>
      <c r="D34" s="1056"/>
      <c r="E34" s="1056"/>
      <c r="F34" s="1056"/>
      <c r="G34" s="1056"/>
      <c r="H34" s="1056"/>
      <c r="I34" s="1056"/>
      <c r="J34" s="1056"/>
      <c r="K34" s="1056"/>
      <c r="L34" s="1056"/>
      <c r="M34" s="1056"/>
      <c r="N34" s="1056"/>
      <c r="O34" s="1056"/>
      <c r="P34" s="1057"/>
      <c r="Q34" s="1063"/>
      <c r="R34" s="1064"/>
      <c r="S34" s="1064"/>
      <c r="T34" s="1064"/>
      <c r="U34" s="1064"/>
      <c r="V34" s="1064"/>
      <c r="W34" s="1064"/>
      <c r="X34" s="1064"/>
      <c r="Y34" s="1064"/>
      <c r="Z34" s="1064"/>
      <c r="AA34" s="1064"/>
      <c r="AB34" s="1064"/>
      <c r="AC34" s="1064"/>
      <c r="AD34" s="1064"/>
      <c r="AE34" s="1065"/>
      <c r="AF34" s="1060"/>
      <c r="AG34" s="1061"/>
      <c r="AH34" s="1061"/>
      <c r="AI34" s="1061"/>
      <c r="AJ34" s="1062"/>
      <c r="AK34" s="1066"/>
      <c r="AL34" s="1005"/>
      <c r="AM34" s="1005"/>
      <c r="AN34" s="1005"/>
      <c r="AO34" s="1005"/>
      <c r="AP34" s="1005"/>
      <c r="AQ34" s="1005"/>
      <c r="AR34" s="1005"/>
      <c r="AS34" s="1005"/>
      <c r="AT34" s="1005"/>
      <c r="AU34" s="1005"/>
      <c r="AV34" s="1005"/>
      <c r="AW34" s="1005"/>
      <c r="AX34" s="1005"/>
      <c r="AY34" s="1005"/>
      <c r="AZ34" s="1067"/>
      <c r="BA34" s="1067"/>
      <c r="BB34" s="1067"/>
      <c r="BC34" s="1067"/>
      <c r="BD34" s="1067"/>
      <c r="BE34" s="1006"/>
      <c r="BF34" s="1006"/>
      <c r="BG34" s="1006"/>
      <c r="BH34" s="1006"/>
      <c r="BI34" s="1007"/>
      <c r="BJ34" s="214"/>
      <c r="BK34" s="214"/>
      <c r="BL34" s="214"/>
      <c r="BM34" s="214"/>
      <c r="BN34" s="214"/>
      <c r="BO34" s="223"/>
      <c r="BP34" s="223"/>
      <c r="BQ34" s="220">
        <v>28</v>
      </c>
      <c r="BR34" s="221"/>
      <c r="BS34" s="1017"/>
      <c r="BT34" s="1018"/>
      <c r="BU34" s="1018"/>
      <c r="BV34" s="1018"/>
      <c r="BW34" s="1018"/>
      <c r="BX34" s="1018"/>
      <c r="BY34" s="1018"/>
      <c r="BZ34" s="1018"/>
      <c r="CA34" s="1018"/>
      <c r="CB34" s="1018"/>
      <c r="CC34" s="1018"/>
      <c r="CD34" s="1018"/>
      <c r="CE34" s="1018"/>
      <c r="CF34" s="1018"/>
      <c r="CG34" s="1039"/>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212"/>
    </row>
    <row r="35" spans="1:131" ht="26.25" customHeight="1" x14ac:dyDescent="0.2">
      <c r="A35" s="224">
        <v>8</v>
      </c>
      <c r="B35" s="1055"/>
      <c r="C35" s="1056"/>
      <c r="D35" s="1056"/>
      <c r="E35" s="1056"/>
      <c r="F35" s="1056"/>
      <c r="G35" s="1056"/>
      <c r="H35" s="1056"/>
      <c r="I35" s="1056"/>
      <c r="J35" s="1056"/>
      <c r="K35" s="1056"/>
      <c r="L35" s="1056"/>
      <c r="M35" s="1056"/>
      <c r="N35" s="1056"/>
      <c r="O35" s="1056"/>
      <c r="P35" s="1057"/>
      <c r="Q35" s="1063"/>
      <c r="R35" s="1064"/>
      <c r="S35" s="1064"/>
      <c r="T35" s="1064"/>
      <c r="U35" s="1064"/>
      <c r="V35" s="1064"/>
      <c r="W35" s="1064"/>
      <c r="X35" s="1064"/>
      <c r="Y35" s="1064"/>
      <c r="Z35" s="1064"/>
      <c r="AA35" s="1064"/>
      <c r="AB35" s="1064"/>
      <c r="AC35" s="1064"/>
      <c r="AD35" s="1064"/>
      <c r="AE35" s="1065"/>
      <c r="AF35" s="1060"/>
      <c r="AG35" s="1061"/>
      <c r="AH35" s="1061"/>
      <c r="AI35" s="1061"/>
      <c r="AJ35" s="1062"/>
      <c r="AK35" s="1066"/>
      <c r="AL35" s="1005"/>
      <c r="AM35" s="1005"/>
      <c r="AN35" s="1005"/>
      <c r="AO35" s="1005"/>
      <c r="AP35" s="1005"/>
      <c r="AQ35" s="1005"/>
      <c r="AR35" s="1005"/>
      <c r="AS35" s="1005"/>
      <c r="AT35" s="1005"/>
      <c r="AU35" s="1005"/>
      <c r="AV35" s="1005"/>
      <c r="AW35" s="1005"/>
      <c r="AX35" s="1005"/>
      <c r="AY35" s="1005"/>
      <c r="AZ35" s="1067"/>
      <c r="BA35" s="1067"/>
      <c r="BB35" s="1067"/>
      <c r="BC35" s="1067"/>
      <c r="BD35" s="1067"/>
      <c r="BE35" s="1006"/>
      <c r="BF35" s="1006"/>
      <c r="BG35" s="1006"/>
      <c r="BH35" s="1006"/>
      <c r="BI35" s="1007"/>
      <c r="BJ35" s="214"/>
      <c r="BK35" s="214"/>
      <c r="BL35" s="214"/>
      <c r="BM35" s="214"/>
      <c r="BN35" s="214"/>
      <c r="BO35" s="223"/>
      <c r="BP35" s="223"/>
      <c r="BQ35" s="220">
        <v>29</v>
      </c>
      <c r="BR35" s="221"/>
      <c r="BS35" s="1017"/>
      <c r="BT35" s="1018"/>
      <c r="BU35" s="1018"/>
      <c r="BV35" s="1018"/>
      <c r="BW35" s="1018"/>
      <c r="BX35" s="1018"/>
      <c r="BY35" s="1018"/>
      <c r="BZ35" s="1018"/>
      <c r="CA35" s="1018"/>
      <c r="CB35" s="1018"/>
      <c r="CC35" s="1018"/>
      <c r="CD35" s="1018"/>
      <c r="CE35" s="1018"/>
      <c r="CF35" s="1018"/>
      <c r="CG35" s="1039"/>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212"/>
    </row>
    <row r="36" spans="1:131" ht="26.25" customHeight="1" x14ac:dyDescent="0.2">
      <c r="A36" s="224">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66"/>
      <c r="AL36" s="1005"/>
      <c r="AM36" s="1005"/>
      <c r="AN36" s="1005"/>
      <c r="AO36" s="1005"/>
      <c r="AP36" s="1005"/>
      <c r="AQ36" s="1005"/>
      <c r="AR36" s="1005"/>
      <c r="AS36" s="1005"/>
      <c r="AT36" s="1005"/>
      <c r="AU36" s="1005"/>
      <c r="AV36" s="1005"/>
      <c r="AW36" s="1005"/>
      <c r="AX36" s="1005"/>
      <c r="AY36" s="1005"/>
      <c r="AZ36" s="1067"/>
      <c r="BA36" s="1067"/>
      <c r="BB36" s="1067"/>
      <c r="BC36" s="1067"/>
      <c r="BD36" s="1067"/>
      <c r="BE36" s="1006"/>
      <c r="BF36" s="1006"/>
      <c r="BG36" s="1006"/>
      <c r="BH36" s="1006"/>
      <c r="BI36" s="1007"/>
      <c r="BJ36" s="214"/>
      <c r="BK36" s="214"/>
      <c r="BL36" s="214"/>
      <c r="BM36" s="214"/>
      <c r="BN36" s="214"/>
      <c r="BO36" s="223"/>
      <c r="BP36" s="223"/>
      <c r="BQ36" s="220">
        <v>30</v>
      </c>
      <c r="BR36" s="221"/>
      <c r="BS36" s="1017"/>
      <c r="BT36" s="1018"/>
      <c r="BU36" s="1018"/>
      <c r="BV36" s="1018"/>
      <c r="BW36" s="1018"/>
      <c r="BX36" s="1018"/>
      <c r="BY36" s="1018"/>
      <c r="BZ36" s="1018"/>
      <c r="CA36" s="1018"/>
      <c r="CB36" s="1018"/>
      <c r="CC36" s="1018"/>
      <c r="CD36" s="1018"/>
      <c r="CE36" s="1018"/>
      <c r="CF36" s="1018"/>
      <c r="CG36" s="1039"/>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212"/>
    </row>
    <row r="37" spans="1:131" ht="26.25" customHeight="1" x14ac:dyDescent="0.2">
      <c r="A37" s="224">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66"/>
      <c r="AL37" s="1005"/>
      <c r="AM37" s="1005"/>
      <c r="AN37" s="1005"/>
      <c r="AO37" s="1005"/>
      <c r="AP37" s="1005"/>
      <c r="AQ37" s="1005"/>
      <c r="AR37" s="1005"/>
      <c r="AS37" s="1005"/>
      <c r="AT37" s="1005"/>
      <c r="AU37" s="1005"/>
      <c r="AV37" s="1005"/>
      <c r="AW37" s="1005"/>
      <c r="AX37" s="1005"/>
      <c r="AY37" s="1005"/>
      <c r="AZ37" s="1067"/>
      <c r="BA37" s="1067"/>
      <c r="BB37" s="1067"/>
      <c r="BC37" s="1067"/>
      <c r="BD37" s="1067"/>
      <c r="BE37" s="1006"/>
      <c r="BF37" s="1006"/>
      <c r="BG37" s="1006"/>
      <c r="BH37" s="1006"/>
      <c r="BI37" s="1007"/>
      <c r="BJ37" s="214"/>
      <c r="BK37" s="214"/>
      <c r="BL37" s="214"/>
      <c r="BM37" s="214"/>
      <c r="BN37" s="214"/>
      <c r="BO37" s="223"/>
      <c r="BP37" s="223"/>
      <c r="BQ37" s="220">
        <v>31</v>
      </c>
      <c r="BR37" s="221"/>
      <c r="BS37" s="1017"/>
      <c r="BT37" s="1018"/>
      <c r="BU37" s="1018"/>
      <c r="BV37" s="1018"/>
      <c r="BW37" s="1018"/>
      <c r="BX37" s="1018"/>
      <c r="BY37" s="1018"/>
      <c r="BZ37" s="1018"/>
      <c r="CA37" s="1018"/>
      <c r="CB37" s="1018"/>
      <c r="CC37" s="1018"/>
      <c r="CD37" s="1018"/>
      <c r="CE37" s="1018"/>
      <c r="CF37" s="1018"/>
      <c r="CG37" s="1039"/>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212"/>
    </row>
    <row r="38" spans="1:131" ht="26.25" customHeight="1" x14ac:dyDescent="0.2">
      <c r="A38" s="224">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66"/>
      <c r="AL38" s="1005"/>
      <c r="AM38" s="1005"/>
      <c r="AN38" s="1005"/>
      <c r="AO38" s="1005"/>
      <c r="AP38" s="1005"/>
      <c r="AQ38" s="1005"/>
      <c r="AR38" s="1005"/>
      <c r="AS38" s="1005"/>
      <c r="AT38" s="1005"/>
      <c r="AU38" s="1005"/>
      <c r="AV38" s="1005"/>
      <c r="AW38" s="1005"/>
      <c r="AX38" s="1005"/>
      <c r="AY38" s="1005"/>
      <c r="AZ38" s="1067"/>
      <c r="BA38" s="1067"/>
      <c r="BB38" s="1067"/>
      <c r="BC38" s="1067"/>
      <c r="BD38" s="1067"/>
      <c r="BE38" s="1006"/>
      <c r="BF38" s="1006"/>
      <c r="BG38" s="1006"/>
      <c r="BH38" s="1006"/>
      <c r="BI38" s="1007"/>
      <c r="BJ38" s="214"/>
      <c r="BK38" s="214"/>
      <c r="BL38" s="214"/>
      <c r="BM38" s="214"/>
      <c r="BN38" s="214"/>
      <c r="BO38" s="223"/>
      <c r="BP38" s="223"/>
      <c r="BQ38" s="220">
        <v>32</v>
      </c>
      <c r="BR38" s="221"/>
      <c r="BS38" s="1017"/>
      <c r="BT38" s="1018"/>
      <c r="BU38" s="1018"/>
      <c r="BV38" s="1018"/>
      <c r="BW38" s="1018"/>
      <c r="BX38" s="1018"/>
      <c r="BY38" s="1018"/>
      <c r="BZ38" s="1018"/>
      <c r="CA38" s="1018"/>
      <c r="CB38" s="1018"/>
      <c r="CC38" s="1018"/>
      <c r="CD38" s="1018"/>
      <c r="CE38" s="1018"/>
      <c r="CF38" s="1018"/>
      <c r="CG38" s="1039"/>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212"/>
    </row>
    <row r="39" spans="1:131" ht="26.25" customHeight="1" x14ac:dyDescent="0.2">
      <c r="A39" s="224">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66"/>
      <c r="AL39" s="1005"/>
      <c r="AM39" s="1005"/>
      <c r="AN39" s="1005"/>
      <c r="AO39" s="1005"/>
      <c r="AP39" s="1005"/>
      <c r="AQ39" s="1005"/>
      <c r="AR39" s="1005"/>
      <c r="AS39" s="1005"/>
      <c r="AT39" s="1005"/>
      <c r="AU39" s="1005"/>
      <c r="AV39" s="1005"/>
      <c r="AW39" s="1005"/>
      <c r="AX39" s="1005"/>
      <c r="AY39" s="1005"/>
      <c r="AZ39" s="1067"/>
      <c r="BA39" s="1067"/>
      <c r="BB39" s="1067"/>
      <c r="BC39" s="1067"/>
      <c r="BD39" s="1067"/>
      <c r="BE39" s="1006"/>
      <c r="BF39" s="1006"/>
      <c r="BG39" s="1006"/>
      <c r="BH39" s="1006"/>
      <c r="BI39" s="1007"/>
      <c r="BJ39" s="214"/>
      <c r="BK39" s="214"/>
      <c r="BL39" s="214"/>
      <c r="BM39" s="214"/>
      <c r="BN39" s="214"/>
      <c r="BO39" s="223"/>
      <c r="BP39" s="223"/>
      <c r="BQ39" s="220">
        <v>33</v>
      </c>
      <c r="BR39" s="221"/>
      <c r="BS39" s="1017"/>
      <c r="BT39" s="1018"/>
      <c r="BU39" s="1018"/>
      <c r="BV39" s="1018"/>
      <c r="BW39" s="1018"/>
      <c r="BX39" s="1018"/>
      <c r="BY39" s="1018"/>
      <c r="BZ39" s="1018"/>
      <c r="CA39" s="1018"/>
      <c r="CB39" s="1018"/>
      <c r="CC39" s="1018"/>
      <c r="CD39" s="1018"/>
      <c r="CE39" s="1018"/>
      <c r="CF39" s="1018"/>
      <c r="CG39" s="1039"/>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212"/>
    </row>
    <row r="40" spans="1:131" ht="26.25" customHeight="1" x14ac:dyDescent="0.2">
      <c r="A40" s="220">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66"/>
      <c r="AL40" s="1005"/>
      <c r="AM40" s="1005"/>
      <c r="AN40" s="1005"/>
      <c r="AO40" s="1005"/>
      <c r="AP40" s="1005"/>
      <c r="AQ40" s="1005"/>
      <c r="AR40" s="1005"/>
      <c r="AS40" s="1005"/>
      <c r="AT40" s="1005"/>
      <c r="AU40" s="1005"/>
      <c r="AV40" s="1005"/>
      <c r="AW40" s="1005"/>
      <c r="AX40" s="1005"/>
      <c r="AY40" s="1005"/>
      <c r="AZ40" s="1067"/>
      <c r="BA40" s="1067"/>
      <c r="BB40" s="1067"/>
      <c r="BC40" s="1067"/>
      <c r="BD40" s="1067"/>
      <c r="BE40" s="1006"/>
      <c r="BF40" s="1006"/>
      <c r="BG40" s="1006"/>
      <c r="BH40" s="1006"/>
      <c r="BI40" s="1007"/>
      <c r="BJ40" s="214"/>
      <c r="BK40" s="214"/>
      <c r="BL40" s="214"/>
      <c r="BM40" s="214"/>
      <c r="BN40" s="214"/>
      <c r="BO40" s="223"/>
      <c r="BP40" s="223"/>
      <c r="BQ40" s="220">
        <v>34</v>
      </c>
      <c r="BR40" s="221"/>
      <c r="BS40" s="1017"/>
      <c r="BT40" s="1018"/>
      <c r="BU40" s="1018"/>
      <c r="BV40" s="1018"/>
      <c r="BW40" s="1018"/>
      <c r="BX40" s="1018"/>
      <c r="BY40" s="1018"/>
      <c r="BZ40" s="1018"/>
      <c r="CA40" s="1018"/>
      <c r="CB40" s="1018"/>
      <c r="CC40" s="1018"/>
      <c r="CD40" s="1018"/>
      <c r="CE40" s="1018"/>
      <c r="CF40" s="1018"/>
      <c r="CG40" s="1039"/>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212"/>
    </row>
    <row r="41" spans="1:131" ht="26.25" customHeight="1" x14ac:dyDescent="0.2">
      <c r="A41" s="220">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66"/>
      <c r="AL41" s="1005"/>
      <c r="AM41" s="1005"/>
      <c r="AN41" s="1005"/>
      <c r="AO41" s="1005"/>
      <c r="AP41" s="1005"/>
      <c r="AQ41" s="1005"/>
      <c r="AR41" s="1005"/>
      <c r="AS41" s="1005"/>
      <c r="AT41" s="1005"/>
      <c r="AU41" s="1005"/>
      <c r="AV41" s="1005"/>
      <c r="AW41" s="1005"/>
      <c r="AX41" s="1005"/>
      <c r="AY41" s="1005"/>
      <c r="AZ41" s="1067"/>
      <c r="BA41" s="1067"/>
      <c r="BB41" s="1067"/>
      <c r="BC41" s="1067"/>
      <c r="BD41" s="1067"/>
      <c r="BE41" s="1006"/>
      <c r="BF41" s="1006"/>
      <c r="BG41" s="1006"/>
      <c r="BH41" s="1006"/>
      <c r="BI41" s="1007"/>
      <c r="BJ41" s="214"/>
      <c r="BK41" s="214"/>
      <c r="BL41" s="214"/>
      <c r="BM41" s="214"/>
      <c r="BN41" s="214"/>
      <c r="BO41" s="223"/>
      <c r="BP41" s="223"/>
      <c r="BQ41" s="220">
        <v>35</v>
      </c>
      <c r="BR41" s="221"/>
      <c r="BS41" s="1017"/>
      <c r="BT41" s="1018"/>
      <c r="BU41" s="1018"/>
      <c r="BV41" s="1018"/>
      <c r="BW41" s="1018"/>
      <c r="BX41" s="1018"/>
      <c r="BY41" s="1018"/>
      <c r="BZ41" s="1018"/>
      <c r="CA41" s="1018"/>
      <c r="CB41" s="1018"/>
      <c r="CC41" s="1018"/>
      <c r="CD41" s="1018"/>
      <c r="CE41" s="1018"/>
      <c r="CF41" s="1018"/>
      <c r="CG41" s="1039"/>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212"/>
    </row>
    <row r="42" spans="1:131" ht="26.25" customHeight="1" x14ac:dyDescent="0.2">
      <c r="A42" s="220">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66"/>
      <c r="AL42" s="1005"/>
      <c r="AM42" s="1005"/>
      <c r="AN42" s="1005"/>
      <c r="AO42" s="1005"/>
      <c r="AP42" s="1005"/>
      <c r="AQ42" s="1005"/>
      <c r="AR42" s="1005"/>
      <c r="AS42" s="1005"/>
      <c r="AT42" s="1005"/>
      <c r="AU42" s="1005"/>
      <c r="AV42" s="1005"/>
      <c r="AW42" s="1005"/>
      <c r="AX42" s="1005"/>
      <c r="AY42" s="1005"/>
      <c r="AZ42" s="1067"/>
      <c r="BA42" s="1067"/>
      <c r="BB42" s="1067"/>
      <c r="BC42" s="1067"/>
      <c r="BD42" s="1067"/>
      <c r="BE42" s="1006"/>
      <c r="BF42" s="1006"/>
      <c r="BG42" s="1006"/>
      <c r="BH42" s="1006"/>
      <c r="BI42" s="1007"/>
      <c r="BJ42" s="214"/>
      <c r="BK42" s="214"/>
      <c r="BL42" s="214"/>
      <c r="BM42" s="214"/>
      <c r="BN42" s="214"/>
      <c r="BO42" s="223"/>
      <c r="BP42" s="223"/>
      <c r="BQ42" s="220">
        <v>36</v>
      </c>
      <c r="BR42" s="221"/>
      <c r="BS42" s="1017"/>
      <c r="BT42" s="1018"/>
      <c r="BU42" s="1018"/>
      <c r="BV42" s="1018"/>
      <c r="BW42" s="1018"/>
      <c r="BX42" s="1018"/>
      <c r="BY42" s="1018"/>
      <c r="BZ42" s="1018"/>
      <c r="CA42" s="1018"/>
      <c r="CB42" s="1018"/>
      <c r="CC42" s="1018"/>
      <c r="CD42" s="1018"/>
      <c r="CE42" s="1018"/>
      <c r="CF42" s="1018"/>
      <c r="CG42" s="1039"/>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212"/>
    </row>
    <row r="43" spans="1:131" ht="26.25" customHeight="1" x14ac:dyDescent="0.2">
      <c r="A43" s="220">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66"/>
      <c r="AL43" s="1005"/>
      <c r="AM43" s="1005"/>
      <c r="AN43" s="1005"/>
      <c r="AO43" s="1005"/>
      <c r="AP43" s="1005"/>
      <c r="AQ43" s="1005"/>
      <c r="AR43" s="1005"/>
      <c r="AS43" s="1005"/>
      <c r="AT43" s="1005"/>
      <c r="AU43" s="1005"/>
      <c r="AV43" s="1005"/>
      <c r="AW43" s="1005"/>
      <c r="AX43" s="1005"/>
      <c r="AY43" s="1005"/>
      <c r="AZ43" s="1067"/>
      <c r="BA43" s="1067"/>
      <c r="BB43" s="1067"/>
      <c r="BC43" s="1067"/>
      <c r="BD43" s="1067"/>
      <c r="BE43" s="1006"/>
      <c r="BF43" s="1006"/>
      <c r="BG43" s="1006"/>
      <c r="BH43" s="1006"/>
      <c r="BI43" s="1007"/>
      <c r="BJ43" s="214"/>
      <c r="BK43" s="214"/>
      <c r="BL43" s="214"/>
      <c r="BM43" s="214"/>
      <c r="BN43" s="214"/>
      <c r="BO43" s="223"/>
      <c r="BP43" s="223"/>
      <c r="BQ43" s="220">
        <v>37</v>
      </c>
      <c r="BR43" s="221"/>
      <c r="BS43" s="1017"/>
      <c r="BT43" s="1018"/>
      <c r="BU43" s="1018"/>
      <c r="BV43" s="1018"/>
      <c r="BW43" s="1018"/>
      <c r="BX43" s="1018"/>
      <c r="BY43" s="1018"/>
      <c r="BZ43" s="1018"/>
      <c r="CA43" s="1018"/>
      <c r="CB43" s="1018"/>
      <c r="CC43" s="1018"/>
      <c r="CD43" s="1018"/>
      <c r="CE43" s="1018"/>
      <c r="CF43" s="1018"/>
      <c r="CG43" s="1039"/>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212"/>
    </row>
    <row r="44" spans="1:131" ht="26.25" customHeight="1" x14ac:dyDescent="0.2">
      <c r="A44" s="220">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66"/>
      <c r="AL44" s="1005"/>
      <c r="AM44" s="1005"/>
      <c r="AN44" s="1005"/>
      <c r="AO44" s="1005"/>
      <c r="AP44" s="1005"/>
      <c r="AQ44" s="1005"/>
      <c r="AR44" s="1005"/>
      <c r="AS44" s="1005"/>
      <c r="AT44" s="1005"/>
      <c r="AU44" s="1005"/>
      <c r="AV44" s="1005"/>
      <c r="AW44" s="1005"/>
      <c r="AX44" s="1005"/>
      <c r="AY44" s="1005"/>
      <c r="AZ44" s="1067"/>
      <c r="BA44" s="1067"/>
      <c r="BB44" s="1067"/>
      <c r="BC44" s="1067"/>
      <c r="BD44" s="1067"/>
      <c r="BE44" s="1006"/>
      <c r="BF44" s="1006"/>
      <c r="BG44" s="1006"/>
      <c r="BH44" s="1006"/>
      <c r="BI44" s="1007"/>
      <c r="BJ44" s="214"/>
      <c r="BK44" s="214"/>
      <c r="BL44" s="214"/>
      <c r="BM44" s="214"/>
      <c r="BN44" s="214"/>
      <c r="BO44" s="223"/>
      <c r="BP44" s="223"/>
      <c r="BQ44" s="220">
        <v>38</v>
      </c>
      <c r="BR44" s="221"/>
      <c r="BS44" s="1017"/>
      <c r="BT44" s="1018"/>
      <c r="BU44" s="1018"/>
      <c r="BV44" s="1018"/>
      <c r="BW44" s="1018"/>
      <c r="BX44" s="1018"/>
      <c r="BY44" s="1018"/>
      <c r="BZ44" s="1018"/>
      <c r="CA44" s="1018"/>
      <c r="CB44" s="1018"/>
      <c r="CC44" s="1018"/>
      <c r="CD44" s="1018"/>
      <c r="CE44" s="1018"/>
      <c r="CF44" s="1018"/>
      <c r="CG44" s="1039"/>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212"/>
    </row>
    <row r="45" spans="1:131" ht="26.25" customHeight="1" x14ac:dyDescent="0.2">
      <c r="A45" s="220">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66"/>
      <c r="AL45" s="1005"/>
      <c r="AM45" s="1005"/>
      <c r="AN45" s="1005"/>
      <c r="AO45" s="1005"/>
      <c r="AP45" s="1005"/>
      <c r="AQ45" s="1005"/>
      <c r="AR45" s="1005"/>
      <c r="AS45" s="1005"/>
      <c r="AT45" s="1005"/>
      <c r="AU45" s="1005"/>
      <c r="AV45" s="1005"/>
      <c r="AW45" s="1005"/>
      <c r="AX45" s="1005"/>
      <c r="AY45" s="1005"/>
      <c r="AZ45" s="1067"/>
      <c r="BA45" s="1067"/>
      <c r="BB45" s="1067"/>
      <c r="BC45" s="1067"/>
      <c r="BD45" s="1067"/>
      <c r="BE45" s="1006"/>
      <c r="BF45" s="1006"/>
      <c r="BG45" s="1006"/>
      <c r="BH45" s="1006"/>
      <c r="BI45" s="1007"/>
      <c r="BJ45" s="214"/>
      <c r="BK45" s="214"/>
      <c r="BL45" s="214"/>
      <c r="BM45" s="214"/>
      <c r="BN45" s="214"/>
      <c r="BO45" s="223"/>
      <c r="BP45" s="223"/>
      <c r="BQ45" s="220">
        <v>39</v>
      </c>
      <c r="BR45" s="221"/>
      <c r="BS45" s="1017"/>
      <c r="BT45" s="1018"/>
      <c r="BU45" s="1018"/>
      <c r="BV45" s="1018"/>
      <c r="BW45" s="1018"/>
      <c r="BX45" s="1018"/>
      <c r="BY45" s="1018"/>
      <c r="BZ45" s="1018"/>
      <c r="CA45" s="1018"/>
      <c r="CB45" s="1018"/>
      <c r="CC45" s="1018"/>
      <c r="CD45" s="1018"/>
      <c r="CE45" s="1018"/>
      <c r="CF45" s="1018"/>
      <c r="CG45" s="1039"/>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212"/>
    </row>
    <row r="46" spans="1:131" ht="26.25" customHeight="1" x14ac:dyDescent="0.2">
      <c r="A46" s="220">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66"/>
      <c r="AL46" s="1005"/>
      <c r="AM46" s="1005"/>
      <c r="AN46" s="1005"/>
      <c r="AO46" s="1005"/>
      <c r="AP46" s="1005"/>
      <c r="AQ46" s="1005"/>
      <c r="AR46" s="1005"/>
      <c r="AS46" s="1005"/>
      <c r="AT46" s="1005"/>
      <c r="AU46" s="1005"/>
      <c r="AV46" s="1005"/>
      <c r="AW46" s="1005"/>
      <c r="AX46" s="1005"/>
      <c r="AY46" s="1005"/>
      <c r="AZ46" s="1067"/>
      <c r="BA46" s="1067"/>
      <c r="BB46" s="1067"/>
      <c r="BC46" s="1067"/>
      <c r="BD46" s="1067"/>
      <c r="BE46" s="1006"/>
      <c r="BF46" s="1006"/>
      <c r="BG46" s="1006"/>
      <c r="BH46" s="1006"/>
      <c r="BI46" s="1007"/>
      <c r="BJ46" s="214"/>
      <c r="BK46" s="214"/>
      <c r="BL46" s="214"/>
      <c r="BM46" s="214"/>
      <c r="BN46" s="214"/>
      <c r="BO46" s="223"/>
      <c r="BP46" s="223"/>
      <c r="BQ46" s="220">
        <v>40</v>
      </c>
      <c r="BR46" s="221"/>
      <c r="BS46" s="1017"/>
      <c r="BT46" s="1018"/>
      <c r="BU46" s="1018"/>
      <c r="BV46" s="1018"/>
      <c r="BW46" s="1018"/>
      <c r="BX46" s="1018"/>
      <c r="BY46" s="1018"/>
      <c r="BZ46" s="1018"/>
      <c r="CA46" s="1018"/>
      <c r="CB46" s="1018"/>
      <c r="CC46" s="1018"/>
      <c r="CD46" s="1018"/>
      <c r="CE46" s="1018"/>
      <c r="CF46" s="1018"/>
      <c r="CG46" s="1039"/>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212"/>
    </row>
    <row r="47" spans="1:131" ht="26.25" customHeight="1" x14ac:dyDescent="0.2">
      <c r="A47" s="220">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66"/>
      <c r="AL47" s="1005"/>
      <c r="AM47" s="1005"/>
      <c r="AN47" s="1005"/>
      <c r="AO47" s="1005"/>
      <c r="AP47" s="1005"/>
      <c r="AQ47" s="1005"/>
      <c r="AR47" s="1005"/>
      <c r="AS47" s="1005"/>
      <c r="AT47" s="1005"/>
      <c r="AU47" s="1005"/>
      <c r="AV47" s="1005"/>
      <c r="AW47" s="1005"/>
      <c r="AX47" s="1005"/>
      <c r="AY47" s="1005"/>
      <c r="AZ47" s="1067"/>
      <c r="BA47" s="1067"/>
      <c r="BB47" s="1067"/>
      <c r="BC47" s="1067"/>
      <c r="BD47" s="1067"/>
      <c r="BE47" s="1006"/>
      <c r="BF47" s="1006"/>
      <c r="BG47" s="1006"/>
      <c r="BH47" s="1006"/>
      <c r="BI47" s="1007"/>
      <c r="BJ47" s="214"/>
      <c r="BK47" s="214"/>
      <c r="BL47" s="214"/>
      <c r="BM47" s="214"/>
      <c r="BN47" s="214"/>
      <c r="BO47" s="223"/>
      <c r="BP47" s="223"/>
      <c r="BQ47" s="220">
        <v>41</v>
      </c>
      <c r="BR47" s="221"/>
      <c r="BS47" s="1017"/>
      <c r="BT47" s="1018"/>
      <c r="BU47" s="1018"/>
      <c r="BV47" s="1018"/>
      <c r="BW47" s="1018"/>
      <c r="BX47" s="1018"/>
      <c r="BY47" s="1018"/>
      <c r="BZ47" s="1018"/>
      <c r="CA47" s="1018"/>
      <c r="CB47" s="1018"/>
      <c r="CC47" s="1018"/>
      <c r="CD47" s="1018"/>
      <c r="CE47" s="1018"/>
      <c r="CF47" s="1018"/>
      <c r="CG47" s="1039"/>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212"/>
    </row>
    <row r="48" spans="1:131" ht="26.25" customHeight="1" x14ac:dyDescent="0.2">
      <c r="A48" s="220">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66"/>
      <c r="AL48" s="1005"/>
      <c r="AM48" s="1005"/>
      <c r="AN48" s="1005"/>
      <c r="AO48" s="1005"/>
      <c r="AP48" s="1005"/>
      <c r="AQ48" s="1005"/>
      <c r="AR48" s="1005"/>
      <c r="AS48" s="1005"/>
      <c r="AT48" s="1005"/>
      <c r="AU48" s="1005"/>
      <c r="AV48" s="1005"/>
      <c r="AW48" s="1005"/>
      <c r="AX48" s="1005"/>
      <c r="AY48" s="1005"/>
      <c r="AZ48" s="1067"/>
      <c r="BA48" s="1067"/>
      <c r="BB48" s="1067"/>
      <c r="BC48" s="1067"/>
      <c r="BD48" s="1067"/>
      <c r="BE48" s="1006"/>
      <c r="BF48" s="1006"/>
      <c r="BG48" s="1006"/>
      <c r="BH48" s="1006"/>
      <c r="BI48" s="1007"/>
      <c r="BJ48" s="214"/>
      <c r="BK48" s="214"/>
      <c r="BL48" s="214"/>
      <c r="BM48" s="214"/>
      <c r="BN48" s="214"/>
      <c r="BO48" s="223"/>
      <c r="BP48" s="223"/>
      <c r="BQ48" s="220">
        <v>42</v>
      </c>
      <c r="BR48" s="221"/>
      <c r="BS48" s="1017"/>
      <c r="BT48" s="1018"/>
      <c r="BU48" s="1018"/>
      <c r="BV48" s="1018"/>
      <c r="BW48" s="1018"/>
      <c r="BX48" s="1018"/>
      <c r="BY48" s="1018"/>
      <c r="BZ48" s="1018"/>
      <c r="CA48" s="1018"/>
      <c r="CB48" s="1018"/>
      <c r="CC48" s="1018"/>
      <c r="CD48" s="1018"/>
      <c r="CE48" s="1018"/>
      <c r="CF48" s="1018"/>
      <c r="CG48" s="1039"/>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212"/>
    </row>
    <row r="49" spans="1:131" ht="26.25" customHeight="1" x14ac:dyDescent="0.2">
      <c r="A49" s="220">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66"/>
      <c r="AL49" s="1005"/>
      <c r="AM49" s="1005"/>
      <c r="AN49" s="1005"/>
      <c r="AO49" s="1005"/>
      <c r="AP49" s="1005"/>
      <c r="AQ49" s="1005"/>
      <c r="AR49" s="1005"/>
      <c r="AS49" s="1005"/>
      <c r="AT49" s="1005"/>
      <c r="AU49" s="1005"/>
      <c r="AV49" s="1005"/>
      <c r="AW49" s="1005"/>
      <c r="AX49" s="1005"/>
      <c r="AY49" s="1005"/>
      <c r="AZ49" s="1067"/>
      <c r="BA49" s="1067"/>
      <c r="BB49" s="1067"/>
      <c r="BC49" s="1067"/>
      <c r="BD49" s="1067"/>
      <c r="BE49" s="1006"/>
      <c r="BF49" s="1006"/>
      <c r="BG49" s="1006"/>
      <c r="BH49" s="1006"/>
      <c r="BI49" s="1007"/>
      <c r="BJ49" s="214"/>
      <c r="BK49" s="214"/>
      <c r="BL49" s="214"/>
      <c r="BM49" s="214"/>
      <c r="BN49" s="214"/>
      <c r="BO49" s="223"/>
      <c r="BP49" s="223"/>
      <c r="BQ49" s="220">
        <v>43</v>
      </c>
      <c r="BR49" s="221"/>
      <c r="BS49" s="1017"/>
      <c r="BT49" s="1018"/>
      <c r="BU49" s="1018"/>
      <c r="BV49" s="1018"/>
      <c r="BW49" s="1018"/>
      <c r="BX49" s="1018"/>
      <c r="BY49" s="1018"/>
      <c r="BZ49" s="1018"/>
      <c r="CA49" s="1018"/>
      <c r="CB49" s="1018"/>
      <c r="CC49" s="1018"/>
      <c r="CD49" s="1018"/>
      <c r="CE49" s="1018"/>
      <c r="CF49" s="1018"/>
      <c r="CG49" s="1039"/>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212"/>
    </row>
    <row r="50" spans="1:131" ht="26.25" customHeight="1" x14ac:dyDescent="0.2">
      <c r="A50" s="220">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06"/>
      <c r="BF50" s="1006"/>
      <c r="BG50" s="1006"/>
      <c r="BH50" s="1006"/>
      <c r="BI50" s="1007"/>
      <c r="BJ50" s="214"/>
      <c r="BK50" s="214"/>
      <c r="BL50" s="214"/>
      <c r="BM50" s="214"/>
      <c r="BN50" s="214"/>
      <c r="BO50" s="223"/>
      <c r="BP50" s="223"/>
      <c r="BQ50" s="220">
        <v>44</v>
      </c>
      <c r="BR50" s="221"/>
      <c r="BS50" s="1017"/>
      <c r="BT50" s="1018"/>
      <c r="BU50" s="1018"/>
      <c r="BV50" s="1018"/>
      <c r="BW50" s="1018"/>
      <c r="BX50" s="1018"/>
      <c r="BY50" s="1018"/>
      <c r="BZ50" s="1018"/>
      <c r="CA50" s="1018"/>
      <c r="CB50" s="1018"/>
      <c r="CC50" s="1018"/>
      <c r="CD50" s="1018"/>
      <c r="CE50" s="1018"/>
      <c r="CF50" s="1018"/>
      <c r="CG50" s="1039"/>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212"/>
    </row>
    <row r="51" spans="1:131" ht="26.25" customHeight="1" x14ac:dyDescent="0.2">
      <c r="A51" s="220">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06"/>
      <c r="BF51" s="1006"/>
      <c r="BG51" s="1006"/>
      <c r="BH51" s="1006"/>
      <c r="BI51" s="1007"/>
      <c r="BJ51" s="214"/>
      <c r="BK51" s="214"/>
      <c r="BL51" s="214"/>
      <c r="BM51" s="214"/>
      <c r="BN51" s="214"/>
      <c r="BO51" s="223"/>
      <c r="BP51" s="223"/>
      <c r="BQ51" s="220">
        <v>45</v>
      </c>
      <c r="BR51" s="221"/>
      <c r="BS51" s="1017"/>
      <c r="BT51" s="1018"/>
      <c r="BU51" s="1018"/>
      <c r="BV51" s="1018"/>
      <c r="BW51" s="1018"/>
      <c r="BX51" s="1018"/>
      <c r="BY51" s="1018"/>
      <c r="BZ51" s="1018"/>
      <c r="CA51" s="1018"/>
      <c r="CB51" s="1018"/>
      <c r="CC51" s="1018"/>
      <c r="CD51" s="1018"/>
      <c r="CE51" s="1018"/>
      <c r="CF51" s="1018"/>
      <c r="CG51" s="1039"/>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212"/>
    </row>
    <row r="52" spans="1:131" ht="26.25" customHeight="1" x14ac:dyDescent="0.2">
      <c r="A52" s="220">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06"/>
      <c r="BF52" s="1006"/>
      <c r="BG52" s="1006"/>
      <c r="BH52" s="1006"/>
      <c r="BI52" s="1007"/>
      <c r="BJ52" s="214"/>
      <c r="BK52" s="214"/>
      <c r="BL52" s="214"/>
      <c r="BM52" s="214"/>
      <c r="BN52" s="214"/>
      <c r="BO52" s="223"/>
      <c r="BP52" s="223"/>
      <c r="BQ52" s="220">
        <v>46</v>
      </c>
      <c r="BR52" s="221"/>
      <c r="BS52" s="1017"/>
      <c r="BT52" s="1018"/>
      <c r="BU52" s="1018"/>
      <c r="BV52" s="1018"/>
      <c r="BW52" s="1018"/>
      <c r="BX52" s="1018"/>
      <c r="BY52" s="1018"/>
      <c r="BZ52" s="1018"/>
      <c r="CA52" s="1018"/>
      <c r="CB52" s="1018"/>
      <c r="CC52" s="1018"/>
      <c r="CD52" s="1018"/>
      <c r="CE52" s="1018"/>
      <c r="CF52" s="1018"/>
      <c r="CG52" s="1039"/>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212"/>
    </row>
    <row r="53" spans="1:131" ht="26.25" customHeight="1" x14ac:dyDescent="0.2">
      <c r="A53" s="220">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06"/>
      <c r="BF53" s="1006"/>
      <c r="BG53" s="1006"/>
      <c r="BH53" s="1006"/>
      <c r="BI53" s="1007"/>
      <c r="BJ53" s="214"/>
      <c r="BK53" s="214"/>
      <c r="BL53" s="214"/>
      <c r="BM53" s="214"/>
      <c r="BN53" s="214"/>
      <c r="BO53" s="223"/>
      <c r="BP53" s="223"/>
      <c r="BQ53" s="220">
        <v>47</v>
      </c>
      <c r="BR53" s="221"/>
      <c r="BS53" s="1017"/>
      <c r="BT53" s="1018"/>
      <c r="BU53" s="1018"/>
      <c r="BV53" s="1018"/>
      <c r="BW53" s="1018"/>
      <c r="BX53" s="1018"/>
      <c r="BY53" s="1018"/>
      <c r="BZ53" s="1018"/>
      <c r="CA53" s="1018"/>
      <c r="CB53" s="1018"/>
      <c r="CC53" s="1018"/>
      <c r="CD53" s="1018"/>
      <c r="CE53" s="1018"/>
      <c r="CF53" s="1018"/>
      <c r="CG53" s="1039"/>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212"/>
    </row>
    <row r="54" spans="1:131" ht="26.25" customHeight="1" x14ac:dyDescent="0.2">
      <c r="A54" s="220">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06"/>
      <c r="BF54" s="1006"/>
      <c r="BG54" s="1006"/>
      <c r="BH54" s="1006"/>
      <c r="BI54" s="1007"/>
      <c r="BJ54" s="214"/>
      <c r="BK54" s="214"/>
      <c r="BL54" s="214"/>
      <c r="BM54" s="214"/>
      <c r="BN54" s="214"/>
      <c r="BO54" s="223"/>
      <c r="BP54" s="223"/>
      <c r="BQ54" s="220">
        <v>48</v>
      </c>
      <c r="BR54" s="221"/>
      <c r="BS54" s="1017"/>
      <c r="BT54" s="1018"/>
      <c r="BU54" s="1018"/>
      <c r="BV54" s="1018"/>
      <c r="BW54" s="1018"/>
      <c r="BX54" s="1018"/>
      <c r="BY54" s="1018"/>
      <c r="BZ54" s="1018"/>
      <c r="CA54" s="1018"/>
      <c r="CB54" s="1018"/>
      <c r="CC54" s="1018"/>
      <c r="CD54" s="1018"/>
      <c r="CE54" s="1018"/>
      <c r="CF54" s="1018"/>
      <c r="CG54" s="1039"/>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212"/>
    </row>
    <row r="55" spans="1:131" ht="26.25" customHeight="1" x14ac:dyDescent="0.2">
      <c r="A55" s="220">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06"/>
      <c r="BF55" s="1006"/>
      <c r="BG55" s="1006"/>
      <c r="BH55" s="1006"/>
      <c r="BI55" s="1007"/>
      <c r="BJ55" s="214"/>
      <c r="BK55" s="214"/>
      <c r="BL55" s="214"/>
      <c r="BM55" s="214"/>
      <c r="BN55" s="214"/>
      <c r="BO55" s="223"/>
      <c r="BP55" s="223"/>
      <c r="BQ55" s="220">
        <v>49</v>
      </c>
      <c r="BR55" s="221"/>
      <c r="BS55" s="1017"/>
      <c r="BT55" s="1018"/>
      <c r="BU55" s="1018"/>
      <c r="BV55" s="1018"/>
      <c r="BW55" s="1018"/>
      <c r="BX55" s="1018"/>
      <c r="BY55" s="1018"/>
      <c r="BZ55" s="1018"/>
      <c r="CA55" s="1018"/>
      <c r="CB55" s="1018"/>
      <c r="CC55" s="1018"/>
      <c r="CD55" s="1018"/>
      <c r="CE55" s="1018"/>
      <c r="CF55" s="1018"/>
      <c r="CG55" s="1039"/>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212"/>
    </row>
    <row r="56" spans="1:131" ht="26.25" customHeight="1" x14ac:dyDescent="0.2">
      <c r="A56" s="220">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06"/>
      <c r="BF56" s="1006"/>
      <c r="BG56" s="1006"/>
      <c r="BH56" s="1006"/>
      <c r="BI56" s="1007"/>
      <c r="BJ56" s="214"/>
      <c r="BK56" s="214"/>
      <c r="BL56" s="214"/>
      <c r="BM56" s="214"/>
      <c r="BN56" s="214"/>
      <c r="BO56" s="223"/>
      <c r="BP56" s="223"/>
      <c r="BQ56" s="220">
        <v>50</v>
      </c>
      <c r="BR56" s="221"/>
      <c r="BS56" s="1017"/>
      <c r="BT56" s="1018"/>
      <c r="BU56" s="1018"/>
      <c r="BV56" s="1018"/>
      <c r="BW56" s="1018"/>
      <c r="BX56" s="1018"/>
      <c r="BY56" s="1018"/>
      <c r="BZ56" s="1018"/>
      <c r="CA56" s="1018"/>
      <c r="CB56" s="1018"/>
      <c r="CC56" s="1018"/>
      <c r="CD56" s="1018"/>
      <c r="CE56" s="1018"/>
      <c r="CF56" s="1018"/>
      <c r="CG56" s="1039"/>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212"/>
    </row>
    <row r="57" spans="1:131" ht="26.25" customHeight="1" x14ac:dyDescent="0.2">
      <c r="A57" s="220">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06"/>
      <c r="BF57" s="1006"/>
      <c r="BG57" s="1006"/>
      <c r="BH57" s="1006"/>
      <c r="BI57" s="1007"/>
      <c r="BJ57" s="214"/>
      <c r="BK57" s="214"/>
      <c r="BL57" s="214"/>
      <c r="BM57" s="214"/>
      <c r="BN57" s="214"/>
      <c r="BO57" s="223"/>
      <c r="BP57" s="223"/>
      <c r="BQ57" s="220">
        <v>51</v>
      </c>
      <c r="BR57" s="221"/>
      <c r="BS57" s="1017"/>
      <c r="BT57" s="1018"/>
      <c r="BU57" s="1018"/>
      <c r="BV57" s="1018"/>
      <c r="BW57" s="1018"/>
      <c r="BX57" s="1018"/>
      <c r="BY57" s="1018"/>
      <c r="BZ57" s="1018"/>
      <c r="CA57" s="1018"/>
      <c r="CB57" s="1018"/>
      <c r="CC57" s="1018"/>
      <c r="CD57" s="1018"/>
      <c r="CE57" s="1018"/>
      <c r="CF57" s="1018"/>
      <c r="CG57" s="1039"/>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212"/>
    </row>
    <row r="58" spans="1:131" ht="26.25" customHeight="1" x14ac:dyDescent="0.2">
      <c r="A58" s="220">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06"/>
      <c r="BF58" s="1006"/>
      <c r="BG58" s="1006"/>
      <c r="BH58" s="1006"/>
      <c r="BI58" s="1007"/>
      <c r="BJ58" s="214"/>
      <c r="BK58" s="214"/>
      <c r="BL58" s="214"/>
      <c r="BM58" s="214"/>
      <c r="BN58" s="214"/>
      <c r="BO58" s="223"/>
      <c r="BP58" s="223"/>
      <c r="BQ58" s="220">
        <v>52</v>
      </c>
      <c r="BR58" s="221"/>
      <c r="BS58" s="1017"/>
      <c r="BT58" s="1018"/>
      <c r="BU58" s="1018"/>
      <c r="BV58" s="1018"/>
      <c r="BW58" s="1018"/>
      <c r="BX58" s="1018"/>
      <c r="BY58" s="1018"/>
      <c r="BZ58" s="1018"/>
      <c r="CA58" s="1018"/>
      <c r="CB58" s="1018"/>
      <c r="CC58" s="1018"/>
      <c r="CD58" s="1018"/>
      <c r="CE58" s="1018"/>
      <c r="CF58" s="1018"/>
      <c r="CG58" s="1039"/>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212"/>
    </row>
    <row r="59" spans="1:131" ht="26.25" customHeight="1" x14ac:dyDescent="0.2">
      <c r="A59" s="220">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06"/>
      <c r="BF59" s="1006"/>
      <c r="BG59" s="1006"/>
      <c r="BH59" s="1006"/>
      <c r="BI59" s="1007"/>
      <c r="BJ59" s="214"/>
      <c r="BK59" s="214"/>
      <c r="BL59" s="214"/>
      <c r="BM59" s="214"/>
      <c r="BN59" s="214"/>
      <c r="BO59" s="223"/>
      <c r="BP59" s="223"/>
      <c r="BQ59" s="220">
        <v>53</v>
      </c>
      <c r="BR59" s="221"/>
      <c r="BS59" s="1017"/>
      <c r="BT59" s="1018"/>
      <c r="BU59" s="1018"/>
      <c r="BV59" s="1018"/>
      <c r="BW59" s="1018"/>
      <c r="BX59" s="1018"/>
      <c r="BY59" s="1018"/>
      <c r="BZ59" s="1018"/>
      <c r="CA59" s="1018"/>
      <c r="CB59" s="1018"/>
      <c r="CC59" s="1018"/>
      <c r="CD59" s="1018"/>
      <c r="CE59" s="1018"/>
      <c r="CF59" s="1018"/>
      <c r="CG59" s="1039"/>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212"/>
    </row>
    <row r="60" spans="1:131" ht="26.25" customHeight="1" x14ac:dyDescent="0.2">
      <c r="A60" s="220">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06"/>
      <c r="BF60" s="1006"/>
      <c r="BG60" s="1006"/>
      <c r="BH60" s="1006"/>
      <c r="BI60" s="1007"/>
      <c r="BJ60" s="214"/>
      <c r="BK60" s="214"/>
      <c r="BL60" s="214"/>
      <c r="BM60" s="214"/>
      <c r="BN60" s="214"/>
      <c r="BO60" s="223"/>
      <c r="BP60" s="223"/>
      <c r="BQ60" s="220">
        <v>54</v>
      </c>
      <c r="BR60" s="221"/>
      <c r="BS60" s="1017"/>
      <c r="BT60" s="1018"/>
      <c r="BU60" s="1018"/>
      <c r="BV60" s="1018"/>
      <c r="BW60" s="1018"/>
      <c r="BX60" s="1018"/>
      <c r="BY60" s="1018"/>
      <c r="BZ60" s="1018"/>
      <c r="CA60" s="1018"/>
      <c r="CB60" s="1018"/>
      <c r="CC60" s="1018"/>
      <c r="CD60" s="1018"/>
      <c r="CE60" s="1018"/>
      <c r="CF60" s="1018"/>
      <c r="CG60" s="1039"/>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212"/>
    </row>
    <row r="61" spans="1:131" ht="26.25" customHeight="1" thickBot="1" x14ac:dyDescent="0.25">
      <c r="A61" s="220">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06"/>
      <c r="BF61" s="1006"/>
      <c r="BG61" s="1006"/>
      <c r="BH61" s="1006"/>
      <c r="BI61" s="1007"/>
      <c r="BJ61" s="214"/>
      <c r="BK61" s="214"/>
      <c r="BL61" s="214"/>
      <c r="BM61" s="214"/>
      <c r="BN61" s="214"/>
      <c r="BO61" s="223"/>
      <c r="BP61" s="223"/>
      <c r="BQ61" s="220">
        <v>55</v>
      </c>
      <c r="BR61" s="221"/>
      <c r="BS61" s="1017"/>
      <c r="BT61" s="1018"/>
      <c r="BU61" s="1018"/>
      <c r="BV61" s="1018"/>
      <c r="BW61" s="1018"/>
      <c r="BX61" s="1018"/>
      <c r="BY61" s="1018"/>
      <c r="BZ61" s="1018"/>
      <c r="CA61" s="1018"/>
      <c r="CB61" s="1018"/>
      <c r="CC61" s="1018"/>
      <c r="CD61" s="1018"/>
      <c r="CE61" s="1018"/>
      <c r="CF61" s="1018"/>
      <c r="CG61" s="1039"/>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212"/>
    </row>
    <row r="62" spans="1:131" ht="26.25" customHeight="1" x14ac:dyDescent="0.2">
      <c r="A62" s="220">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06"/>
      <c r="BF62" s="1006"/>
      <c r="BG62" s="1006"/>
      <c r="BH62" s="1006"/>
      <c r="BI62" s="1007"/>
      <c r="BJ62" s="1052" t="s">
        <v>406</v>
      </c>
      <c r="BK62" s="1053"/>
      <c r="BL62" s="1053"/>
      <c r="BM62" s="1053"/>
      <c r="BN62" s="1054"/>
      <c r="BO62" s="223"/>
      <c r="BP62" s="223"/>
      <c r="BQ62" s="220">
        <v>56</v>
      </c>
      <c r="BR62" s="221"/>
      <c r="BS62" s="1017"/>
      <c r="BT62" s="1018"/>
      <c r="BU62" s="1018"/>
      <c r="BV62" s="1018"/>
      <c r="BW62" s="1018"/>
      <c r="BX62" s="1018"/>
      <c r="BY62" s="1018"/>
      <c r="BZ62" s="1018"/>
      <c r="CA62" s="1018"/>
      <c r="CB62" s="1018"/>
      <c r="CC62" s="1018"/>
      <c r="CD62" s="1018"/>
      <c r="CE62" s="1018"/>
      <c r="CF62" s="1018"/>
      <c r="CG62" s="1039"/>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212"/>
    </row>
    <row r="63" spans="1:131" ht="26.25" customHeight="1" thickBot="1" x14ac:dyDescent="0.25">
      <c r="A63" s="222" t="s">
        <v>388</v>
      </c>
      <c r="B63" s="971" t="s">
        <v>407</v>
      </c>
      <c r="C63" s="972"/>
      <c r="D63" s="972"/>
      <c r="E63" s="972"/>
      <c r="F63" s="972"/>
      <c r="G63" s="972"/>
      <c r="H63" s="972"/>
      <c r="I63" s="972"/>
      <c r="J63" s="972"/>
      <c r="K63" s="972"/>
      <c r="L63" s="972"/>
      <c r="M63" s="972"/>
      <c r="N63" s="972"/>
      <c r="O63" s="972"/>
      <c r="P63" s="982"/>
      <c r="Q63" s="996"/>
      <c r="R63" s="997"/>
      <c r="S63" s="997"/>
      <c r="T63" s="997"/>
      <c r="U63" s="997"/>
      <c r="V63" s="997"/>
      <c r="W63" s="997"/>
      <c r="X63" s="997"/>
      <c r="Y63" s="997"/>
      <c r="Z63" s="997"/>
      <c r="AA63" s="997"/>
      <c r="AB63" s="997"/>
      <c r="AC63" s="997"/>
      <c r="AD63" s="997"/>
      <c r="AE63" s="1045"/>
      <c r="AF63" s="1046">
        <v>25</v>
      </c>
      <c r="AG63" s="993"/>
      <c r="AH63" s="993"/>
      <c r="AI63" s="993"/>
      <c r="AJ63" s="1047"/>
      <c r="AK63" s="1048"/>
      <c r="AL63" s="997"/>
      <c r="AM63" s="997"/>
      <c r="AN63" s="997"/>
      <c r="AO63" s="997"/>
      <c r="AP63" s="993">
        <v>67</v>
      </c>
      <c r="AQ63" s="993"/>
      <c r="AR63" s="993"/>
      <c r="AS63" s="993"/>
      <c r="AT63" s="993"/>
      <c r="AU63" s="993">
        <v>67</v>
      </c>
      <c r="AV63" s="993"/>
      <c r="AW63" s="993"/>
      <c r="AX63" s="993"/>
      <c r="AY63" s="993"/>
      <c r="AZ63" s="1042"/>
      <c r="BA63" s="1042"/>
      <c r="BB63" s="1042"/>
      <c r="BC63" s="1042"/>
      <c r="BD63" s="1042"/>
      <c r="BE63" s="994"/>
      <c r="BF63" s="994"/>
      <c r="BG63" s="994"/>
      <c r="BH63" s="994"/>
      <c r="BI63" s="995"/>
      <c r="BJ63" s="1043" t="s">
        <v>128</v>
      </c>
      <c r="BK63" s="987"/>
      <c r="BL63" s="987"/>
      <c r="BM63" s="987"/>
      <c r="BN63" s="1044"/>
      <c r="BO63" s="223"/>
      <c r="BP63" s="223"/>
      <c r="BQ63" s="220">
        <v>57</v>
      </c>
      <c r="BR63" s="221"/>
      <c r="BS63" s="1017"/>
      <c r="BT63" s="1018"/>
      <c r="BU63" s="1018"/>
      <c r="BV63" s="1018"/>
      <c r="BW63" s="1018"/>
      <c r="BX63" s="1018"/>
      <c r="BY63" s="1018"/>
      <c r="BZ63" s="1018"/>
      <c r="CA63" s="1018"/>
      <c r="CB63" s="1018"/>
      <c r="CC63" s="1018"/>
      <c r="CD63" s="1018"/>
      <c r="CE63" s="1018"/>
      <c r="CF63" s="1018"/>
      <c r="CG63" s="1039"/>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212"/>
    </row>
    <row r="64" spans="1:131" ht="26.25" customHeight="1" x14ac:dyDescent="0.2">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17"/>
      <c r="BT64" s="1018"/>
      <c r="BU64" s="1018"/>
      <c r="BV64" s="1018"/>
      <c r="BW64" s="1018"/>
      <c r="BX64" s="1018"/>
      <c r="BY64" s="1018"/>
      <c r="BZ64" s="1018"/>
      <c r="CA64" s="1018"/>
      <c r="CB64" s="1018"/>
      <c r="CC64" s="1018"/>
      <c r="CD64" s="1018"/>
      <c r="CE64" s="1018"/>
      <c r="CF64" s="1018"/>
      <c r="CG64" s="1039"/>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212"/>
    </row>
    <row r="65" spans="1:131" ht="26.25" customHeight="1" thickBot="1" x14ac:dyDescent="0.25">
      <c r="A65" s="214" t="s">
        <v>408</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17"/>
      <c r="BT65" s="1018"/>
      <c r="BU65" s="1018"/>
      <c r="BV65" s="1018"/>
      <c r="BW65" s="1018"/>
      <c r="BX65" s="1018"/>
      <c r="BY65" s="1018"/>
      <c r="BZ65" s="1018"/>
      <c r="CA65" s="1018"/>
      <c r="CB65" s="1018"/>
      <c r="CC65" s="1018"/>
      <c r="CD65" s="1018"/>
      <c r="CE65" s="1018"/>
      <c r="CF65" s="1018"/>
      <c r="CG65" s="1039"/>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212"/>
    </row>
    <row r="66" spans="1:131" ht="26.25" customHeight="1" x14ac:dyDescent="0.2">
      <c r="A66" s="1020" t="s">
        <v>409</v>
      </c>
      <c r="B66" s="1021"/>
      <c r="C66" s="1021"/>
      <c r="D66" s="1021"/>
      <c r="E66" s="1021"/>
      <c r="F66" s="1021"/>
      <c r="G66" s="1021"/>
      <c r="H66" s="1021"/>
      <c r="I66" s="1021"/>
      <c r="J66" s="1021"/>
      <c r="K66" s="1021"/>
      <c r="L66" s="1021"/>
      <c r="M66" s="1021"/>
      <c r="N66" s="1021"/>
      <c r="O66" s="1021"/>
      <c r="P66" s="1022"/>
      <c r="Q66" s="1026" t="s">
        <v>392</v>
      </c>
      <c r="R66" s="1027"/>
      <c r="S66" s="1027"/>
      <c r="T66" s="1027"/>
      <c r="U66" s="1028"/>
      <c r="V66" s="1026" t="s">
        <v>410</v>
      </c>
      <c r="W66" s="1027"/>
      <c r="X66" s="1027"/>
      <c r="Y66" s="1027"/>
      <c r="Z66" s="1028"/>
      <c r="AA66" s="1026" t="s">
        <v>394</v>
      </c>
      <c r="AB66" s="1027"/>
      <c r="AC66" s="1027"/>
      <c r="AD66" s="1027"/>
      <c r="AE66" s="1028"/>
      <c r="AF66" s="1032" t="s">
        <v>395</v>
      </c>
      <c r="AG66" s="1033"/>
      <c r="AH66" s="1033"/>
      <c r="AI66" s="1033"/>
      <c r="AJ66" s="1034"/>
      <c r="AK66" s="1026" t="s">
        <v>396</v>
      </c>
      <c r="AL66" s="1021"/>
      <c r="AM66" s="1021"/>
      <c r="AN66" s="1021"/>
      <c r="AO66" s="1022"/>
      <c r="AP66" s="1026" t="s">
        <v>411</v>
      </c>
      <c r="AQ66" s="1027"/>
      <c r="AR66" s="1027"/>
      <c r="AS66" s="1027"/>
      <c r="AT66" s="1028"/>
      <c r="AU66" s="1026" t="s">
        <v>412</v>
      </c>
      <c r="AV66" s="1027"/>
      <c r="AW66" s="1027"/>
      <c r="AX66" s="1027"/>
      <c r="AY66" s="1028"/>
      <c r="AZ66" s="1026" t="s">
        <v>375</v>
      </c>
      <c r="BA66" s="1027"/>
      <c r="BB66" s="1027"/>
      <c r="BC66" s="1027"/>
      <c r="BD66" s="1040"/>
      <c r="BE66" s="223"/>
      <c r="BF66" s="223"/>
      <c r="BG66" s="223"/>
      <c r="BH66" s="223"/>
      <c r="BI66" s="223"/>
      <c r="BJ66" s="223"/>
      <c r="BK66" s="223"/>
      <c r="BL66" s="223"/>
      <c r="BM66" s="223"/>
      <c r="BN66" s="223"/>
      <c r="BO66" s="223"/>
      <c r="BP66" s="223"/>
      <c r="BQ66" s="220">
        <v>60</v>
      </c>
      <c r="BR66" s="225"/>
      <c r="BS66" s="979"/>
      <c r="BT66" s="980"/>
      <c r="BU66" s="980"/>
      <c r="BV66" s="980"/>
      <c r="BW66" s="980"/>
      <c r="BX66" s="980"/>
      <c r="BY66" s="980"/>
      <c r="BZ66" s="980"/>
      <c r="CA66" s="980"/>
      <c r="CB66" s="980"/>
      <c r="CC66" s="980"/>
      <c r="CD66" s="980"/>
      <c r="CE66" s="980"/>
      <c r="CF66" s="980"/>
      <c r="CG66" s="989"/>
      <c r="CH66" s="990"/>
      <c r="CI66" s="991"/>
      <c r="CJ66" s="991"/>
      <c r="CK66" s="991"/>
      <c r="CL66" s="992"/>
      <c r="CM66" s="990"/>
      <c r="CN66" s="991"/>
      <c r="CO66" s="991"/>
      <c r="CP66" s="991"/>
      <c r="CQ66" s="992"/>
      <c r="CR66" s="990"/>
      <c r="CS66" s="991"/>
      <c r="CT66" s="991"/>
      <c r="CU66" s="991"/>
      <c r="CV66" s="992"/>
      <c r="CW66" s="990"/>
      <c r="CX66" s="991"/>
      <c r="CY66" s="991"/>
      <c r="CZ66" s="991"/>
      <c r="DA66" s="992"/>
      <c r="DB66" s="990"/>
      <c r="DC66" s="991"/>
      <c r="DD66" s="991"/>
      <c r="DE66" s="991"/>
      <c r="DF66" s="992"/>
      <c r="DG66" s="990"/>
      <c r="DH66" s="991"/>
      <c r="DI66" s="991"/>
      <c r="DJ66" s="991"/>
      <c r="DK66" s="992"/>
      <c r="DL66" s="990"/>
      <c r="DM66" s="991"/>
      <c r="DN66" s="991"/>
      <c r="DO66" s="991"/>
      <c r="DP66" s="992"/>
      <c r="DQ66" s="990"/>
      <c r="DR66" s="991"/>
      <c r="DS66" s="991"/>
      <c r="DT66" s="991"/>
      <c r="DU66" s="992"/>
      <c r="DV66" s="979"/>
      <c r="DW66" s="980"/>
      <c r="DX66" s="980"/>
      <c r="DY66" s="980"/>
      <c r="DZ66" s="981"/>
      <c r="EA66" s="212"/>
    </row>
    <row r="67" spans="1:131" ht="26.25" customHeight="1" thickBot="1" x14ac:dyDescent="0.25">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1"/>
      <c r="BE67" s="223"/>
      <c r="BF67" s="223"/>
      <c r="BG67" s="223"/>
      <c r="BH67" s="223"/>
      <c r="BI67" s="223"/>
      <c r="BJ67" s="223"/>
      <c r="BK67" s="223"/>
      <c r="BL67" s="223"/>
      <c r="BM67" s="223"/>
      <c r="BN67" s="223"/>
      <c r="BO67" s="223"/>
      <c r="BP67" s="223"/>
      <c r="BQ67" s="220">
        <v>61</v>
      </c>
      <c r="BR67" s="225"/>
      <c r="BS67" s="979"/>
      <c r="BT67" s="980"/>
      <c r="BU67" s="980"/>
      <c r="BV67" s="980"/>
      <c r="BW67" s="980"/>
      <c r="BX67" s="980"/>
      <c r="BY67" s="980"/>
      <c r="BZ67" s="980"/>
      <c r="CA67" s="980"/>
      <c r="CB67" s="980"/>
      <c r="CC67" s="980"/>
      <c r="CD67" s="980"/>
      <c r="CE67" s="980"/>
      <c r="CF67" s="980"/>
      <c r="CG67" s="989"/>
      <c r="CH67" s="990"/>
      <c r="CI67" s="991"/>
      <c r="CJ67" s="991"/>
      <c r="CK67" s="991"/>
      <c r="CL67" s="992"/>
      <c r="CM67" s="990"/>
      <c r="CN67" s="991"/>
      <c r="CO67" s="991"/>
      <c r="CP67" s="991"/>
      <c r="CQ67" s="992"/>
      <c r="CR67" s="990"/>
      <c r="CS67" s="991"/>
      <c r="CT67" s="991"/>
      <c r="CU67" s="991"/>
      <c r="CV67" s="992"/>
      <c r="CW67" s="990"/>
      <c r="CX67" s="991"/>
      <c r="CY67" s="991"/>
      <c r="CZ67" s="991"/>
      <c r="DA67" s="992"/>
      <c r="DB67" s="990"/>
      <c r="DC67" s="991"/>
      <c r="DD67" s="991"/>
      <c r="DE67" s="991"/>
      <c r="DF67" s="992"/>
      <c r="DG67" s="990"/>
      <c r="DH67" s="991"/>
      <c r="DI67" s="991"/>
      <c r="DJ67" s="991"/>
      <c r="DK67" s="992"/>
      <c r="DL67" s="990"/>
      <c r="DM67" s="991"/>
      <c r="DN67" s="991"/>
      <c r="DO67" s="991"/>
      <c r="DP67" s="992"/>
      <c r="DQ67" s="990"/>
      <c r="DR67" s="991"/>
      <c r="DS67" s="991"/>
      <c r="DT67" s="991"/>
      <c r="DU67" s="992"/>
      <c r="DV67" s="979"/>
      <c r="DW67" s="980"/>
      <c r="DX67" s="980"/>
      <c r="DY67" s="980"/>
      <c r="DZ67" s="981"/>
      <c r="EA67" s="212"/>
    </row>
    <row r="68" spans="1:131" ht="26.25" customHeight="1" thickTop="1" x14ac:dyDescent="0.2">
      <c r="A68" s="218">
        <v>1</v>
      </c>
      <c r="B68" s="1144" t="s">
        <v>568</v>
      </c>
      <c r="C68" s="1145"/>
      <c r="D68" s="1145"/>
      <c r="E68" s="1145"/>
      <c r="F68" s="1145"/>
      <c r="G68" s="1145"/>
      <c r="H68" s="1145"/>
      <c r="I68" s="1145"/>
      <c r="J68" s="1145"/>
      <c r="K68" s="1145"/>
      <c r="L68" s="1145"/>
      <c r="M68" s="1145"/>
      <c r="N68" s="1145"/>
      <c r="O68" s="1145"/>
      <c r="P68" s="1146"/>
      <c r="Q68" s="1139">
        <v>7808</v>
      </c>
      <c r="R68" s="1140"/>
      <c r="S68" s="1140"/>
      <c r="T68" s="1140"/>
      <c r="U68" s="1140"/>
      <c r="V68" s="1140">
        <v>7144</v>
      </c>
      <c r="W68" s="1140"/>
      <c r="X68" s="1140"/>
      <c r="Y68" s="1140"/>
      <c r="Z68" s="1140"/>
      <c r="AA68" s="1140">
        <v>664</v>
      </c>
      <c r="AB68" s="1140"/>
      <c r="AC68" s="1140"/>
      <c r="AD68" s="1140"/>
      <c r="AE68" s="1140"/>
      <c r="AF68" s="1140">
        <v>664</v>
      </c>
      <c r="AG68" s="1140"/>
      <c r="AH68" s="1140"/>
      <c r="AI68" s="1140"/>
      <c r="AJ68" s="1140"/>
      <c r="AK68" s="1140" t="s">
        <v>505</v>
      </c>
      <c r="AL68" s="1140"/>
      <c r="AM68" s="1140"/>
      <c r="AN68" s="1140"/>
      <c r="AO68" s="1140"/>
      <c r="AP68" s="1140" t="s">
        <v>505</v>
      </c>
      <c r="AQ68" s="1140"/>
      <c r="AR68" s="1140"/>
      <c r="AS68" s="1140"/>
      <c r="AT68" s="1140"/>
      <c r="AU68" s="1140" t="s">
        <v>505</v>
      </c>
      <c r="AV68" s="1140"/>
      <c r="AW68" s="1140"/>
      <c r="AX68" s="1140"/>
      <c r="AY68" s="1140"/>
      <c r="AZ68" s="1147"/>
      <c r="BA68" s="1147"/>
      <c r="BB68" s="1147"/>
      <c r="BC68" s="1147"/>
      <c r="BD68" s="1148"/>
      <c r="BE68" s="223"/>
      <c r="BF68" s="223"/>
      <c r="BG68" s="223"/>
      <c r="BH68" s="223"/>
      <c r="BI68" s="223"/>
      <c r="BJ68" s="223"/>
      <c r="BK68" s="223"/>
      <c r="BL68" s="223"/>
      <c r="BM68" s="223"/>
      <c r="BN68" s="223"/>
      <c r="BO68" s="223"/>
      <c r="BP68" s="223"/>
      <c r="BQ68" s="220">
        <v>62</v>
      </c>
      <c r="BR68" s="225"/>
      <c r="BS68" s="979"/>
      <c r="BT68" s="980"/>
      <c r="BU68" s="980"/>
      <c r="BV68" s="980"/>
      <c r="BW68" s="980"/>
      <c r="BX68" s="980"/>
      <c r="BY68" s="980"/>
      <c r="BZ68" s="980"/>
      <c r="CA68" s="980"/>
      <c r="CB68" s="980"/>
      <c r="CC68" s="980"/>
      <c r="CD68" s="980"/>
      <c r="CE68" s="980"/>
      <c r="CF68" s="980"/>
      <c r="CG68" s="989"/>
      <c r="CH68" s="990"/>
      <c r="CI68" s="991"/>
      <c r="CJ68" s="991"/>
      <c r="CK68" s="991"/>
      <c r="CL68" s="992"/>
      <c r="CM68" s="990"/>
      <c r="CN68" s="991"/>
      <c r="CO68" s="991"/>
      <c r="CP68" s="991"/>
      <c r="CQ68" s="992"/>
      <c r="CR68" s="990"/>
      <c r="CS68" s="991"/>
      <c r="CT68" s="991"/>
      <c r="CU68" s="991"/>
      <c r="CV68" s="992"/>
      <c r="CW68" s="990"/>
      <c r="CX68" s="991"/>
      <c r="CY68" s="991"/>
      <c r="CZ68" s="991"/>
      <c r="DA68" s="992"/>
      <c r="DB68" s="990"/>
      <c r="DC68" s="991"/>
      <c r="DD68" s="991"/>
      <c r="DE68" s="991"/>
      <c r="DF68" s="992"/>
      <c r="DG68" s="990"/>
      <c r="DH68" s="991"/>
      <c r="DI68" s="991"/>
      <c r="DJ68" s="991"/>
      <c r="DK68" s="992"/>
      <c r="DL68" s="990"/>
      <c r="DM68" s="991"/>
      <c r="DN68" s="991"/>
      <c r="DO68" s="991"/>
      <c r="DP68" s="992"/>
      <c r="DQ68" s="990"/>
      <c r="DR68" s="991"/>
      <c r="DS68" s="991"/>
      <c r="DT68" s="991"/>
      <c r="DU68" s="992"/>
      <c r="DV68" s="979"/>
      <c r="DW68" s="980"/>
      <c r="DX68" s="980"/>
      <c r="DY68" s="980"/>
      <c r="DZ68" s="981"/>
      <c r="EA68" s="212"/>
    </row>
    <row r="69" spans="1:131" ht="26.25" customHeight="1" x14ac:dyDescent="0.2">
      <c r="A69" s="220">
        <v>2</v>
      </c>
      <c r="B69" s="1008" t="s">
        <v>569</v>
      </c>
      <c r="C69" s="1009"/>
      <c r="D69" s="1009"/>
      <c r="E69" s="1009"/>
      <c r="F69" s="1009"/>
      <c r="G69" s="1009"/>
      <c r="H69" s="1009"/>
      <c r="I69" s="1009"/>
      <c r="J69" s="1009"/>
      <c r="K69" s="1009"/>
      <c r="L69" s="1009"/>
      <c r="M69" s="1009"/>
      <c r="N69" s="1009"/>
      <c r="O69" s="1009"/>
      <c r="P69" s="1010"/>
      <c r="Q69" s="1011">
        <v>28</v>
      </c>
      <c r="R69" s="1005"/>
      <c r="S69" s="1005"/>
      <c r="T69" s="1005"/>
      <c r="U69" s="1005"/>
      <c r="V69" s="1005">
        <v>26</v>
      </c>
      <c r="W69" s="1005"/>
      <c r="X69" s="1005"/>
      <c r="Y69" s="1005"/>
      <c r="Z69" s="1005"/>
      <c r="AA69" s="1005">
        <v>2</v>
      </c>
      <c r="AB69" s="1005"/>
      <c r="AC69" s="1005"/>
      <c r="AD69" s="1005"/>
      <c r="AE69" s="1005"/>
      <c r="AF69" s="1005">
        <v>2</v>
      </c>
      <c r="AG69" s="1005"/>
      <c r="AH69" s="1005"/>
      <c r="AI69" s="1005"/>
      <c r="AJ69" s="1005"/>
      <c r="AK69" s="1005" t="s">
        <v>505</v>
      </c>
      <c r="AL69" s="1005"/>
      <c r="AM69" s="1005"/>
      <c r="AN69" s="1005"/>
      <c r="AO69" s="1005"/>
      <c r="AP69" s="1005" t="s">
        <v>505</v>
      </c>
      <c r="AQ69" s="1005"/>
      <c r="AR69" s="1005"/>
      <c r="AS69" s="1005"/>
      <c r="AT69" s="1005"/>
      <c r="AU69" s="1005" t="s">
        <v>505</v>
      </c>
      <c r="AV69" s="1005"/>
      <c r="AW69" s="1005"/>
      <c r="AX69" s="1005"/>
      <c r="AY69" s="1005"/>
      <c r="AZ69" s="1012"/>
      <c r="BA69" s="1012"/>
      <c r="BB69" s="1012"/>
      <c r="BC69" s="1012"/>
      <c r="BD69" s="1013"/>
      <c r="BE69" s="223"/>
      <c r="BF69" s="223"/>
      <c r="BG69" s="223"/>
      <c r="BH69" s="223"/>
      <c r="BI69" s="223"/>
      <c r="BJ69" s="223"/>
      <c r="BK69" s="223"/>
      <c r="BL69" s="223"/>
      <c r="BM69" s="223"/>
      <c r="BN69" s="223"/>
      <c r="BO69" s="223"/>
      <c r="BP69" s="223"/>
      <c r="BQ69" s="220">
        <v>63</v>
      </c>
      <c r="BR69" s="225"/>
      <c r="BS69" s="979"/>
      <c r="BT69" s="980"/>
      <c r="BU69" s="980"/>
      <c r="BV69" s="980"/>
      <c r="BW69" s="980"/>
      <c r="BX69" s="980"/>
      <c r="BY69" s="980"/>
      <c r="BZ69" s="980"/>
      <c r="CA69" s="980"/>
      <c r="CB69" s="980"/>
      <c r="CC69" s="980"/>
      <c r="CD69" s="980"/>
      <c r="CE69" s="980"/>
      <c r="CF69" s="980"/>
      <c r="CG69" s="989"/>
      <c r="CH69" s="990"/>
      <c r="CI69" s="991"/>
      <c r="CJ69" s="991"/>
      <c r="CK69" s="991"/>
      <c r="CL69" s="992"/>
      <c r="CM69" s="990"/>
      <c r="CN69" s="991"/>
      <c r="CO69" s="991"/>
      <c r="CP69" s="991"/>
      <c r="CQ69" s="992"/>
      <c r="CR69" s="990"/>
      <c r="CS69" s="991"/>
      <c r="CT69" s="991"/>
      <c r="CU69" s="991"/>
      <c r="CV69" s="992"/>
      <c r="CW69" s="990"/>
      <c r="CX69" s="991"/>
      <c r="CY69" s="991"/>
      <c r="CZ69" s="991"/>
      <c r="DA69" s="992"/>
      <c r="DB69" s="990"/>
      <c r="DC69" s="991"/>
      <c r="DD69" s="991"/>
      <c r="DE69" s="991"/>
      <c r="DF69" s="992"/>
      <c r="DG69" s="990"/>
      <c r="DH69" s="991"/>
      <c r="DI69" s="991"/>
      <c r="DJ69" s="991"/>
      <c r="DK69" s="992"/>
      <c r="DL69" s="990"/>
      <c r="DM69" s="991"/>
      <c r="DN69" s="991"/>
      <c r="DO69" s="991"/>
      <c r="DP69" s="992"/>
      <c r="DQ69" s="990"/>
      <c r="DR69" s="991"/>
      <c r="DS69" s="991"/>
      <c r="DT69" s="991"/>
      <c r="DU69" s="992"/>
      <c r="DV69" s="979"/>
      <c r="DW69" s="980"/>
      <c r="DX69" s="980"/>
      <c r="DY69" s="980"/>
      <c r="DZ69" s="981"/>
      <c r="EA69" s="212"/>
    </row>
    <row r="70" spans="1:131" ht="26.25" customHeight="1" x14ac:dyDescent="0.2">
      <c r="A70" s="220">
        <v>3</v>
      </c>
      <c r="B70" s="1008" t="s">
        <v>580</v>
      </c>
      <c r="C70" s="1009"/>
      <c r="D70" s="1009"/>
      <c r="E70" s="1009"/>
      <c r="F70" s="1009"/>
      <c r="G70" s="1009"/>
      <c r="H70" s="1009"/>
      <c r="I70" s="1009"/>
      <c r="J70" s="1009"/>
      <c r="K70" s="1009"/>
      <c r="L70" s="1009"/>
      <c r="M70" s="1009"/>
      <c r="N70" s="1009"/>
      <c r="O70" s="1009"/>
      <c r="P70" s="1010"/>
      <c r="Q70" s="1011">
        <v>1074</v>
      </c>
      <c r="R70" s="1005"/>
      <c r="S70" s="1005"/>
      <c r="T70" s="1005"/>
      <c r="U70" s="1005"/>
      <c r="V70" s="1005">
        <v>1000</v>
      </c>
      <c r="W70" s="1005"/>
      <c r="X70" s="1005"/>
      <c r="Y70" s="1005"/>
      <c r="Z70" s="1005"/>
      <c r="AA70" s="1005">
        <v>73</v>
      </c>
      <c r="AB70" s="1005"/>
      <c r="AC70" s="1005"/>
      <c r="AD70" s="1005"/>
      <c r="AE70" s="1005"/>
      <c r="AF70" s="1005">
        <v>73</v>
      </c>
      <c r="AG70" s="1005"/>
      <c r="AH70" s="1005"/>
      <c r="AI70" s="1005"/>
      <c r="AJ70" s="1005"/>
      <c r="AK70" s="1005">
        <v>0</v>
      </c>
      <c r="AL70" s="1005"/>
      <c r="AM70" s="1005"/>
      <c r="AN70" s="1005"/>
      <c r="AO70" s="1005"/>
      <c r="AP70" s="1005" t="s">
        <v>505</v>
      </c>
      <c r="AQ70" s="1005"/>
      <c r="AR70" s="1005"/>
      <c r="AS70" s="1005"/>
      <c r="AT70" s="1005"/>
      <c r="AU70" s="1005" t="s">
        <v>505</v>
      </c>
      <c r="AV70" s="1005"/>
      <c r="AW70" s="1005"/>
      <c r="AX70" s="1005"/>
      <c r="AY70" s="1005"/>
      <c r="AZ70" s="1012"/>
      <c r="BA70" s="1012"/>
      <c r="BB70" s="1012"/>
      <c r="BC70" s="1012"/>
      <c r="BD70" s="1013"/>
      <c r="BE70" s="223"/>
      <c r="BF70" s="223"/>
      <c r="BG70" s="223"/>
      <c r="BH70" s="223"/>
      <c r="BI70" s="223"/>
      <c r="BJ70" s="223"/>
      <c r="BK70" s="223"/>
      <c r="BL70" s="223"/>
      <c r="BM70" s="223"/>
      <c r="BN70" s="223"/>
      <c r="BO70" s="223"/>
      <c r="BP70" s="223"/>
      <c r="BQ70" s="220">
        <v>64</v>
      </c>
      <c r="BR70" s="225"/>
      <c r="BS70" s="979"/>
      <c r="BT70" s="980"/>
      <c r="BU70" s="980"/>
      <c r="BV70" s="980"/>
      <c r="BW70" s="980"/>
      <c r="BX70" s="980"/>
      <c r="BY70" s="980"/>
      <c r="BZ70" s="980"/>
      <c r="CA70" s="980"/>
      <c r="CB70" s="980"/>
      <c r="CC70" s="980"/>
      <c r="CD70" s="980"/>
      <c r="CE70" s="980"/>
      <c r="CF70" s="980"/>
      <c r="CG70" s="989"/>
      <c r="CH70" s="990"/>
      <c r="CI70" s="991"/>
      <c r="CJ70" s="991"/>
      <c r="CK70" s="991"/>
      <c r="CL70" s="992"/>
      <c r="CM70" s="990"/>
      <c r="CN70" s="991"/>
      <c r="CO70" s="991"/>
      <c r="CP70" s="991"/>
      <c r="CQ70" s="992"/>
      <c r="CR70" s="990"/>
      <c r="CS70" s="991"/>
      <c r="CT70" s="991"/>
      <c r="CU70" s="991"/>
      <c r="CV70" s="992"/>
      <c r="CW70" s="990"/>
      <c r="CX70" s="991"/>
      <c r="CY70" s="991"/>
      <c r="CZ70" s="991"/>
      <c r="DA70" s="992"/>
      <c r="DB70" s="990"/>
      <c r="DC70" s="991"/>
      <c r="DD70" s="991"/>
      <c r="DE70" s="991"/>
      <c r="DF70" s="992"/>
      <c r="DG70" s="990"/>
      <c r="DH70" s="991"/>
      <c r="DI70" s="991"/>
      <c r="DJ70" s="991"/>
      <c r="DK70" s="992"/>
      <c r="DL70" s="990"/>
      <c r="DM70" s="991"/>
      <c r="DN70" s="991"/>
      <c r="DO70" s="991"/>
      <c r="DP70" s="992"/>
      <c r="DQ70" s="990"/>
      <c r="DR70" s="991"/>
      <c r="DS70" s="991"/>
      <c r="DT70" s="991"/>
      <c r="DU70" s="992"/>
      <c r="DV70" s="979"/>
      <c r="DW70" s="980"/>
      <c r="DX70" s="980"/>
      <c r="DY70" s="980"/>
      <c r="DZ70" s="981"/>
      <c r="EA70" s="212"/>
    </row>
    <row r="71" spans="1:131" ht="26.25" customHeight="1" x14ac:dyDescent="0.2">
      <c r="A71" s="220">
        <v>4</v>
      </c>
      <c r="B71" s="1008" t="s">
        <v>581</v>
      </c>
      <c r="C71" s="1009"/>
      <c r="D71" s="1009"/>
      <c r="E71" s="1009"/>
      <c r="F71" s="1009"/>
      <c r="G71" s="1009"/>
      <c r="H71" s="1009"/>
      <c r="I71" s="1009"/>
      <c r="J71" s="1009"/>
      <c r="K71" s="1009"/>
      <c r="L71" s="1009"/>
      <c r="M71" s="1009"/>
      <c r="N71" s="1009"/>
      <c r="O71" s="1009"/>
      <c r="P71" s="1010"/>
      <c r="Q71" s="1011">
        <v>86</v>
      </c>
      <c r="R71" s="1005"/>
      <c r="S71" s="1005"/>
      <c r="T71" s="1005"/>
      <c r="U71" s="1005"/>
      <c r="V71" s="1005">
        <v>86</v>
      </c>
      <c r="W71" s="1005"/>
      <c r="X71" s="1005"/>
      <c r="Y71" s="1005"/>
      <c r="Z71" s="1005"/>
      <c r="AA71" s="1005">
        <v>0</v>
      </c>
      <c r="AB71" s="1005"/>
      <c r="AC71" s="1005"/>
      <c r="AD71" s="1005"/>
      <c r="AE71" s="1005"/>
      <c r="AF71" s="1005">
        <v>0</v>
      </c>
      <c r="AG71" s="1005"/>
      <c r="AH71" s="1005"/>
      <c r="AI71" s="1005"/>
      <c r="AJ71" s="1005"/>
      <c r="AK71" s="1005">
        <v>16</v>
      </c>
      <c r="AL71" s="1005"/>
      <c r="AM71" s="1005"/>
      <c r="AN71" s="1005"/>
      <c r="AO71" s="1005"/>
      <c r="AP71" s="1005" t="s">
        <v>505</v>
      </c>
      <c r="AQ71" s="1005"/>
      <c r="AR71" s="1005"/>
      <c r="AS71" s="1005"/>
      <c r="AT71" s="1005"/>
      <c r="AU71" s="1005" t="s">
        <v>505</v>
      </c>
      <c r="AV71" s="1005"/>
      <c r="AW71" s="1005"/>
      <c r="AX71" s="1005"/>
      <c r="AY71" s="1005"/>
      <c r="AZ71" s="1012"/>
      <c r="BA71" s="1012"/>
      <c r="BB71" s="1012"/>
      <c r="BC71" s="1012"/>
      <c r="BD71" s="1013"/>
      <c r="BE71" s="223"/>
      <c r="BF71" s="223"/>
      <c r="BG71" s="223"/>
      <c r="BH71" s="223"/>
      <c r="BI71" s="223"/>
      <c r="BJ71" s="223"/>
      <c r="BK71" s="223"/>
      <c r="BL71" s="223"/>
      <c r="BM71" s="223"/>
      <c r="BN71" s="223"/>
      <c r="BO71" s="223"/>
      <c r="BP71" s="223"/>
      <c r="BQ71" s="220">
        <v>65</v>
      </c>
      <c r="BR71" s="225"/>
      <c r="BS71" s="979"/>
      <c r="BT71" s="980"/>
      <c r="BU71" s="980"/>
      <c r="BV71" s="980"/>
      <c r="BW71" s="980"/>
      <c r="BX71" s="980"/>
      <c r="BY71" s="980"/>
      <c r="BZ71" s="980"/>
      <c r="CA71" s="980"/>
      <c r="CB71" s="980"/>
      <c r="CC71" s="980"/>
      <c r="CD71" s="980"/>
      <c r="CE71" s="980"/>
      <c r="CF71" s="980"/>
      <c r="CG71" s="989"/>
      <c r="CH71" s="990"/>
      <c r="CI71" s="991"/>
      <c r="CJ71" s="991"/>
      <c r="CK71" s="991"/>
      <c r="CL71" s="992"/>
      <c r="CM71" s="990"/>
      <c r="CN71" s="991"/>
      <c r="CO71" s="991"/>
      <c r="CP71" s="991"/>
      <c r="CQ71" s="992"/>
      <c r="CR71" s="990"/>
      <c r="CS71" s="991"/>
      <c r="CT71" s="991"/>
      <c r="CU71" s="991"/>
      <c r="CV71" s="992"/>
      <c r="CW71" s="990"/>
      <c r="CX71" s="991"/>
      <c r="CY71" s="991"/>
      <c r="CZ71" s="991"/>
      <c r="DA71" s="992"/>
      <c r="DB71" s="990"/>
      <c r="DC71" s="991"/>
      <c r="DD71" s="991"/>
      <c r="DE71" s="991"/>
      <c r="DF71" s="992"/>
      <c r="DG71" s="990"/>
      <c r="DH71" s="991"/>
      <c r="DI71" s="991"/>
      <c r="DJ71" s="991"/>
      <c r="DK71" s="992"/>
      <c r="DL71" s="990"/>
      <c r="DM71" s="991"/>
      <c r="DN71" s="991"/>
      <c r="DO71" s="991"/>
      <c r="DP71" s="992"/>
      <c r="DQ71" s="990"/>
      <c r="DR71" s="991"/>
      <c r="DS71" s="991"/>
      <c r="DT71" s="991"/>
      <c r="DU71" s="992"/>
      <c r="DV71" s="979"/>
      <c r="DW71" s="980"/>
      <c r="DX71" s="980"/>
      <c r="DY71" s="980"/>
      <c r="DZ71" s="981"/>
      <c r="EA71" s="212"/>
    </row>
    <row r="72" spans="1:131" ht="26.25" customHeight="1" x14ac:dyDescent="0.2">
      <c r="A72" s="220">
        <v>5</v>
      </c>
      <c r="B72" s="1008" t="s">
        <v>570</v>
      </c>
      <c r="C72" s="1009"/>
      <c r="D72" s="1009"/>
      <c r="E72" s="1009"/>
      <c r="F72" s="1009"/>
      <c r="G72" s="1009"/>
      <c r="H72" s="1009"/>
      <c r="I72" s="1009"/>
      <c r="J72" s="1009"/>
      <c r="K72" s="1009"/>
      <c r="L72" s="1009"/>
      <c r="M72" s="1009"/>
      <c r="N72" s="1009"/>
      <c r="O72" s="1009"/>
      <c r="P72" s="1010"/>
      <c r="Q72" s="1011">
        <v>3508</v>
      </c>
      <c r="R72" s="1005"/>
      <c r="S72" s="1005"/>
      <c r="T72" s="1005"/>
      <c r="U72" s="1005"/>
      <c r="V72" s="1005">
        <v>3452</v>
      </c>
      <c r="W72" s="1005"/>
      <c r="X72" s="1005"/>
      <c r="Y72" s="1005"/>
      <c r="Z72" s="1005"/>
      <c r="AA72" s="1005">
        <v>55</v>
      </c>
      <c r="AB72" s="1005"/>
      <c r="AC72" s="1005"/>
      <c r="AD72" s="1005"/>
      <c r="AE72" s="1005"/>
      <c r="AF72" s="1005">
        <v>55</v>
      </c>
      <c r="AG72" s="1005"/>
      <c r="AH72" s="1005"/>
      <c r="AI72" s="1005"/>
      <c r="AJ72" s="1005"/>
      <c r="AK72" s="1005">
        <v>79</v>
      </c>
      <c r="AL72" s="1005"/>
      <c r="AM72" s="1005"/>
      <c r="AN72" s="1005"/>
      <c r="AO72" s="1005"/>
      <c r="AP72" s="1005">
        <v>1848</v>
      </c>
      <c r="AQ72" s="1005"/>
      <c r="AR72" s="1005"/>
      <c r="AS72" s="1005"/>
      <c r="AT72" s="1005"/>
      <c r="AU72" s="1005">
        <v>77</v>
      </c>
      <c r="AV72" s="1005"/>
      <c r="AW72" s="1005"/>
      <c r="AX72" s="1005"/>
      <c r="AY72" s="1005"/>
      <c r="AZ72" s="1012"/>
      <c r="BA72" s="1012"/>
      <c r="BB72" s="1012"/>
      <c r="BC72" s="1012"/>
      <c r="BD72" s="1013"/>
      <c r="BE72" s="223"/>
      <c r="BF72" s="223"/>
      <c r="BG72" s="223"/>
      <c r="BH72" s="223"/>
      <c r="BI72" s="223"/>
      <c r="BJ72" s="223"/>
      <c r="BK72" s="223"/>
      <c r="BL72" s="223"/>
      <c r="BM72" s="223"/>
      <c r="BN72" s="223"/>
      <c r="BO72" s="223"/>
      <c r="BP72" s="223"/>
      <c r="BQ72" s="220">
        <v>66</v>
      </c>
      <c r="BR72" s="225"/>
      <c r="BS72" s="979"/>
      <c r="BT72" s="980"/>
      <c r="BU72" s="980"/>
      <c r="BV72" s="980"/>
      <c r="BW72" s="980"/>
      <c r="BX72" s="980"/>
      <c r="BY72" s="980"/>
      <c r="BZ72" s="980"/>
      <c r="CA72" s="980"/>
      <c r="CB72" s="980"/>
      <c r="CC72" s="980"/>
      <c r="CD72" s="980"/>
      <c r="CE72" s="980"/>
      <c r="CF72" s="980"/>
      <c r="CG72" s="989"/>
      <c r="CH72" s="990"/>
      <c r="CI72" s="991"/>
      <c r="CJ72" s="991"/>
      <c r="CK72" s="991"/>
      <c r="CL72" s="992"/>
      <c r="CM72" s="990"/>
      <c r="CN72" s="991"/>
      <c r="CO72" s="991"/>
      <c r="CP72" s="991"/>
      <c r="CQ72" s="992"/>
      <c r="CR72" s="990"/>
      <c r="CS72" s="991"/>
      <c r="CT72" s="991"/>
      <c r="CU72" s="991"/>
      <c r="CV72" s="992"/>
      <c r="CW72" s="990"/>
      <c r="CX72" s="991"/>
      <c r="CY72" s="991"/>
      <c r="CZ72" s="991"/>
      <c r="DA72" s="992"/>
      <c r="DB72" s="990"/>
      <c r="DC72" s="991"/>
      <c r="DD72" s="991"/>
      <c r="DE72" s="991"/>
      <c r="DF72" s="992"/>
      <c r="DG72" s="990"/>
      <c r="DH72" s="991"/>
      <c r="DI72" s="991"/>
      <c r="DJ72" s="991"/>
      <c r="DK72" s="992"/>
      <c r="DL72" s="990"/>
      <c r="DM72" s="991"/>
      <c r="DN72" s="991"/>
      <c r="DO72" s="991"/>
      <c r="DP72" s="992"/>
      <c r="DQ72" s="990"/>
      <c r="DR72" s="991"/>
      <c r="DS72" s="991"/>
      <c r="DT72" s="991"/>
      <c r="DU72" s="992"/>
      <c r="DV72" s="979"/>
      <c r="DW72" s="980"/>
      <c r="DX72" s="980"/>
      <c r="DY72" s="980"/>
      <c r="DZ72" s="981"/>
      <c r="EA72" s="212"/>
    </row>
    <row r="73" spans="1:131" ht="26.25" customHeight="1" x14ac:dyDescent="0.2">
      <c r="A73" s="220">
        <v>6</v>
      </c>
      <c r="B73" s="1008" t="s">
        <v>582</v>
      </c>
      <c r="C73" s="1009"/>
      <c r="D73" s="1009"/>
      <c r="E73" s="1009"/>
      <c r="F73" s="1009"/>
      <c r="G73" s="1009"/>
      <c r="H73" s="1009"/>
      <c r="I73" s="1009"/>
      <c r="J73" s="1009"/>
      <c r="K73" s="1009"/>
      <c r="L73" s="1009"/>
      <c r="M73" s="1009"/>
      <c r="N73" s="1009"/>
      <c r="O73" s="1009"/>
      <c r="P73" s="1010"/>
      <c r="Q73" s="1011">
        <v>101</v>
      </c>
      <c r="R73" s="1005"/>
      <c r="S73" s="1005"/>
      <c r="T73" s="1005"/>
      <c r="U73" s="1005"/>
      <c r="V73" s="1005">
        <v>77</v>
      </c>
      <c r="W73" s="1005"/>
      <c r="X73" s="1005"/>
      <c r="Y73" s="1005"/>
      <c r="Z73" s="1005"/>
      <c r="AA73" s="1005">
        <v>24</v>
      </c>
      <c r="AB73" s="1005"/>
      <c r="AC73" s="1005"/>
      <c r="AD73" s="1005"/>
      <c r="AE73" s="1005"/>
      <c r="AF73" s="1005">
        <v>24</v>
      </c>
      <c r="AG73" s="1005"/>
      <c r="AH73" s="1005"/>
      <c r="AI73" s="1005"/>
      <c r="AJ73" s="1005"/>
      <c r="AK73" s="1005" t="s">
        <v>505</v>
      </c>
      <c r="AL73" s="1005"/>
      <c r="AM73" s="1005"/>
      <c r="AN73" s="1005"/>
      <c r="AO73" s="1005"/>
      <c r="AP73" s="1005" t="s">
        <v>505</v>
      </c>
      <c r="AQ73" s="1005"/>
      <c r="AR73" s="1005"/>
      <c r="AS73" s="1005"/>
      <c r="AT73" s="1005"/>
      <c r="AU73" s="1005" t="s">
        <v>505</v>
      </c>
      <c r="AV73" s="1005"/>
      <c r="AW73" s="1005"/>
      <c r="AX73" s="1005"/>
      <c r="AY73" s="1005"/>
      <c r="AZ73" s="1012"/>
      <c r="BA73" s="1012"/>
      <c r="BB73" s="1012"/>
      <c r="BC73" s="1012"/>
      <c r="BD73" s="1013"/>
      <c r="BE73" s="223"/>
      <c r="BF73" s="223"/>
      <c r="BG73" s="223"/>
      <c r="BH73" s="223"/>
      <c r="BI73" s="223"/>
      <c r="BJ73" s="223"/>
      <c r="BK73" s="223"/>
      <c r="BL73" s="223"/>
      <c r="BM73" s="223"/>
      <c r="BN73" s="223"/>
      <c r="BO73" s="223"/>
      <c r="BP73" s="223"/>
      <c r="BQ73" s="220">
        <v>67</v>
      </c>
      <c r="BR73" s="225"/>
      <c r="BS73" s="979"/>
      <c r="BT73" s="980"/>
      <c r="BU73" s="980"/>
      <c r="BV73" s="980"/>
      <c r="BW73" s="980"/>
      <c r="BX73" s="980"/>
      <c r="BY73" s="980"/>
      <c r="BZ73" s="980"/>
      <c r="CA73" s="980"/>
      <c r="CB73" s="980"/>
      <c r="CC73" s="980"/>
      <c r="CD73" s="980"/>
      <c r="CE73" s="980"/>
      <c r="CF73" s="980"/>
      <c r="CG73" s="989"/>
      <c r="CH73" s="990"/>
      <c r="CI73" s="991"/>
      <c r="CJ73" s="991"/>
      <c r="CK73" s="991"/>
      <c r="CL73" s="992"/>
      <c r="CM73" s="990"/>
      <c r="CN73" s="991"/>
      <c r="CO73" s="991"/>
      <c r="CP73" s="991"/>
      <c r="CQ73" s="992"/>
      <c r="CR73" s="990"/>
      <c r="CS73" s="991"/>
      <c r="CT73" s="991"/>
      <c r="CU73" s="991"/>
      <c r="CV73" s="992"/>
      <c r="CW73" s="990"/>
      <c r="CX73" s="991"/>
      <c r="CY73" s="991"/>
      <c r="CZ73" s="991"/>
      <c r="DA73" s="992"/>
      <c r="DB73" s="990"/>
      <c r="DC73" s="991"/>
      <c r="DD73" s="991"/>
      <c r="DE73" s="991"/>
      <c r="DF73" s="992"/>
      <c r="DG73" s="990"/>
      <c r="DH73" s="991"/>
      <c r="DI73" s="991"/>
      <c r="DJ73" s="991"/>
      <c r="DK73" s="992"/>
      <c r="DL73" s="990"/>
      <c r="DM73" s="991"/>
      <c r="DN73" s="991"/>
      <c r="DO73" s="991"/>
      <c r="DP73" s="992"/>
      <c r="DQ73" s="990"/>
      <c r="DR73" s="991"/>
      <c r="DS73" s="991"/>
      <c r="DT73" s="991"/>
      <c r="DU73" s="992"/>
      <c r="DV73" s="979"/>
      <c r="DW73" s="980"/>
      <c r="DX73" s="980"/>
      <c r="DY73" s="980"/>
      <c r="DZ73" s="981"/>
      <c r="EA73" s="212"/>
    </row>
    <row r="74" spans="1:131" ht="26.25" customHeight="1" x14ac:dyDescent="0.2">
      <c r="A74" s="220">
        <v>7</v>
      </c>
      <c r="B74" s="1008" t="s">
        <v>583</v>
      </c>
      <c r="C74" s="1009"/>
      <c r="D74" s="1009"/>
      <c r="E74" s="1009"/>
      <c r="F74" s="1009"/>
      <c r="G74" s="1009"/>
      <c r="H74" s="1009"/>
      <c r="I74" s="1009"/>
      <c r="J74" s="1009"/>
      <c r="K74" s="1009"/>
      <c r="L74" s="1009"/>
      <c r="M74" s="1009"/>
      <c r="N74" s="1009"/>
      <c r="O74" s="1009"/>
      <c r="P74" s="1010"/>
      <c r="Q74" s="1011">
        <v>5</v>
      </c>
      <c r="R74" s="1005"/>
      <c r="S74" s="1005"/>
      <c r="T74" s="1005"/>
      <c r="U74" s="1005"/>
      <c r="V74" s="1005">
        <v>4</v>
      </c>
      <c r="W74" s="1005"/>
      <c r="X74" s="1005"/>
      <c r="Y74" s="1005"/>
      <c r="Z74" s="1005"/>
      <c r="AA74" s="1005">
        <v>2</v>
      </c>
      <c r="AB74" s="1005"/>
      <c r="AC74" s="1005"/>
      <c r="AD74" s="1005"/>
      <c r="AE74" s="1005"/>
      <c r="AF74" s="1005">
        <v>2</v>
      </c>
      <c r="AG74" s="1005"/>
      <c r="AH74" s="1005"/>
      <c r="AI74" s="1005"/>
      <c r="AJ74" s="1005"/>
      <c r="AK74" s="1005" t="s">
        <v>505</v>
      </c>
      <c r="AL74" s="1005"/>
      <c r="AM74" s="1005"/>
      <c r="AN74" s="1005"/>
      <c r="AO74" s="1005"/>
      <c r="AP74" s="1005" t="s">
        <v>505</v>
      </c>
      <c r="AQ74" s="1005"/>
      <c r="AR74" s="1005"/>
      <c r="AS74" s="1005"/>
      <c r="AT74" s="1005"/>
      <c r="AU74" s="1005" t="s">
        <v>505</v>
      </c>
      <c r="AV74" s="1005"/>
      <c r="AW74" s="1005"/>
      <c r="AX74" s="1005"/>
      <c r="AY74" s="1005"/>
      <c r="AZ74" s="1012"/>
      <c r="BA74" s="1012"/>
      <c r="BB74" s="1012"/>
      <c r="BC74" s="1012"/>
      <c r="BD74" s="1013"/>
      <c r="BE74" s="223"/>
      <c r="BF74" s="223"/>
      <c r="BG74" s="223"/>
      <c r="BH74" s="223"/>
      <c r="BI74" s="223"/>
      <c r="BJ74" s="223"/>
      <c r="BK74" s="223"/>
      <c r="BL74" s="223"/>
      <c r="BM74" s="223"/>
      <c r="BN74" s="223"/>
      <c r="BO74" s="223"/>
      <c r="BP74" s="223"/>
      <c r="BQ74" s="220">
        <v>68</v>
      </c>
      <c r="BR74" s="225"/>
      <c r="BS74" s="979"/>
      <c r="BT74" s="980"/>
      <c r="BU74" s="980"/>
      <c r="BV74" s="980"/>
      <c r="BW74" s="980"/>
      <c r="BX74" s="980"/>
      <c r="BY74" s="980"/>
      <c r="BZ74" s="980"/>
      <c r="CA74" s="980"/>
      <c r="CB74" s="980"/>
      <c r="CC74" s="980"/>
      <c r="CD74" s="980"/>
      <c r="CE74" s="980"/>
      <c r="CF74" s="980"/>
      <c r="CG74" s="989"/>
      <c r="CH74" s="990"/>
      <c r="CI74" s="991"/>
      <c r="CJ74" s="991"/>
      <c r="CK74" s="991"/>
      <c r="CL74" s="992"/>
      <c r="CM74" s="990"/>
      <c r="CN74" s="991"/>
      <c r="CO74" s="991"/>
      <c r="CP74" s="991"/>
      <c r="CQ74" s="992"/>
      <c r="CR74" s="990"/>
      <c r="CS74" s="991"/>
      <c r="CT74" s="991"/>
      <c r="CU74" s="991"/>
      <c r="CV74" s="992"/>
      <c r="CW74" s="990"/>
      <c r="CX74" s="991"/>
      <c r="CY74" s="991"/>
      <c r="CZ74" s="991"/>
      <c r="DA74" s="992"/>
      <c r="DB74" s="990"/>
      <c r="DC74" s="991"/>
      <c r="DD74" s="991"/>
      <c r="DE74" s="991"/>
      <c r="DF74" s="992"/>
      <c r="DG74" s="990"/>
      <c r="DH74" s="991"/>
      <c r="DI74" s="991"/>
      <c r="DJ74" s="991"/>
      <c r="DK74" s="992"/>
      <c r="DL74" s="990"/>
      <c r="DM74" s="991"/>
      <c r="DN74" s="991"/>
      <c r="DO74" s="991"/>
      <c r="DP74" s="992"/>
      <c r="DQ74" s="990"/>
      <c r="DR74" s="991"/>
      <c r="DS74" s="991"/>
      <c r="DT74" s="991"/>
      <c r="DU74" s="992"/>
      <c r="DV74" s="979"/>
      <c r="DW74" s="980"/>
      <c r="DX74" s="980"/>
      <c r="DY74" s="980"/>
      <c r="DZ74" s="981"/>
      <c r="EA74" s="212"/>
    </row>
    <row r="75" spans="1:131" ht="26.25" customHeight="1" x14ac:dyDescent="0.2">
      <c r="A75" s="220">
        <v>8</v>
      </c>
      <c r="B75" s="1008" t="s">
        <v>571</v>
      </c>
      <c r="C75" s="1009"/>
      <c r="D75" s="1009"/>
      <c r="E75" s="1009"/>
      <c r="F75" s="1009"/>
      <c r="G75" s="1009"/>
      <c r="H75" s="1009"/>
      <c r="I75" s="1009"/>
      <c r="J75" s="1009"/>
      <c r="K75" s="1009"/>
      <c r="L75" s="1009"/>
      <c r="M75" s="1009"/>
      <c r="N75" s="1009"/>
      <c r="O75" s="1009"/>
      <c r="P75" s="1010"/>
      <c r="Q75" s="1141">
        <v>105</v>
      </c>
      <c r="R75" s="1142"/>
      <c r="S75" s="1142"/>
      <c r="T75" s="1142"/>
      <c r="U75" s="1066"/>
      <c r="V75" s="1143">
        <v>72</v>
      </c>
      <c r="W75" s="1142"/>
      <c r="X75" s="1142"/>
      <c r="Y75" s="1142"/>
      <c r="Z75" s="1066"/>
      <c r="AA75" s="1143">
        <v>33</v>
      </c>
      <c r="AB75" s="1142"/>
      <c r="AC75" s="1142"/>
      <c r="AD75" s="1142"/>
      <c r="AE75" s="1066"/>
      <c r="AF75" s="1143">
        <v>33</v>
      </c>
      <c r="AG75" s="1142"/>
      <c r="AH75" s="1142"/>
      <c r="AI75" s="1142"/>
      <c r="AJ75" s="1066"/>
      <c r="AK75" s="1143" t="s">
        <v>505</v>
      </c>
      <c r="AL75" s="1142"/>
      <c r="AM75" s="1142"/>
      <c r="AN75" s="1142"/>
      <c r="AO75" s="1066"/>
      <c r="AP75" s="1143" t="s">
        <v>505</v>
      </c>
      <c r="AQ75" s="1142"/>
      <c r="AR75" s="1142"/>
      <c r="AS75" s="1142"/>
      <c r="AT75" s="1066"/>
      <c r="AU75" s="1143" t="s">
        <v>505</v>
      </c>
      <c r="AV75" s="1142"/>
      <c r="AW75" s="1142"/>
      <c r="AX75" s="1142"/>
      <c r="AY75" s="1066"/>
      <c r="AZ75" s="1012"/>
      <c r="BA75" s="1012"/>
      <c r="BB75" s="1012"/>
      <c r="BC75" s="1012"/>
      <c r="BD75" s="1013"/>
      <c r="BE75" s="223"/>
      <c r="BF75" s="223"/>
      <c r="BG75" s="223"/>
      <c r="BH75" s="223"/>
      <c r="BI75" s="223"/>
      <c r="BJ75" s="223"/>
      <c r="BK75" s="223"/>
      <c r="BL75" s="223"/>
      <c r="BM75" s="223"/>
      <c r="BN75" s="223"/>
      <c r="BO75" s="223"/>
      <c r="BP75" s="223"/>
      <c r="BQ75" s="220">
        <v>69</v>
      </c>
      <c r="BR75" s="225"/>
      <c r="BS75" s="979"/>
      <c r="BT75" s="980"/>
      <c r="BU75" s="980"/>
      <c r="BV75" s="980"/>
      <c r="BW75" s="980"/>
      <c r="BX75" s="980"/>
      <c r="BY75" s="980"/>
      <c r="BZ75" s="980"/>
      <c r="CA75" s="980"/>
      <c r="CB75" s="980"/>
      <c r="CC75" s="980"/>
      <c r="CD75" s="980"/>
      <c r="CE75" s="980"/>
      <c r="CF75" s="980"/>
      <c r="CG75" s="989"/>
      <c r="CH75" s="990"/>
      <c r="CI75" s="991"/>
      <c r="CJ75" s="991"/>
      <c r="CK75" s="991"/>
      <c r="CL75" s="992"/>
      <c r="CM75" s="990"/>
      <c r="CN75" s="991"/>
      <c r="CO75" s="991"/>
      <c r="CP75" s="991"/>
      <c r="CQ75" s="992"/>
      <c r="CR75" s="990"/>
      <c r="CS75" s="991"/>
      <c r="CT75" s="991"/>
      <c r="CU75" s="991"/>
      <c r="CV75" s="992"/>
      <c r="CW75" s="990"/>
      <c r="CX75" s="991"/>
      <c r="CY75" s="991"/>
      <c r="CZ75" s="991"/>
      <c r="DA75" s="992"/>
      <c r="DB75" s="990"/>
      <c r="DC75" s="991"/>
      <c r="DD75" s="991"/>
      <c r="DE75" s="991"/>
      <c r="DF75" s="992"/>
      <c r="DG75" s="990"/>
      <c r="DH75" s="991"/>
      <c r="DI75" s="991"/>
      <c r="DJ75" s="991"/>
      <c r="DK75" s="992"/>
      <c r="DL75" s="990"/>
      <c r="DM75" s="991"/>
      <c r="DN75" s="991"/>
      <c r="DO75" s="991"/>
      <c r="DP75" s="992"/>
      <c r="DQ75" s="990"/>
      <c r="DR75" s="991"/>
      <c r="DS75" s="991"/>
      <c r="DT75" s="991"/>
      <c r="DU75" s="992"/>
      <c r="DV75" s="979"/>
      <c r="DW75" s="980"/>
      <c r="DX75" s="980"/>
      <c r="DY75" s="980"/>
      <c r="DZ75" s="981"/>
      <c r="EA75" s="212"/>
    </row>
    <row r="76" spans="1:131" ht="26.25" customHeight="1" x14ac:dyDescent="0.2">
      <c r="A76" s="220">
        <v>9</v>
      </c>
      <c r="B76" s="1008" t="s">
        <v>572</v>
      </c>
      <c r="C76" s="1009"/>
      <c r="D76" s="1009"/>
      <c r="E76" s="1009"/>
      <c r="F76" s="1009"/>
      <c r="G76" s="1009"/>
      <c r="H76" s="1009"/>
      <c r="I76" s="1009"/>
      <c r="J76" s="1009"/>
      <c r="K76" s="1009"/>
      <c r="L76" s="1009"/>
      <c r="M76" s="1009"/>
      <c r="N76" s="1009"/>
      <c r="O76" s="1009"/>
      <c r="P76" s="1010"/>
      <c r="Q76" s="1141">
        <v>2290</v>
      </c>
      <c r="R76" s="1142"/>
      <c r="S76" s="1142"/>
      <c r="T76" s="1142"/>
      <c r="U76" s="1066"/>
      <c r="V76" s="1143">
        <v>2015</v>
      </c>
      <c r="W76" s="1142"/>
      <c r="X76" s="1142"/>
      <c r="Y76" s="1142"/>
      <c r="Z76" s="1066"/>
      <c r="AA76" s="1143">
        <v>275</v>
      </c>
      <c r="AB76" s="1142"/>
      <c r="AC76" s="1142"/>
      <c r="AD76" s="1142"/>
      <c r="AE76" s="1066"/>
      <c r="AF76" s="1143">
        <v>1456</v>
      </c>
      <c r="AG76" s="1142"/>
      <c r="AH76" s="1142"/>
      <c r="AI76" s="1142"/>
      <c r="AJ76" s="1066"/>
      <c r="AK76" s="1143" t="s">
        <v>505</v>
      </c>
      <c r="AL76" s="1142"/>
      <c r="AM76" s="1142"/>
      <c r="AN76" s="1142"/>
      <c r="AO76" s="1066"/>
      <c r="AP76" s="1143">
        <v>1107</v>
      </c>
      <c r="AQ76" s="1142"/>
      <c r="AR76" s="1142"/>
      <c r="AS76" s="1142"/>
      <c r="AT76" s="1066"/>
      <c r="AU76" s="1143" t="s">
        <v>505</v>
      </c>
      <c r="AV76" s="1142"/>
      <c r="AW76" s="1142"/>
      <c r="AX76" s="1142"/>
      <c r="AY76" s="1066"/>
      <c r="AZ76" s="1012" t="s">
        <v>573</v>
      </c>
      <c r="BA76" s="1012"/>
      <c r="BB76" s="1012"/>
      <c r="BC76" s="1012"/>
      <c r="BD76" s="1013"/>
      <c r="BE76" s="223"/>
      <c r="BF76" s="223"/>
      <c r="BG76" s="223"/>
      <c r="BH76" s="223"/>
      <c r="BI76" s="223"/>
      <c r="BJ76" s="223"/>
      <c r="BK76" s="223"/>
      <c r="BL76" s="223"/>
      <c r="BM76" s="223"/>
      <c r="BN76" s="223"/>
      <c r="BO76" s="223"/>
      <c r="BP76" s="223"/>
      <c r="BQ76" s="220">
        <v>70</v>
      </c>
      <c r="BR76" s="225"/>
      <c r="BS76" s="979"/>
      <c r="BT76" s="980"/>
      <c r="BU76" s="980"/>
      <c r="BV76" s="980"/>
      <c r="BW76" s="980"/>
      <c r="BX76" s="980"/>
      <c r="BY76" s="980"/>
      <c r="BZ76" s="980"/>
      <c r="CA76" s="980"/>
      <c r="CB76" s="980"/>
      <c r="CC76" s="980"/>
      <c r="CD76" s="980"/>
      <c r="CE76" s="980"/>
      <c r="CF76" s="980"/>
      <c r="CG76" s="989"/>
      <c r="CH76" s="990"/>
      <c r="CI76" s="991"/>
      <c r="CJ76" s="991"/>
      <c r="CK76" s="991"/>
      <c r="CL76" s="992"/>
      <c r="CM76" s="990"/>
      <c r="CN76" s="991"/>
      <c r="CO76" s="991"/>
      <c r="CP76" s="991"/>
      <c r="CQ76" s="992"/>
      <c r="CR76" s="990"/>
      <c r="CS76" s="991"/>
      <c r="CT76" s="991"/>
      <c r="CU76" s="991"/>
      <c r="CV76" s="992"/>
      <c r="CW76" s="990"/>
      <c r="CX76" s="991"/>
      <c r="CY76" s="991"/>
      <c r="CZ76" s="991"/>
      <c r="DA76" s="992"/>
      <c r="DB76" s="990"/>
      <c r="DC76" s="991"/>
      <c r="DD76" s="991"/>
      <c r="DE76" s="991"/>
      <c r="DF76" s="992"/>
      <c r="DG76" s="990"/>
      <c r="DH76" s="991"/>
      <c r="DI76" s="991"/>
      <c r="DJ76" s="991"/>
      <c r="DK76" s="992"/>
      <c r="DL76" s="990"/>
      <c r="DM76" s="991"/>
      <c r="DN76" s="991"/>
      <c r="DO76" s="991"/>
      <c r="DP76" s="992"/>
      <c r="DQ76" s="990"/>
      <c r="DR76" s="991"/>
      <c r="DS76" s="991"/>
      <c r="DT76" s="991"/>
      <c r="DU76" s="992"/>
      <c r="DV76" s="979"/>
      <c r="DW76" s="980"/>
      <c r="DX76" s="980"/>
      <c r="DY76" s="980"/>
      <c r="DZ76" s="981"/>
      <c r="EA76" s="212"/>
    </row>
    <row r="77" spans="1:131" ht="26.25" customHeight="1" x14ac:dyDescent="0.2">
      <c r="A77" s="220">
        <v>10</v>
      </c>
      <c r="B77" s="1008" t="s">
        <v>574</v>
      </c>
      <c r="C77" s="1009"/>
      <c r="D77" s="1009"/>
      <c r="E77" s="1009"/>
      <c r="F77" s="1009"/>
      <c r="G77" s="1009"/>
      <c r="H77" s="1009"/>
      <c r="I77" s="1009"/>
      <c r="J77" s="1009"/>
      <c r="K77" s="1009"/>
      <c r="L77" s="1009"/>
      <c r="M77" s="1009"/>
      <c r="N77" s="1009"/>
      <c r="O77" s="1009"/>
      <c r="P77" s="1010"/>
      <c r="Q77" s="1141">
        <v>1598</v>
      </c>
      <c r="R77" s="1142"/>
      <c r="S77" s="1142"/>
      <c r="T77" s="1142"/>
      <c r="U77" s="1066"/>
      <c r="V77" s="1143">
        <v>1456</v>
      </c>
      <c r="W77" s="1142"/>
      <c r="X77" s="1142"/>
      <c r="Y77" s="1142"/>
      <c r="Z77" s="1066"/>
      <c r="AA77" s="1143">
        <v>142</v>
      </c>
      <c r="AB77" s="1142"/>
      <c r="AC77" s="1142"/>
      <c r="AD77" s="1142"/>
      <c r="AE77" s="1066"/>
      <c r="AF77" s="1143">
        <v>142</v>
      </c>
      <c r="AG77" s="1142"/>
      <c r="AH77" s="1142"/>
      <c r="AI77" s="1142"/>
      <c r="AJ77" s="1066"/>
      <c r="AK77" s="1143" t="s">
        <v>505</v>
      </c>
      <c r="AL77" s="1142"/>
      <c r="AM77" s="1142"/>
      <c r="AN77" s="1142"/>
      <c r="AO77" s="1066"/>
      <c r="AP77" s="1143" t="s">
        <v>505</v>
      </c>
      <c r="AQ77" s="1142"/>
      <c r="AR77" s="1142"/>
      <c r="AS77" s="1142"/>
      <c r="AT77" s="1066"/>
      <c r="AU77" s="1143" t="s">
        <v>505</v>
      </c>
      <c r="AV77" s="1142"/>
      <c r="AW77" s="1142"/>
      <c r="AX77" s="1142"/>
      <c r="AY77" s="1066"/>
      <c r="AZ77" s="1012"/>
      <c r="BA77" s="1012"/>
      <c r="BB77" s="1012"/>
      <c r="BC77" s="1012"/>
      <c r="BD77" s="1013"/>
      <c r="BE77" s="223"/>
      <c r="BF77" s="223"/>
      <c r="BG77" s="223"/>
      <c r="BH77" s="223"/>
      <c r="BI77" s="223"/>
      <c r="BJ77" s="223"/>
      <c r="BK77" s="223"/>
      <c r="BL77" s="223"/>
      <c r="BM77" s="223"/>
      <c r="BN77" s="223"/>
      <c r="BO77" s="223"/>
      <c r="BP77" s="223"/>
      <c r="BQ77" s="220">
        <v>71</v>
      </c>
      <c r="BR77" s="225"/>
      <c r="BS77" s="979"/>
      <c r="BT77" s="980"/>
      <c r="BU77" s="980"/>
      <c r="BV77" s="980"/>
      <c r="BW77" s="980"/>
      <c r="BX77" s="980"/>
      <c r="BY77" s="980"/>
      <c r="BZ77" s="980"/>
      <c r="CA77" s="980"/>
      <c r="CB77" s="980"/>
      <c r="CC77" s="980"/>
      <c r="CD77" s="980"/>
      <c r="CE77" s="980"/>
      <c r="CF77" s="980"/>
      <c r="CG77" s="989"/>
      <c r="CH77" s="990"/>
      <c r="CI77" s="991"/>
      <c r="CJ77" s="991"/>
      <c r="CK77" s="991"/>
      <c r="CL77" s="992"/>
      <c r="CM77" s="990"/>
      <c r="CN77" s="991"/>
      <c r="CO77" s="991"/>
      <c r="CP77" s="991"/>
      <c r="CQ77" s="992"/>
      <c r="CR77" s="990"/>
      <c r="CS77" s="991"/>
      <c r="CT77" s="991"/>
      <c r="CU77" s="991"/>
      <c r="CV77" s="992"/>
      <c r="CW77" s="990"/>
      <c r="CX77" s="991"/>
      <c r="CY77" s="991"/>
      <c r="CZ77" s="991"/>
      <c r="DA77" s="992"/>
      <c r="DB77" s="990"/>
      <c r="DC77" s="991"/>
      <c r="DD77" s="991"/>
      <c r="DE77" s="991"/>
      <c r="DF77" s="992"/>
      <c r="DG77" s="990"/>
      <c r="DH77" s="991"/>
      <c r="DI77" s="991"/>
      <c r="DJ77" s="991"/>
      <c r="DK77" s="992"/>
      <c r="DL77" s="990"/>
      <c r="DM77" s="991"/>
      <c r="DN77" s="991"/>
      <c r="DO77" s="991"/>
      <c r="DP77" s="992"/>
      <c r="DQ77" s="990"/>
      <c r="DR77" s="991"/>
      <c r="DS77" s="991"/>
      <c r="DT77" s="991"/>
      <c r="DU77" s="992"/>
      <c r="DV77" s="979"/>
      <c r="DW77" s="980"/>
      <c r="DX77" s="980"/>
      <c r="DY77" s="980"/>
      <c r="DZ77" s="981"/>
      <c r="EA77" s="212"/>
    </row>
    <row r="78" spans="1:131" ht="26.25" customHeight="1" x14ac:dyDescent="0.2">
      <c r="A78" s="220">
        <v>11</v>
      </c>
      <c r="B78" s="1008" t="s">
        <v>579</v>
      </c>
      <c r="C78" s="1009"/>
      <c r="D78" s="1009"/>
      <c r="E78" s="1009"/>
      <c r="F78" s="1009"/>
      <c r="G78" s="1009"/>
      <c r="H78" s="1009"/>
      <c r="I78" s="1009"/>
      <c r="J78" s="1009"/>
      <c r="K78" s="1009"/>
      <c r="L78" s="1009"/>
      <c r="M78" s="1009"/>
      <c r="N78" s="1009"/>
      <c r="O78" s="1009"/>
      <c r="P78" s="1010"/>
      <c r="Q78" s="1011">
        <v>956629</v>
      </c>
      <c r="R78" s="1005"/>
      <c r="S78" s="1005"/>
      <c r="T78" s="1005"/>
      <c r="U78" s="1005"/>
      <c r="V78" s="1005">
        <v>904884</v>
      </c>
      <c r="W78" s="1005"/>
      <c r="X78" s="1005"/>
      <c r="Y78" s="1005"/>
      <c r="Z78" s="1005"/>
      <c r="AA78" s="1005">
        <v>51745</v>
      </c>
      <c r="AB78" s="1005"/>
      <c r="AC78" s="1005"/>
      <c r="AD78" s="1005"/>
      <c r="AE78" s="1005"/>
      <c r="AF78" s="1005">
        <v>51745</v>
      </c>
      <c r="AG78" s="1005"/>
      <c r="AH78" s="1005"/>
      <c r="AI78" s="1005"/>
      <c r="AJ78" s="1005"/>
      <c r="AK78" s="1005">
        <v>1</v>
      </c>
      <c r="AL78" s="1005"/>
      <c r="AM78" s="1005"/>
      <c r="AN78" s="1005"/>
      <c r="AO78" s="1005"/>
      <c r="AP78" s="1005" t="s">
        <v>505</v>
      </c>
      <c r="AQ78" s="1005"/>
      <c r="AR78" s="1005"/>
      <c r="AS78" s="1005"/>
      <c r="AT78" s="1005"/>
      <c r="AU78" s="1005" t="s">
        <v>505</v>
      </c>
      <c r="AV78" s="1005"/>
      <c r="AW78" s="1005"/>
      <c r="AX78" s="1005"/>
      <c r="AY78" s="1005"/>
      <c r="AZ78" s="1012"/>
      <c r="BA78" s="1012"/>
      <c r="BB78" s="1012"/>
      <c r="BC78" s="1012"/>
      <c r="BD78" s="1013"/>
      <c r="BE78" s="223"/>
      <c r="BF78" s="223"/>
      <c r="BG78" s="223"/>
      <c r="BH78" s="223"/>
      <c r="BI78" s="223"/>
      <c r="BJ78" s="212"/>
      <c r="BK78" s="212"/>
      <c r="BL78" s="212"/>
      <c r="BM78" s="212"/>
      <c r="BN78" s="212"/>
      <c r="BO78" s="223"/>
      <c r="BP78" s="223"/>
      <c r="BQ78" s="220">
        <v>72</v>
      </c>
      <c r="BR78" s="225"/>
      <c r="BS78" s="979"/>
      <c r="BT78" s="980"/>
      <c r="BU78" s="980"/>
      <c r="BV78" s="980"/>
      <c r="BW78" s="980"/>
      <c r="BX78" s="980"/>
      <c r="BY78" s="980"/>
      <c r="BZ78" s="980"/>
      <c r="CA78" s="980"/>
      <c r="CB78" s="980"/>
      <c r="CC78" s="980"/>
      <c r="CD78" s="980"/>
      <c r="CE78" s="980"/>
      <c r="CF78" s="980"/>
      <c r="CG78" s="989"/>
      <c r="CH78" s="990"/>
      <c r="CI78" s="991"/>
      <c r="CJ78" s="991"/>
      <c r="CK78" s="991"/>
      <c r="CL78" s="992"/>
      <c r="CM78" s="990"/>
      <c r="CN78" s="991"/>
      <c r="CO78" s="991"/>
      <c r="CP78" s="991"/>
      <c r="CQ78" s="992"/>
      <c r="CR78" s="990"/>
      <c r="CS78" s="991"/>
      <c r="CT78" s="991"/>
      <c r="CU78" s="991"/>
      <c r="CV78" s="992"/>
      <c r="CW78" s="990"/>
      <c r="CX78" s="991"/>
      <c r="CY78" s="991"/>
      <c r="CZ78" s="991"/>
      <c r="DA78" s="992"/>
      <c r="DB78" s="990"/>
      <c r="DC78" s="991"/>
      <c r="DD78" s="991"/>
      <c r="DE78" s="991"/>
      <c r="DF78" s="992"/>
      <c r="DG78" s="990"/>
      <c r="DH78" s="991"/>
      <c r="DI78" s="991"/>
      <c r="DJ78" s="991"/>
      <c r="DK78" s="992"/>
      <c r="DL78" s="990"/>
      <c r="DM78" s="991"/>
      <c r="DN78" s="991"/>
      <c r="DO78" s="991"/>
      <c r="DP78" s="992"/>
      <c r="DQ78" s="990"/>
      <c r="DR78" s="991"/>
      <c r="DS78" s="991"/>
      <c r="DT78" s="991"/>
      <c r="DU78" s="992"/>
      <c r="DV78" s="979"/>
      <c r="DW78" s="980"/>
      <c r="DX78" s="980"/>
      <c r="DY78" s="980"/>
      <c r="DZ78" s="981"/>
      <c r="EA78" s="212"/>
    </row>
    <row r="79" spans="1:131" ht="26.25" customHeight="1" x14ac:dyDescent="0.2">
      <c r="A79" s="220">
        <v>12</v>
      </c>
      <c r="B79" s="1008"/>
      <c r="C79" s="1009"/>
      <c r="D79" s="1009"/>
      <c r="E79" s="1009"/>
      <c r="F79" s="1009"/>
      <c r="G79" s="1009"/>
      <c r="H79" s="1009"/>
      <c r="I79" s="1009"/>
      <c r="J79" s="1009"/>
      <c r="K79" s="1009"/>
      <c r="L79" s="1009"/>
      <c r="M79" s="1009"/>
      <c r="N79" s="1009"/>
      <c r="O79" s="1009"/>
      <c r="P79" s="1010"/>
      <c r="Q79" s="1011"/>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6"/>
      <c r="BA79" s="1006"/>
      <c r="BB79" s="1006"/>
      <c r="BC79" s="1006"/>
      <c r="BD79" s="1007"/>
      <c r="BE79" s="223"/>
      <c r="BF79" s="223"/>
      <c r="BG79" s="223"/>
      <c r="BH79" s="223"/>
      <c r="BI79" s="223"/>
      <c r="BJ79" s="212"/>
      <c r="BK79" s="212"/>
      <c r="BL79" s="212"/>
      <c r="BM79" s="212"/>
      <c r="BN79" s="212"/>
      <c r="BO79" s="223"/>
      <c r="BP79" s="223"/>
      <c r="BQ79" s="220">
        <v>73</v>
      </c>
      <c r="BR79" s="225"/>
      <c r="BS79" s="979"/>
      <c r="BT79" s="980"/>
      <c r="BU79" s="980"/>
      <c r="BV79" s="980"/>
      <c r="BW79" s="980"/>
      <c r="BX79" s="980"/>
      <c r="BY79" s="980"/>
      <c r="BZ79" s="980"/>
      <c r="CA79" s="980"/>
      <c r="CB79" s="980"/>
      <c r="CC79" s="980"/>
      <c r="CD79" s="980"/>
      <c r="CE79" s="980"/>
      <c r="CF79" s="980"/>
      <c r="CG79" s="989"/>
      <c r="CH79" s="990"/>
      <c r="CI79" s="991"/>
      <c r="CJ79" s="991"/>
      <c r="CK79" s="991"/>
      <c r="CL79" s="992"/>
      <c r="CM79" s="990"/>
      <c r="CN79" s="991"/>
      <c r="CO79" s="991"/>
      <c r="CP79" s="991"/>
      <c r="CQ79" s="992"/>
      <c r="CR79" s="990"/>
      <c r="CS79" s="991"/>
      <c r="CT79" s="991"/>
      <c r="CU79" s="991"/>
      <c r="CV79" s="992"/>
      <c r="CW79" s="990"/>
      <c r="CX79" s="991"/>
      <c r="CY79" s="991"/>
      <c r="CZ79" s="991"/>
      <c r="DA79" s="992"/>
      <c r="DB79" s="990"/>
      <c r="DC79" s="991"/>
      <c r="DD79" s="991"/>
      <c r="DE79" s="991"/>
      <c r="DF79" s="992"/>
      <c r="DG79" s="990"/>
      <c r="DH79" s="991"/>
      <c r="DI79" s="991"/>
      <c r="DJ79" s="991"/>
      <c r="DK79" s="992"/>
      <c r="DL79" s="990"/>
      <c r="DM79" s="991"/>
      <c r="DN79" s="991"/>
      <c r="DO79" s="991"/>
      <c r="DP79" s="992"/>
      <c r="DQ79" s="990"/>
      <c r="DR79" s="991"/>
      <c r="DS79" s="991"/>
      <c r="DT79" s="991"/>
      <c r="DU79" s="992"/>
      <c r="DV79" s="979"/>
      <c r="DW79" s="980"/>
      <c r="DX79" s="980"/>
      <c r="DY79" s="980"/>
      <c r="DZ79" s="981"/>
      <c r="EA79" s="212"/>
    </row>
    <row r="80" spans="1:131" ht="26.25" customHeight="1" x14ac:dyDescent="0.2">
      <c r="A80" s="220">
        <v>13</v>
      </c>
      <c r="B80" s="1008"/>
      <c r="C80" s="1009"/>
      <c r="D80" s="1009"/>
      <c r="E80" s="1009"/>
      <c r="F80" s="1009"/>
      <c r="G80" s="1009"/>
      <c r="H80" s="1009"/>
      <c r="I80" s="1009"/>
      <c r="J80" s="1009"/>
      <c r="K80" s="1009"/>
      <c r="L80" s="1009"/>
      <c r="M80" s="1009"/>
      <c r="N80" s="1009"/>
      <c r="O80" s="1009"/>
      <c r="P80" s="1010"/>
      <c r="Q80" s="1011"/>
      <c r="R80" s="1005"/>
      <c r="S80" s="1005"/>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6"/>
      <c r="BA80" s="1006"/>
      <c r="BB80" s="1006"/>
      <c r="BC80" s="1006"/>
      <c r="BD80" s="1007"/>
      <c r="BE80" s="223"/>
      <c r="BF80" s="223"/>
      <c r="BG80" s="223"/>
      <c r="BH80" s="223"/>
      <c r="BI80" s="223"/>
      <c r="BJ80" s="223"/>
      <c r="BK80" s="223"/>
      <c r="BL80" s="223"/>
      <c r="BM80" s="223"/>
      <c r="BN80" s="223"/>
      <c r="BO80" s="223"/>
      <c r="BP80" s="223"/>
      <c r="BQ80" s="220">
        <v>74</v>
      </c>
      <c r="BR80" s="225"/>
      <c r="BS80" s="979"/>
      <c r="BT80" s="980"/>
      <c r="BU80" s="980"/>
      <c r="BV80" s="980"/>
      <c r="BW80" s="980"/>
      <c r="BX80" s="980"/>
      <c r="BY80" s="980"/>
      <c r="BZ80" s="980"/>
      <c r="CA80" s="980"/>
      <c r="CB80" s="980"/>
      <c r="CC80" s="980"/>
      <c r="CD80" s="980"/>
      <c r="CE80" s="980"/>
      <c r="CF80" s="980"/>
      <c r="CG80" s="989"/>
      <c r="CH80" s="990"/>
      <c r="CI80" s="991"/>
      <c r="CJ80" s="991"/>
      <c r="CK80" s="991"/>
      <c r="CL80" s="992"/>
      <c r="CM80" s="990"/>
      <c r="CN80" s="991"/>
      <c r="CO80" s="991"/>
      <c r="CP80" s="991"/>
      <c r="CQ80" s="992"/>
      <c r="CR80" s="990"/>
      <c r="CS80" s="991"/>
      <c r="CT80" s="991"/>
      <c r="CU80" s="991"/>
      <c r="CV80" s="992"/>
      <c r="CW80" s="990"/>
      <c r="CX80" s="991"/>
      <c r="CY80" s="991"/>
      <c r="CZ80" s="991"/>
      <c r="DA80" s="992"/>
      <c r="DB80" s="990"/>
      <c r="DC80" s="991"/>
      <c r="DD80" s="991"/>
      <c r="DE80" s="991"/>
      <c r="DF80" s="992"/>
      <c r="DG80" s="990"/>
      <c r="DH80" s="991"/>
      <c r="DI80" s="991"/>
      <c r="DJ80" s="991"/>
      <c r="DK80" s="992"/>
      <c r="DL80" s="990"/>
      <c r="DM80" s="991"/>
      <c r="DN80" s="991"/>
      <c r="DO80" s="991"/>
      <c r="DP80" s="992"/>
      <c r="DQ80" s="990"/>
      <c r="DR80" s="991"/>
      <c r="DS80" s="991"/>
      <c r="DT80" s="991"/>
      <c r="DU80" s="992"/>
      <c r="DV80" s="979"/>
      <c r="DW80" s="980"/>
      <c r="DX80" s="980"/>
      <c r="DY80" s="980"/>
      <c r="DZ80" s="981"/>
      <c r="EA80" s="212"/>
    </row>
    <row r="81" spans="1:131" ht="26.25" customHeight="1" x14ac:dyDescent="0.2">
      <c r="A81" s="220">
        <v>14</v>
      </c>
      <c r="B81" s="1008"/>
      <c r="C81" s="1009"/>
      <c r="D81" s="1009"/>
      <c r="E81" s="1009"/>
      <c r="F81" s="1009"/>
      <c r="G81" s="1009"/>
      <c r="H81" s="1009"/>
      <c r="I81" s="1009"/>
      <c r="J81" s="1009"/>
      <c r="K81" s="1009"/>
      <c r="L81" s="1009"/>
      <c r="M81" s="1009"/>
      <c r="N81" s="1009"/>
      <c r="O81" s="1009"/>
      <c r="P81" s="1010"/>
      <c r="Q81" s="1011"/>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5"/>
      <c r="AV81" s="1005"/>
      <c r="AW81" s="1005"/>
      <c r="AX81" s="1005"/>
      <c r="AY81" s="1005"/>
      <c r="AZ81" s="1006"/>
      <c r="BA81" s="1006"/>
      <c r="BB81" s="1006"/>
      <c r="BC81" s="1006"/>
      <c r="BD81" s="1007"/>
      <c r="BE81" s="223"/>
      <c r="BF81" s="223"/>
      <c r="BG81" s="223"/>
      <c r="BH81" s="223"/>
      <c r="BI81" s="223"/>
      <c r="BJ81" s="223"/>
      <c r="BK81" s="223"/>
      <c r="BL81" s="223"/>
      <c r="BM81" s="223"/>
      <c r="BN81" s="223"/>
      <c r="BO81" s="223"/>
      <c r="BP81" s="223"/>
      <c r="BQ81" s="220">
        <v>75</v>
      </c>
      <c r="BR81" s="225"/>
      <c r="BS81" s="979"/>
      <c r="BT81" s="980"/>
      <c r="BU81" s="980"/>
      <c r="BV81" s="980"/>
      <c r="BW81" s="980"/>
      <c r="BX81" s="980"/>
      <c r="BY81" s="980"/>
      <c r="BZ81" s="980"/>
      <c r="CA81" s="980"/>
      <c r="CB81" s="980"/>
      <c r="CC81" s="980"/>
      <c r="CD81" s="980"/>
      <c r="CE81" s="980"/>
      <c r="CF81" s="980"/>
      <c r="CG81" s="989"/>
      <c r="CH81" s="990"/>
      <c r="CI81" s="991"/>
      <c r="CJ81" s="991"/>
      <c r="CK81" s="991"/>
      <c r="CL81" s="992"/>
      <c r="CM81" s="990"/>
      <c r="CN81" s="991"/>
      <c r="CO81" s="991"/>
      <c r="CP81" s="991"/>
      <c r="CQ81" s="992"/>
      <c r="CR81" s="990"/>
      <c r="CS81" s="991"/>
      <c r="CT81" s="991"/>
      <c r="CU81" s="991"/>
      <c r="CV81" s="992"/>
      <c r="CW81" s="990"/>
      <c r="CX81" s="991"/>
      <c r="CY81" s="991"/>
      <c r="CZ81" s="991"/>
      <c r="DA81" s="992"/>
      <c r="DB81" s="990"/>
      <c r="DC81" s="991"/>
      <c r="DD81" s="991"/>
      <c r="DE81" s="991"/>
      <c r="DF81" s="992"/>
      <c r="DG81" s="990"/>
      <c r="DH81" s="991"/>
      <c r="DI81" s="991"/>
      <c r="DJ81" s="991"/>
      <c r="DK81" s="992"/>
      <c r="DL81" s="990"/>
      <c r="DM81" s="991"/>
      <c r="DN81" s="991"/>
      <c r="DO81" s="991"/>
      <c r="DP81" s="992"/>
      <c r="DQ81" s="990"/>
      <c r="DR81" s="991"/>
      <c r="DS81" s="991"/>
      <c r="DT81" s="991"/>
      <c r="DU81" s="992"/>
      <c r="DV81" s="979"/>
      <c r="DW81" s="980"/>
      <c r="DX81" s="980"/>
      <c r="DY81" s="980"/>
      <c r="DZ81" s="981"/>
      <c r="EA81" s="212"/>
    </row>
    <row r="82" spans="1:131" ht="26.25" customHeight="1" x14ac:dyDescent="0.2">
      <c r="A82" s="220">
        <v>15</v>
      </c>
      <c r="B82" s="1008"/>
      <c r="C82" s="1009"/>
      <c r="D82" s="1009"/>
      <c r="E82" s="1009"/>
      <c r="F82" s="1009"/>
      <c r="G82" s="1009"/>
      <c r="H82" s="1009"/>
      <c r="I82" s="1009"/>
      <c r="J82" s="1009"/>
      <c r="K82" s="1009"/>
      <c r="L82" s="1009"/>
      <c r="M82" s="1009"/>
      <c r="N82" s="1009"/>
      <c r="O82" s="1009"/>
      <c r="P82" s="1010"/>
      <c r="Q82" s="1011"/>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5"/>
      <c r="AV82" s="1005"/>
      <c r="AW82" s="1005"/>
      <c r="AX82" s="1005"/>
      <c r="AY82" s="1005"/>
      <c r="AZ82" s="1006"/>
      <c r="BA82" s="1006"/>
      <c r="BB82" s="1006"/>
      <c r="BC82" s="1006"/>
      <c r="BD82" s="1007"/>
      <c r="BE82" s="223"/>
      <c r="BF82" s="223"/>
      <c r="BG82" s="223"/>
      <c r="BH82" s="223"/>
      <c r="BI82" s="223"/>
      <c r="BJ82" s="223"/>
      <c r="BK82" s="223"/>
      <c r="BL82" s="223"/>
      <c r="BM82" s="223"/>
      <c r="BN82" s="223"/>
      <c r="BO82" s="223"/>
      <c r="BP82" s="223"/>
      <c r="BQ82" s="220">
        <v>76</v>
      </c>
      <c r="BR82" s="225"/>
      <c r="BS82" s="979"/>
      <c r="BT82" s="980"/>
      <c r="BU82" s="980"/>
      <c r="BV82" s="980"/>
      <c r="BW82" s="980"/>
      <c r="BX82" s="980"/>
      <c r="BY82" s="980"/>
      <c r="BZ82" s="980"/>
      <c r="CA82" s="980"/>
      <c r="CB82" s="980"/>
      <c r="CC82" s="980"/>
      <c r="CD82" s="980"/>
      <c r="CE82" s="980"/>
      <c r="CF82" s="980"/>
      <c r="CG82" s="989"/>
      <c r="CH82" s="990"/>
      <c r="CI82" s="991"/>
      <c r="CJ82" s="991"/>
      <c r="CK82" s="991"/>
      <c r="CL82" s="992"/>
      <c r="CM82" s="990"/>
      <c r="CN82" s="991"/>
      <c r="CO82" s="991"/>
      <c r="CP82" s="991"/>
      <c r="CQ82" s="992"/>
      <c r="CR82" s="990"/>
      <c r="CS82" s="991"/>
      <c r="CT82" s="991"/>
      <c r="CU82" s="991"/>
      <c r="CV82" s="992"/>
      <c r="CW82" s="990"/>
      <c r="CX82" s="991"/>
      <c r="CY82" s="991"/>
      <c r="CZ82" s="991"/>
      <c r="DA82" s="992"/>
      <c r="DB82" s="990"/>
      <c r="DC82" s="991"/>
      <c r="DD82" s="991"/>
      <c r="DE82" s="991"/>
      <c r="DF82" s="992"/>
      <c r="DG82" s="990"/>
      <c r="DH82" s="991"/>
      <c r="DI82" s="991"/>
      <c r="DJ82" s="991"/>
      <c r="DK82" s="992"/>
      <c r="DL82" s="990"/>
      <c r="DM82" s="991"/>
      <c r="DN82" s="991"/>
      <c r="DO82" s="991"/>
      <c r="DP82" s="992"/>
      <c r="DQ82" s="990"/>
      <c r="DR82" s="991"/>
      <c r="DS82" s="991"/>
      <c r="DT82" s="991"/>
      <c r="DU82" s="992"/>
      <c r="DV82" s="979"/>
      <c r="DW82" s="980"/>
      <c r="DX82" s="980"/>
      <c r="DY82" s="980"/>
      <c r="DZ82" s="981"/>
      <c r="EA82" s="212"/>
    </row>
    <row r="83" spans="1:131" ht="26.25" customHeight="1" x14ac:dyDescent="0.2">
      <c r="A83" s="220">
        <v>16</v>
      </c>
      <c r="B83" s="1008"/>
      <c r="C83" s="1009"/>
      <c r="D83" s="1009"/>
      <c r="E83" s="1009"/>
      <c r="F83" s="1009"/>
      <c r="G83" s="1009"/>
      <c r="H83" s="1009"/>
      <c r="I83" s="1009"/>
      <c r="J83" s="1009"/>
      <c r="K83" s="1009"/>
      <c r="L83" s="1009"/>
      <c r="M83" s="1009"/>
      <c r="N83" s="1009"/>
      <c r="O83" s="1009"/>
      <c r="P83" s="1010"/>
      <c r="Q83" s="1011"/>
      <c r="R83" s="1005"/>
      <c r="S83" s="1005"/>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5"/>
      <c r="AZ83" s="1006"/>
      <c r="BA83" s="1006"/>
      <c r="BB83" s="1006"/>
      <c r="BC83" s="1006"/>
      <c r="BD83" s="1007"/>
      <c r="BE83" s="223"/>
      <c r="BF83" s="223"/>
      <c r="BG83" s="223"/>
      <c r="BH83" s="223"/>
      <c r="BI83" s="223"/>
      <c r="BJ83" s="223"/>
      <c r="BK83" s="223"/>
      <c r="BL83" s="223"/>
      <c r="BM83" s="223"/>
      <c r="BN83" s="223"/>
      <c r="BO83" s="223"/>
      <c r="BP83" s="223"/>
      <c r="BQ83" s="220">
        <v>77</v>
      </c>
      <c r="BR83" s="225"/>
      <c r="BS83" s="979"/>
      <c r="BT83" s="980"/>
      <c r="BU83" s="980"/>
      <c r="BV83" s="980"/>
      <c r="BW83" s="980"/>
      <c r="BX83" s="980"/>
      <c r="BY83" s="980"/>
      <c r="BZ83" s="980"/>
      <c r="CA83" s="980"/>
      <c r="CB83" s="980"/>
      <c r="CC83" s="980"/>
      <c r="CD83" s="980"/>
      <c r="CE83" s="980"/>
      <c r="CF83" s="980"/>
      <c r="CG83" s="989"/>
      <c r="CH83" s="990"/>
      <c r="CI83" s="991"/>
      <c r="CJ83" s="991"/>
      <c r="CK83" s="991"/>
      <c r="CL83" s="992"/>
      <c r="CM83" s="990"/>
      <c r="CN83" s="991"/>
      <c r="CO83" s="991"/>
      <c r="CP83" s="991"/>
      <c r="CQ83" s="992"/>
      <c r="CR83" s="990"/>
      <c r="CS83" s="991"/>
      <c r="CT83" s="991"/>
      <c r="CU83" s="991"/>
      <c r="CV83" s="992"/>
      <c r="CW83" s="990"/>
      <c r="CX83" s="991"/>
      <c r="CY83" s="991"/>
      <c r="CZ83" s="991"/>
      <c r="DA83" s="992"/>
      <c r="DB83" s="990"/>
      <c r="DC83" s="991"/>
      <c r="DD83" s="991"/>
      <c r="DE83" s="991"/>
      <c r="DF83" s="992"/>
      <c r="DG83" s="990"/>
      <c r="DH83" s="991"/>
      <c r="DI83" s="991"/>
      <c r="DJ83" s="991"/>
      <c r="DK83" s="992"/>
      <c r="DL83" s="990"/>
      <c r="DM83" s="991"/>
      <c r="DN83" s="991"/>
      <c r="DO83" s="991"/>
      <c r="DP83" s="992"/>
      <c r="DQ83" s="990"/>
      <c r="DR83" s="991"/>
      <c r="DS83" s="991"/>
      <c r="DT83" s="991"/>
      <c r="DU83" s="992"/>
      <c r="DV83" s="979"/>
      <c r="DW83" s="980"/>
      <c r="DX83" s="980"/>
      <c r="DY83" s="980"/>
      <c r="DZ83" s="981"/>
      <c r="EA83" s="212"/>
    </row>
    <row r="84" spans="1:131" ht="26.25" customHeight="1" x14ac:dyDescent="0.2">
      <c r="A84" s="220">
        <v>17</v>
      </c>
      <c r="B84" s="1008"/>
      <c r="C84" s="1009"/>
      <c r="D84" s="1009"/>
      <c r="E84" s="1009"/>
      <c r="F84" s="1009"/>
      <c r="G84" s="1009"/>
      <c r="H84" s="1009"/>
      <c r="I84" s="1009"/>
      <c r="J84" s="1009"/>
      <c r="K84" s="1009"/>
      <c r="L84" s="1009"/>
      <c r="M84" s="1009"/>
      <c r="N84" s="1009"/>
      <c r="O84" s="1009"/>
      <c r="P84" s="1010"/>
      <c r="Q84" s="1011"/>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6"/>
      <c r="BA84" s="1006"/>
      <c r="BB84" s="1006"/>
      <c r="BC84" s="1006"/>
      <c r="BD84" s="1007"/>
      <c r="BE84" s="223"/>
      <c r="BF84" s="223"/>
      <c r="BG84" s="223"/>
      <c r="BH84" s="223"/>
      <c r="BI84" s="223"/>
      <c r="BJ84" s="223"/>
      <c r="BK84" s="223"/>
      <c r="BL84" s="223"/>
      <c r="BM84" s="223"/>
      <c r="BN84" s="223"/>
      <c r="BO84" s="223"/>
      <c r="BP84" s="223"/>
      <c r="BQ84" s="220">
        <v>78</v>
      </c>
      <c r="BR84" s="225"/>
      <c r="BS84" s="979"/>
      <c r="BT84" s="980"/>
      <c r="BU84" s="980"/>
      <c r="BV84" s="980"/>
      <c r="BW84" s="980"/>
      <c r="BX84" s="980"/>
      <c r="BY84" s="980"/>
      <c r="BZ84" s="980"/>
      <c r="CA84" s="980"/>
      <c r="CB84" s="980"/>
      <c r="CC84" s="980"/>
      <c r="CD84" s="980"/>
      <c r="CE84" s="980"/>
      <c r="CF84" s="980"/>
      <c r="CG84" s="989"/>
      <c r="CH84" s="990"/>
      <c r="CI84" s="991"/>
      <c r="CJ84" s="991"/>
      <c r="CK84" s="991"/>
      <c r="CL84" s="992"/>
      <c r="CM84" s="990"/>
      <c r="CN84" s="991"/>
      <c r="CO84" s="991"/>
      <c r="CP84" s="991"/>
      <c r="CQ84" s="992"/>
      <c r="CR84" s="990"/>
      <c r="CS84" s="991"/>
      <c r="CT84" s="991"/>
      <c r="CU84" s="991"/>
      <c r="CV84" s="992"/>
      <c r="CW84" s="990"/>
      <c r="CX84" s="991"/>
      <c r="CY84" s="991"/>
      <c r="CZ84" s="991"/>
      <c r="DA84" s="992"/>
      <c r="DB84" s="990"/>
      <c r="DC84" s="991"/>
      <c r="DD84" s="991"/>
      <c r="DE84" s="991"/>
      <c r="DF84" s="992"/>
      <c r="DG84" s="990"/>
      <c r="DH84" s="991"/>
      <c r="DI84" s="991"/>
      <c r="DJ84" s="991"/>
      <c r="DK84" s="992"/>
      <c r="DL84" s="990"/>
      <c r="DM84" s="991"/>
      <c r="DN84" s="991"/>
      <c r="DO84" s="991"/>
      <c r="DP84" s="992"/>
      <c r="DQ84" s="990"/>
      <c r="DR84" s="991"/>
      <c r="DS84" s="991"/>
      <c r="DT84" s="991"/>
      <c r="DU84" s="992"/>
      <c r="DV84" s="979"/>
      <c r="DW84" s="980"/>
      <c r="DX84" s="980"/>
      <c r="DY84" s="980"/>
      <c r="DZ84" s="981"/>
      <c r="EA84" s="212"/>
    </row>
    <row r="85" spans="1:131" ht="26.25" customHeight="1" x14ac:dyDescent="0.2">
      <c r="A85" s="220">
        <v>18</v>
      </c>
      <c r="B85" s="1008"/>
      <c r="C85" s="1009"/>
      <c r="D85" s="1009"/>
      <c r="E85" s="1009"/>
      <c r="F85" s="1009"/>
      <c r="G85" s="1009"/>
      <c r="H85" s="1009"/>
      <c r="I85" s="1009"/>
      <c r="J85" s="1009"/>
      <c r="K85" s="1009"/>
      <c r="L85" s="1009"/>
      <c r="M85" s="1009"/>
      <c r="N85" s="1009"/>
      <c r="O85" s="1009"/>
      <c r="P85" s="1010"/>
      <c r="Q85" s="1011"/>
      <c r="R85" s="1005"/>
      <c r="S85" s="1005"/>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5"/>
      <c r="AV85" s="1005"/>
      <c r="AW85" s="1005"/>
      <c r="AX85" s="1005"/>
      <c r="AY85" s="1005"/>
      <c r="AZ85" s="1006"/>
      <c r="BA85" s="1006"/>
      <c r="BB85" s="1006"/>
      <c r="BC85" s="1006"/>
      <c r="BD85" s="1007"/>
      <c r="BE85" s="223"/>
      <c r="BF85" s="223"/>
      <c r="BG85" s="223"/>
      <c r="BH85" s="223"/>
      <c r="BI85" s="223"/>
      <c r="BJ85" s="223"/>
      <c r="BK85" s="223"/>
      <c r="BL85" s="223"/>
      <c r="BM85" s="223"/>
      <c r="BN85" s="223"/>
      <c r="BO85" s="223"/>
      <c r="BP85" s="223"/>
      <c r="BQ85" s="220">
        <v>79</v>
      </c>
      <c r="BR85" s="225"/>
      <c r="BS85" s="979"/>
      <c r="BT85" s="980"/>
      <c r="BU85" s="980"/>
      <c r="BV85" s="980"/>
      <c r="BW85" s="980"/>
      <c r="BX85" s="980"/>
      <c r="BY85" s="980"/>
      <c r="BZ85" s="980"/>
      <c r="CA85" s="980"/>
      <c r="CB85" s="980"/>
      <c r="CC85" s="980"/>
      <c r="CD85" s="980"/>
      <c r="CE85" s="980"/>
      <c r="CF85" s="980"/>
      <c r="CG85" s="989"/>
      <c r="CH85" s="990"/>
      <c r="CI85" s="991"/>
      <c r="CJ85" s="991"/>
      <c r="CK85" s="991"/>
      <c r="CL85" s="992"/>
      <c r="CM85" s="990"/>
      <c r="CN85" s="991"/>
      <c r="CO85" s="991"/>
      <c r="CP85" s="991"/>
      <c r="CQ85" s="992"/>
      <c r="CR85" s="990"/>
      <c r="CS85" s="991"/>
      <c r="CT85" s="991"/>
      <c r="CU85" s="991"/>
      <c r="CV85" s="992"/>
      <c r="CW85" s="990"/>
      <c r="CX85" s="991"/>
      <c r="CY85" s="991"/>
      <c r="CZ85" s="991"/>
      <c r="DA85" s="992"/>
      <c r="DB85" s="990"/>
      <c r="DC85" s="991"/>
      <c r="DD85" s="991"/>
      <c r="DE85" s="991"/>
      <c r="DF85" s="992"/>
      <c r="DG85" s="990"/>
      <c r="DH85" s="991"/>
      <c r="DI85" s="991"/>
      <c r="DJ85" s="991"/>
      <c r="DK85" s="992"/>
      <c r="DL85" s="990"/>
      <c r="DM85" s="991"/>
      <c r="DN85" s="991"/>
      <c r="DO85" s="991"/>
      <c r="DP85" s="992"/>
      <c r="DQ85" s="990"/>
      <c r="DR85" s="991"/>
      <c r="DS85" s="991"/>
      <c r="DT85" s="991"/>
      <c r="DU85" s="992"/>
      <c r="DV85" s="979"/>
      <c r="DW85" s="980"/>
      <c r="DX85" s="980"/>
      <c r="DY85" s="980"/>
      <c r="DZ85" s="981"/>
      <c r="EA85" s="212"/>
    </row>
    <row r="86" spans="1:131" ht="26.25" customHeight="1" x14ac:dyDescent="0.2">
      <c r="A86" s="220">
        <v>19</v>
      </c>
      <c r="B86" s="1008"/>
      <c r="C86" s="1009"/>
      <c r="D86" s="1009"/>
      <c r="E86" s="1009"/>
      <c r="F86" s="1009"/>
      <c r="G86" s="1009"/>
      <c r="H86" s="1009"/>
      <c r="I86" s="1009"/>
      <c r="J86" s="1009"/>
      <c r="K86" s="1009"/>
      <c r="L86" s="1009"/>
      <c r="M86" s="1009"/>
      <c r="N86" s="1009"/>
      <c r="O86" s="1009"/>
      <c r="P86" s="1010"/>
      <c r="Q86" s="1011"/>
      <c r="R86" s="1005"/>
      <c r="S86" s="1005"/>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6"/>
      <c r="BA86" s="1006"/>
      <c r="BB86" s="1006"/>
      <c r="BC86" s="1006"/>
      <c r="BD86" s="1007"/>
      <c r="BE86" s="223"/>
      <c r="BF86" s="223"/>
      <c r="BG86" s="223"/>
      <c r="BH86" s="223"/>
      <c r="BI86" s="223"/>
      <c r="BJ86" s="223"/>
      <c r="BK86" s="223"/>
      <c r="BL86" s="223"/>
      <c r="BM86" s="223"/>
      <c r="BN86" s="223"/>
      <c r="BO86" s="223"/>
      <c r="BP86" s="223"/>
      <c r="BQ86" s="220">
        <v>80</v>
      </c>
      <c r="BR86" s="225"/>
      <c r="BS86" s="979"/>
      <c r="BT86" s="980"/>
      <c r="BU86" s="980"/>
      <c r="BV86" s="980"/>
      <c r="BW86" s="980"/>
      <c r="BX86" s="980"/>
      <c r="BY86" s="980"/>
      <c r="BZ86" s="980"/>
      <c r="CA86" s="980"/>
      <c r="CB86" s="980"/>
      <c r="CC86" s="980"/>
      <c r="CD86" s="980"/>
      <c r="CE86" s="980"/>
      <c r="CF86" s="980"/>
      <c r="CG86" s="989"/>
      <c r="CH86" s="990"/>
      <c r="CI86" s="991"/>
      <c r="CJ86" s="991"/>
      <c r="CK86" s="991"/>
      <c r="CL86" s="992"/>
      <c r="CM86" s="990"/>
      <c r="CN86" s="991"/>
      <c r="CO86" s="991"/>
      <c r="CP86" s="991"/>
      <c r="CQ86" s="992"/>
      <c r="CR86" s="990"/>
      <c r="CS86" s="991"/>
      <c r="CT86" s="991"/>
      <c r="CU86" s="991"/>
      <c r="CV86" s="992"/>
      <c r="CW86" s="990"/>
      <c r="CX86" s="991"/>
      <c r="CY86" s="991"/>
      <c r="CZ86" s="991"/>
      <c r="DA86" s="992"/>
      <c r="DB86" s="990"/>
      <c r="DC86" s="991"/>
      <c r="DD86" s="991"/>
      <c r="DE86" s="991"/>
      <c r="DF86" s="992"/>
      <c r="DG86" s="990"/>
      <c r="DH86" s="991"/>
      <c r="DI86" s="991"/>
      <c r="DJ86" s="991"/>
      <c r="DK86" s="992"/>
      <c r="DL86" s="990"/>
      <c r="DM86" s="991"/>
      <c r="DN86" s="991"/>
      <c r="DO86" s="991"/>
      <c r="DP86" s="992"/>
      <c r="DQ86" s="990"/>
      <c r="DR86" s="991"/>
      <c r="DS86" s="991"/>
      <c r="DT86" s="991"/>
      <c r="DU86" s="992"/>
      <c r="DV86" s="979"/>
      <c r="DW86" s="980"/>
      <c r="DX86" s="980"/>
      <c r="DY86" s="980"/>
      <c r="DZ86" s="981"/>
      <c r="EA86" s="212"/>
    </row>
    <row r="87" spans="1:131" ht="26.25" customHeight="1" x14ac:dyDescent="0.2">
      <c r="A87" s="226">
        <v>20</v>
      </c>
      <c r="B87" s="998"/>
      <c r="C87" s="999"/>
      <c r="D87" s="999"/>
      <c r="E87" s="999"/>
      <c r="F87" s="999"/>
      <c r="G87" s="999"/>
      <c r="H87" s="999"/>
      <c r="I87" s="999"/>
      <c r="J87" s="999"/>
      <c r="K87" s="999"/>
      <c r="L87" s="999"/>
      <c r="M87" s="999"/>
      <c r="N87" s="999"/>
      <c r="O87" s="999"/>
      <c r="P87" s="1000"/>
      <c r="Q87" s="1001"/>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3"/>
      <c r="BA87" s="1003"/>
      <c r="BB87" s="1003"/>
      <c r="BC87" s="1003"/>
      <c r="BD87" s="1004"/>
      <c r="BE87" s="223"/>
      <c r="BF87" s="223"/>
      <c r="BG87" s="223"/>
      <c r="BH87" s="223"/>
      <c r="BI87" s="223"/>
      <c r="BJ87" s="223"/>
      <c r="BK87" s="223"/>
      <c r="BL87" s="223"/>
      <c r="BM87" s="223"/>
      <c r="BN87" s="223"/>
      <c r="BO87" s="223"/>
      <c r="BP87" s="223"/>
      <c r="BQ87" s="220">
        <v>81</v>
      </c>
      <c r="BR87" s="225"/>
      <c r="BS87" s="979"/>
      <c r="BT87" s="980"/>
      <c r="BU87" s="980"/>
      <c r="BV87" s="980"/>
      <c r="BW87" s="980"/>
      <c r="BX87" s="980"/>
      <c r="BY87" s="980"/>
      <c r="BZ87" s="980"/>
      <c r="CA87" s="980"/>
      <c r="CB87" s="980"/>
      <c r="CC87" s="980"/>
      <c r="CD87" s="980"/>
      <c r="CE87" s="980"/>
      <c r="CF87" s="980"/>
      <c r="CG87" s="989"/>
      <c r="CH87" s="990"/>
      <c r="CI87" s="991"/>
      <c r="CJ87" s="991"/>
      <c r="CK87" s="991"/>
      <c r="CL87" s="992"/>
      <c r="CM87" s="990"/>
      <c r="CN87" s="991"/>
      <c r="CO87" s="991"/>
      <c r="CP87" s="991"/>
      <c r="CQ87" s="992"/>
      <c r="CR87" s="990"/>
      <c r="CS87" s="991"/>
      <c r="CT87" s="991"/>
      <c r="CU87" s="991"/>
      <c r="CV87" s="992"/>
      <c r="CW87" s="990"/>
      <c r="CX87" s="991"/>
      <c r="CY87" s="991"/>
      <c r="CZ87" s="991"/>
      <c r="DA87" s="992"/>
      <c r="DB87" s="990"/>
      <c r="DC87" s="991"/>
      <c r="DD87" s="991"/>
      <c r="DE87" s="991"/>
      <c r="DF87" s="992"/>
      <c r="DG87" s="990"/>
      <c r="DH87" s="991"/>
      <c r="DI87" s="991"/>
      <c r="DJ87" s="991"/>
      <c r="DK87" s="992"/>
      <c r="DL87" s="990"/>
      <c r="DM87" s="991"/>
      <c r="DN87" s="991"/>
      <c r="DO87" s="991"/>
      <c r="DP87" s="992"/>
      <c r="DQ87" s="990"/>
      <c r="DR87" s="991"/>
      <c r="DS87" s="991"/>
      <c r="DT87" s="991"/>
      <c r="DU87" s="992"/>
      <c r="DV87" s="979"/>
      <c r="DW87" s="980"/>
      <c r="DX87" s="980"/>
      <c r="DY87" s="980"/>
      <c r="DZ87" s="981"/>
      <c r="EA87" s="212"/>
    </row>
    <row r="88" spans="1:131" ht="26.25" customHeight="1" thickBot="1" x14ac:dyDescent="0.25">
      <c r="A88" s="222" t="s">
        <v>388</v>
      </c>
      <c r="B88" s="971" t="s">
        <v>413</v>
      </c>
      <c r="C88" s="972"/>
      <c r="D88" s="972"/>
      <c r="E88" s="972"/>
      <c r="F88" s="972"/>
      <c r="G88" s="972"/>
      <c r="H88" s="972"/>
      <c r="I88" s="972"/>
      <c r="J88" s="972"/>
      <c r="K88" s="972"/>
      <c r="L88" s="972"/>
      <c r="M88" s="972"/>
      <c r="N88" s="972"/>
      <c r="O88" s="972"/>
      <c r="P88" s="982"/>
      <c r="Q88" s="996"/>
      <c r="R88" s="997"/>
      <c r="S88" s="997"/>
      <c r="T88" s="997"/>
      <c r="U88" s="997"/>
      <c r="V88" s="997"/>
      <c r="W88" s="997"/>
      <c r="X88" s="997"/>
      <c r="Y88" s="997"/>
      <c r="Z88" s="997"/>
      <c r="AA88" s="997"/>
      <c r="AB88" s="997"/>
      <c r="AC88" s="997"/>
      <c r="AD88" s="997"/>
      <c r="AE88" s="997"/>
      <c r="AF88" s="993">
        <v>54196</v>
      </c>
      <c r="AG88" s="993"/>
      <c r="AH88" s="993"/>
      <c r="AI88" s="993"/>
      <c r="AJ88" s="993"/>
      <c r="AK88" s="997"/>
      <c r="AL88" s="997"/>
      <c r="AM88" s="997"/>
      <c r="AN88" s="997"/>
      <c r="AO88" s="997"/>
      <c r="AP88" s="993">
        <v>2955</v>
      </c>
      <c r="AQ88" s="993"/>
      <c r="AR88" s="993"/>
      <c r="AS88" s="993"/>
      <c r="AT88" s="993"/>
      <c r="AU88" s="993">
        <v>278</v>
      </c>
      <c r="AV88" s="993"/>
      <c r="AW88" s="993"/>
      <c r="AX88" s="993"/>
      <c r="AY88" s="993"/>
      <c r="AZ88" s="994"/>
      <c r="BA88" s="994"/>
      <c r="BB88" s="994"/>
      <c r="BC88" s="994"/>
      <c r="BD88" s="995"/>
      <c r="BE88" s="223"/>
      <c r="BF88" s="223"/>
      <c r="BG88" s="223"/>
      <c r="BH88" s="223"/>
      <c r="BI88" s="223"/>
      <c r="BJ88" s="223"/>
      <c r="BK88" s="223"/>
      <c r="BL88" s="223"/>
      <c r="BM88" s="223"/>
      <c r="BN88" s="223"/>
      <c r="BO88" s="223"/>
      <c r="BP88" s="223"/>
      <c r="BQ88" s="220">
        <v>82</v>
      </c>
      <c r="BR88" s="225"/>
      <c r="BS88" s="979"/>
      <c r="BT88" s="980"/>
      <c r="BU88" s="980"/>
      <c r="BV88" s="980"/>
      <c r="BW88" s="980"/>
      <c r="BX88" s="980"/>
      <c r="BY88" s="980"/>
      <c r="BZ88" s="980"/>
      <c r="CA88" s="980"/>
      <c r="CB88" s="980"/>
      <c r="CC88" s="980"/>
      <c r="CD88" s="980"/>
      <c r="CE88" s="980"/>
      <c r="CF88" s="980"/>
      <c r="CG88" s="989"/>
      <c r="CH88" s="990"/>
      <c r="CI88" s="991"/>
      <c r="CJ88" s="991"/>
      <c r="CK88" s="991"/>
      <c r="CL88" s="992"/>
      <c r="CM88" s="990"/>
      <c r="CN88" s="991"/>
      <c r="CO88" s="991"/>
      <c r="CP88" s="991"/>
      <c r="CQ88" s="992"/>
      <c r="CR88" s="990"/>
      <c r="CS88" s="991"/>
      <c r="CT88" s="991"/>
      <c r="CU88" s="991"/>
      <c r="CV88" s="992"/>
      <c r="CW88" s="990"/>
      <c r="CX88" s="991"/>
      <c r="CY88" s="991"/>
      <c r="CZ88" s="991"/>
      <c r="DA88" s="992"/>
      <c r="DB88" s="990"/>
      <c r="DC88" s="991"/>
      <c r="DD88" s="991"/>
      <c r="DE88" s="991"/>
      <c r="DF88" s="992"/>
      <c r="DG88" s="990"/>
      <c r="DH88" s="991"/>
      <c r="DI88" s="991"/>
      <c r="DJ88" s="991"/>
      <c r="DK88" s="992"/>
      <c r="DL88" s="990"/>
      <c r="DM88" s="991"/>
      <c r="DN88" s="991"/>
      <c r="DO88" s="991"/>
      <c r="DP88" s="992"/>
      <c r="DQ88" s="990"/>
      <c r="DR88" s="991"/>
      <c r="DS88" s="991"/>
      <c r="DT88" s="991"/>
      <c r="DU88" s="992"/>
      <c r="DV88" s="979"/>
      <c r="DW88" s="980"/>
      <c r="DX88" s="980"/>
      <c r="DY88" s="980"/>
      <c r="DZ88" s="981"/>
      <c r="EA88" s="212"/>
    </row>
    <row r="89" spans="1:131" ht="26.25" hidden="1" customHeight="1" x14ac:dyDescent="0.2">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9"/>
      <c r="BT89" s="980"/>
      <c r="BU89" s="980"/>
      <c r="BV89" s="980"/>
      <c r="BW89" s="980"/>
      <c r="BX89" s="980"/>
      <c r="BY89" s="980"/>
      <c r="BZ89" s="980"/>
      <c r="CA89" s="980"/>
      <c r="CB89" s="980"/>
      <c r="CC89" s="980"/>
      <c r="CD89" s="980"/>
      <c r="CE89" s="980"/>
      <c r="CF89" s="980"/>
      <c r="CG89" s="989"/>
      <c r="CH89" s="990"/>
      <c r="CI89" s="991"/>
      <c r="CJ89" s="991"/>
      <c r="CK89" s="991"/>
      <c r="CL89" s="992"/>
      <c r="CM89" s="990"/>
      <c r="CN89" s="991"/>
      <c r="CO89" s="991"/>
      <c r="CP89" s="991"/>
      <c r="CQ89" s="992"/>
      <c r="CR89" s="990"/>
      <c r="CS89" s="991"/>
      <c r="CT89" s="991"/>
      <c r="CU89" s="991"/>
      <c r="CV89" s="992"/>
      <c r="CW89" s="990"/>
      <c r="CX89" s="991"/>
      <c r="CY89" s="991"/>
      <c r="CZ89" s="991"/>
      <c r="DA89" s="992"/>
      <c r="DB89" s="990"/>
      <c r="DC89" s="991"/>
      <c r="DD89" s="991"/>
      <c r="DE89" s="991"/>
      <c r="DF89" s="992"/>
      <c r="DG89" s="990"/>
      <c r="DH89" s="991"/>
      <c r="DI89" s="991"/>
      <c r="DJ89" s="991"/>
      <c r="DK89" s="992"/>
      <c r="DL89" s="990"/>
      <c r="DM89" s="991"/>
      <c r="DN89" s="991"/>
      <c r="DO89" s="991"/>
      <c r="DP89" s="992"/>
      <c r="DQ89" s="990"/>
      <c r="DR89" s="991"/>
      <c r="DS89" s="991"/>
      <c r="DT89" s="991"/>
      <c r="DU89" s="992"/>
      <c r="DV89" s="979"/>
      <c r="DW89" s="980"/>
      <c r="DX89" s="980"/>
      <c r="DY89" s="980"/>
      <c r="DZ89" s="981"/>
      <c r="EA89" s="212"/>
    </row>
    <row r="90" spans="1:131" ht="26.25" hidden="1" customHeight="1" x14ac:dyDescent="0.2">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9"/>
      <c r="BT90" s="980"/>
      <c r="BU90" s="980"/>
      <c r="BV90" s="980"/>
      <c r="BW90" s="980"/>
      <c r="BX90" s="980"/>
      <c r="BY90" s="980"/>
      <c r="BZ90" s="980"/>
      <c r="CA90" s="980"/>
      <c r="CB90" s="980"/>
      <c r="CC90" s="980"/>
      <c r="CD90" s="980"/>
      <c r="CE90" s="980"/>
      <c r="CF90" s="980"/>
      <c r="CG90" s="989"/>
      <c r="CH90" s="990"/>
      <c r="CI90" s="991"/>
      <c r="CJ90" s="991"/>
      <c r="CK90" s="991"/>
      <c r="CL90" s="992"/>
      <c r="CM90" s="990"/>
      <c r="CN90" s="991"/>
      <c r="CO90" s="991"/>
      <c r="CP90" s="991"/>
      <c r="CQ90" s="992"/>
      <c r="CR90" s="990"/>
      <c r="CS90" s="991"/>
      <c r="CT90" s="991"/>
      <c r="CU90" s="991"/>
      <c r="CV90" s="992"/>
      <c r="CW90" s="990"/>
      <c r="CX90" s="991"/>
      <c r="CY90" s="991"/>
      <c r="CZ90" s="991"/>
      <c r="DA90" s="992"/>
      <c r="DB90" s="990"/>
      <c r="DC90" s="991"/>
      <c r="DD90" s="991"/>
      <c r="DE90" s="991"/>
      <c r="DF90" s="992"/>
      <c r="DG90" s="990"/>
      <c r="DH90" s="991"/>
      <c r="DI90" s="991"/>
      <c r="DJ90" s="991"/>
      <c r="DK90" s="992"/>
      <c r="DL90" s="990"/>
      <c r="DM90" s="991"/>
      <c r="DN90" s="991"/>
      <c r="DO90" s="991"/>
      <c r="DP90" s="992"/>
      <c r="DQ90" s="990"/>
      <c r="DR90" s="991"/>
      <c r="DS90" s="991"/>
      <c r="DT90" s="991"/>
      <c r="DU90" s="992"/>
      <c r="DV90" s="979"/>
      <c r="DW90" s="980"/>
      <c r="DX90" s="980"/>
      <c r="DY90" s="980"/>
      <c r="DZ90" s="981"/>
      <c r="EA90" s="212"/>
    </row>
    <row r="91" spans="1:131" ht="26.25" hidden="1" customHeight="1" x14ac:dyDescent="0.2">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9"/>
      <c r="BT91" s="980"/>
      <c r="BU91" s="980"/>
      <c r="BV91" s="980"/>
      <c r="BW91" s="980"/>
      <c r="BX91" s="980"/>
      <c r="BY91" s="980"/>
      <c r="BZ91" s="980"/>
      <c r="CA91" s="980"/>
      <c r="CB91" s="980"/>
      <c r="CC91" s="980"/>
      <c r="CD91" s="980"/>
      <c r="CE91" s="980"/>
      <c r="CF91" s="980"/>
      <c r="CG91" s="989"/>
      <c r="CH91" s="990"/>
      <c r="CI91" s="991"/>
      <c r="CJ91" s="991"/>
      <c r="CK91" s="991"/>
      <c r="CL91" s="992"/>
      <c r="CM91" s="990"/>
      <c r="CN91" s="991"/>
      <c r="CO91" s="991"/>
      <c r="CP91" s="991"/>
      <c r="CQ91" s="992"/>
      <c r="CR91" s="990"/>
      <c r="CS91" s="991"/>
      <c r="CT91" s="991"/>
      <c r="CU91" s="991"/>
      <c r="CV91" s="992"/>
      <c r="CW91" s="990"/>
      <c r="CX91" s="991"/>
      <c r="CY91" s="991"/>
      <c r="CZ91" s="991"/>
      <c r="DA91" s="992"/>
      <c r="DB91" s="990"/>
      <c r="DC91" s="991"/>
      <c r="DD91" s="991"/>
      <c r="DE91" s="991"/>
      <c r="DF91" s="992"/>
      <c r="DG91" s="990"/>
      <c r="DH91" s="991"/>
      <c r="DI91" s="991"/>
      <c r="DJ91" s="991"/>
      <c r="DK91" s="992"/>
      <c r="DL91" s="990"/>
      <c r="DM91" s="991"/>
      <c r="DN91" s="991"/>
      <c r="DO91" s="991"/>
      <c r="DP91" s="992"/>
      <c r="DQ91" s="990"/>
      <c r="DR91" s="991"/>
      <c r="DS91" s="991"/>
      <c r="DT91" s="991"/>
      <c r="DU91" s="992"/>
      <c r="DV91" s="979"/>
      <c r="DW91" s="980"/>
      <c r="DX91" s="980"/>
      <c r="DY91" s="980"/>
      <c r="DZ91" s="981"/>
      <c r="EA91" s="212"/>
    </row>
    <row r="92" spans="1:131" ht="26.25" hidden="1" customHeight="1" x14ac:dyDescent="0.2">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9"/>
      <c r="BT92" s="980"/>
      <c r="BU92" s="980"/>
      <c r="BV92" s="980"/>
      <c r="BW92" s="980"/>
      <c r="BX92" s="980"/>
      <c r="BY92" s="980"/>
      <c r="BZ92" s="980"/>
      <c r="CA92" s="980"/>
      <c r="CB92" s="980"/>
      <c r="CC92" s="980"/>
      <c r="CD92" s="980"/>
      <c r="CE92" s="980"/>
      <c r="CF92" s="980"/>
      <c r="CG92" s="989"/>
      <c r="CH92" s="990"/>
      <c r="CI92" s="991"/>
      <c r="CJ92" s="991"/>
      <c r="CK92" s="991"/>
      <c r="CL92" s="992"/>
      <c r="CM92" s="990"/>
      <c r="CN92" s="991"/>
      <c r="CO92" s="991"/>
      <c r="CP92" s="991"/>
      <c r="CQ92" s="992"/>
      <c r="CR92" s="990"/>
      <c r="CS92" s="991"/>
      <c r="CT92" s="991"/>
      <c r="CU92" s="991"/>
      <c r="CV92" s="992"/>
      <c r="CW92" s="990"/>
      <c r="CX92" s="991"/>
      <c r="CY92" s="991"/>
      <c r="CZ92" s="991"/>
      <c r="DA92" s="992"/>
      <c r="DB92" s="990"/>
      <c r="DC92" s="991"/>
      <c r="DD92" s="991"/>
      <c r="DE92" s="991"/>
      <c r="DF92" s="992"/>
      <c r="DG92" s="990"/>
      <c r="DH92" s="991"/>
      <c r="DI92" s="991"/>
      <c r="DJ92" s="991"/>
      <c r="DK92" s="992"/>
      <c r="DL92" s="990"/>
      <c r="DM92" s="991"/>
      <c r="DN92" s="991"/>
      <c r="DO92" s="991"/>
      <c r="DP92" s="992"/>
      <c r="DQ92" s="990"/>
      <c r="DR92" s="991"/>
      <c r="DS92" s="991"/>
      <c r="DT92" s="991"/>
      <c r="DU92" s="992"/>
      <c r="DV92" s="979"/>
      <c r="DW92" s="980"/>
      <c r="DX92" s="980"/>
      <c r="DY92" s="980"/>
      <c r="DZ92" s="981"/>
      <c r="EA92" s="212"/>
    </row>
    <row r="93" spans="1:131" ht="26.25" hidden="1" customHeight="1" x14ac:dyDescent="0.2">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9"/>
      <c r="BT93" s="980"/>
      <c r="BU93" s="980"/>
      <c r="BV93" s="980"/>
      <c r="BW93" s="980"/>
      <c r="BX93" s="980"/>
      <c r="BY93" s="980"/>
      <c r="BZ93" s="980"/>
      <c r="CA93" s="980"/>
      <c r="CB93" s="980"/>
      <c r="CC93" s="980"/>
      <c r="CD93" s="980"/>
      <c r="CE93" s="980"/>
      <c r="CF93" s="980"/>
      <c r="CG93" s="989"/>
      <c r="CH93" s="990"/>
      <c r="CI93" s="991"/>
      <c r="CJ93" s="991"/>
      <c r="CK93" s="991"/>
      <c r="CL93" s="992"/>
      <c r="CM93" s="990"/>
      <c r="CN93" s="991"/>
      <c r="CO93" s="991"/>
      <c r="CP93" s="991"/>
      <c r="CQ93" s="992"/>
      <c r="CR93" s="990"/>
      <c r="CS93" s="991"/>
      <c r="CT93" s="991"/>
      <c r="CU93" s="991"/>
      <c r="CV93" s="992"/>
      <c r="CW93" s="990"/>
      <c r="CX93" s="991"/>
      <c r="CY93" s="991"/>
      <c r="CZ93" s="991"/>
      <c r="DA93" s="992"/>
      <c r="DB93" s="990"/>
      <c r="DC93" s="991"/>
      <c r="DD93" s="991"/>
      <c r="DE93" s="991"/>
      <c r="DF93" s="992"/>
      <c r="DG93" s="990"/>
      <c r="DH93" s="991"/>
      <c r="DI93" s="991"/>
      <c r="DJ93" s="991"/>
      <c r="DK93" s="992"/>
      <c r="DL93" s="990"/>
      <c r="DM93" s="991"/>
      <c r="DN93" s="991"/>
      <c r="DO93" s="991"/>
      <c r="DP93" s="992"/>
      <c r="DQ93" s="990"/>
      <c r="DR93" s="991"/>
      <c r="DS93" s="991"/>
      <c r="DT93" s="991"/>
      <c r="DU93" s="992"/>
      <c r="DV93" s="979"/>
      <c r="DW93" s="980"/>
      <c r="DX93" s="980"/>
      <c r="DY93" s="980"/>
      <c r="DZ93" s="981"/>
      <c r="EA93" s="212"/>
    </row>
    <row r="94" spans="1:131" ht="26.25" hidden="1" customHeight="1" x14ac:dyDescent="0.2">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9"/>
      <c r="BT94" s="980"/>
      <c r="BU94" s="980"/>
      <c r="BV94" s="980"/>
      <c r="BW94" s="980"/>
      <c r="BX94" s="980"/>
      <c r="BY94" s="980"/>
      <c r="BZ94" s="980"/>
      <c r="CA94" s="980"/>
      <c r="CB94" s="980"/>
      <c r="CC94" s="980"/>
      <c r="CD94" s="980"/>
      <c r="CE94" s="980"/>
      <c r="CF94" s="980"/>
      <c r="CG94" s="989"/>
      <c r="CH94" s="990"/>
      <c r="CI94" s="991"/>
      <c r="CJ94" s="991"/>
      <c r="CK94" s="991"/>
      <c r="CL94" s="992"/>
      <c r="CM94" s="990"/>
      <c r="CN94" s="991"/>
      <c r="CO94" s="991"/>
      <c r="CP94" s="991"/>
      <c r="CQ94" s="992"/>
      <c r="CR94" s="990"/>
      <c r="CS94" s="991"/>
      <c r="CT94" s="991"/>
      <c r="CU94" s="991"/>
      <c r="CV94" s="992"/>
      <c r="CW94" s="990"/>
      <c r="CX94" s="991"/>
      <c r="CY94" s="991"/>
      <c r="CZ94" s="991"/>
      <c r="DA94" s="992"/>
      <c r="DB94" s="990"/>
      <c r="DC94" s="991"/>
      <c r="DD94" s="991"/>
      <c r="DE94" s="991"/>
      <c r="DF94" s="992"/>
      <c r="DG94" s="990"/>
      <c r="DH94" s="991"/>
      <c r="DI94" s="991"/>
      <c r="DJ94" s="991"/>
      <c r="DK94" s="992"/>
      <c r="DL94" s="990"/>
      <c r="DM94" s="991"/>
      <c r="DN94" s="991"/>
      <c r="DO94" s="991"/>
      <c r="DP94" s="992"/>
      <c r="DQ94" s="990"/>
      <c r="DR94" s="991"/>
      <c r="DS94" s="991"/>
      <c r="DT94" s="991"/>
      <c r="DU94" s="992"/>
      <c r="DV94" s="979"/>
      <c r="DW94" s="980"/>
      <c r="DX94" s="980"/>
      <c r="DY94" s="980"/>
      <c r="DZ94" s="981"/>
      <c r="EA94" s="212"/>
    </row>
    <row r="95" spans="1:131" ht="26.25" hidden="1" customHeight="1" x14ac:dyDescent="0.2">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9"/>
      <c r="BT95" s="980"/>
      <c r="BU95" s="980"/>
      <c r="BV95" s="980"/>
      <c r="BW95" s="980"/>
      <c r="BX95" s="980"/>
      <c r="BY95" s="980"/>
      <c r="BZ95" s="980"/>
      <c r="CA95" s="980"/>
      <c r="CB95" s="980"/>
      <c r="CC95" s="980"/>
      <c r="CD95" s="980"/>
      <c r="CE95" s="980"/>
      <c r="CF95" s="980"/>
      <c r="CG95" s="989"/>
      <c r="CH95" s="990"/>
      <c r="CI95" s="991"/>
      <c r="CJ95" s="991"/>
      <c r="CK95" s="991"/>
      <c r="CL95" s="992"/>
      <c r="CM95" s="990"/>
      <c r="CN95" s="991"/>
      <c r="CO95" s="991"/>
      <c r="CP95" s="991"/>
      <c r="CQ95" s="992"/>
      <c r="CR95" s="990"/>
      <c r="CS95" s="991"/>
      <c r="CT95" s="991"/>
      <c r="CU95" s="991"/>
      <c r="CV95" s="992"/>
      <c r="CW95" s="990"/>
      <c r="CX95" s="991"/>
      <c r="CY95" s="991"/>
      <c r="CZ95" s="991"/>
      <c r="DA95" s="992"/>
      <c r="DB95" s="990"/>
      <c r="DC95" s="991"/>
      <c r="DD95" s="991"/>
      <c r="DE95" s="991"/>
      <c r="DF95" s="992"/>
      <c r="DG95" s="990"/>
      <c r="DH95" s="991"/>
      <c r="DI95" s="991"/>
      <c r="DJ95" s="991"/>
      <c r="DK95" s="992"/>
      <c r="DL95" s="990"/>
      <c r="DM95" s="991"/>
      <c r="DN95" s="991"/>
      <c r="DO95" s="991"/>
      <c r="DP95" s="992"/>
      <c r="DQ95" s="990"/>
      <c r="DR95" s="991"/>
      <c r="DS95" s="991"/>
      <c r="DT95" s="991"/>
      <c r="DU95" s="992"/>
      <c r="DV95" s="979"/>
      <c r="DW95" s="980"/>
      <c r="DX95" s="980"/>
      <c r="DY95" s="980"/>
      <c r="DZ95" s="981"/>
      <c r="EA95" s="212"/>
    </row>
    <row r="96" spans="1:131" ht="26.25" hidden="1" customHeight="1" x14ac:dyDescent="0.2">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9"/>
      <c r="BT96" s="980"/>
      <c r="BU96" s="980"/>
      <c r="BV96" s="980"/>
      <c r="BW96" s="980"/>
      <c r="BX96" s="980"/>
      <c r="BY96" s="980"/>
      <c r="BZ96" s="980"/>
      <c r="CA96" s="980"/>
      <c r="CB96" s="980"/>
      <c r="CC96" s="980"/>
      <c r="CD96" s="980"/>
      <c r="CE96" s="980"/>
      <c r="CF96" s="980"/>
      <c r="CG96" s="989"/>
      <c r="CH96" s="990"/>
      <c r="CI96" s="991"/>
      <c r="CJ96" s="991"/>
      <c r="CK96" s="991"/>
      <c r="CL96" s="992"/>
      <c r="CM96" s="990"/>
      <c r="CN96" s="991"/>
      <c r="CO96" s="991"/>
      <c r="CP96" s="991"/>
      <c r="CQ96" s="992"/>
      <c r="CR96" s="990"/>
      <c r="CS96" s="991"/>
      <c r="CT96" s="991"/>
      <c r="CU96" s="991"/>
      <c r="CV96" s="992"/>
      <c r="CW96" s="990"/>
      <c r="CX96" s="991"/>
      <c r="CY96" s="991"/>
      <c r="CZ96" s="991"/>
      <c r="DA96" s="992"/>
      <c r="DB96" s="990"/>
      <c r="DC96" s="991"/>
      <c r="DD96" s="991"/>
      <c r="DE96" s="991"/>
      <c r="DF96" s="992"/>
      <c r="DG96" s="990"/>
      <c r="DH96" s="991"/>
      <c r="DI96" s="991"/>
      <c r="DJ96" s="991"/>
      <c r="DK96" s="992"/>
      <c r="DL96" s="990"/>
      <c r="DM96" s="991"/>
      <c r="DN96" s="991"/>
      <c r="DO96" s="991"/>
      <c r="DP96" s="992"/>
      <c r="DQ96" s="990"/>
      <c r="DR96" s="991"/>
      <c r="DS96" s="991"/>
      <c r="DT96" s="991"/>
      <c r="DU96" s="992"/>
      <c r="DV96" s="979"/>
      <c r="DW96" s="980"/>
      <c r="DX96" s="980"/>
      <c r="DY96" s="980"/>
      <c r="DZ96" s="981"/>
      <c r="EA96" s="212"/>
    </row>
    <row r="97" spans="1:131" ht="26.25" hidden="1" customHeight="1" x14ac:dyDescent="0.2">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9"/>
      <c r="BT97" s="980"/>
      <c r="BU97" s="980"/>
      <c r="BV97" s="980"/>
      <c r="BW97" s="980"/>
      <c r="BX97" s="980"/>
      <c r="BY97" s="980"/>
      <c r="BZ97" s="980"/>
      <c r="CA97" s="980"/>
      <c r="CB97" s="980"/>
      <c r="CC97" s="980"/>
      <c r="CD97" s="980"/>
      <c r="CE97" s="980"/>
      <c r="CF97" s="980"/>
      <c r="CG97" s="989"/>
      <c r="CH97" s="990"/>
      <c r="CI97" s="991"/>
      <c r="CJ97" s="991"/>
      <c r="CK97" s="991"/>
      <c r="CL97" s="992"/>
      <c r="CM97" s="990"/>
      <c r="CN97" s="991"/>
      <c r="CO97" s="991"/>
      <c r="CP97" s="991"/>
      <c r="CQ97" s="992"/>
      <c r="CR97" s="990"/>
      <c r="CS97" s="991"/>
      <c r="CT97" s="991"/>
      <c r="CU97" s="991"/>
      <c r="CV97" s="992"/>
      <c r="CW97" s="990"/>
      <c r="CX97" s="991"/>
      <c r="CY97" s="991"/>
      <c r="CZ97" s="991"/>
      <c r="DA97" s="992"/>
      <c r="DB97" s="990"/>
      <c r="DC97" s="991"/>
      <c r="DD97" s="991"/>
      <c r="DE97" s="991"/>
      <c r="DF97" s="992"/>
      <c r="DG97" s="990"/>
      <c r="DH97" s="991"/>
      <c r="DI97" s="991"/>
      <c r="DJ97" s="991"/>
      <c r="DK97" s="992"/>
      <c r="DL97" s="990"/>
      <c r="DM97" s="991"/>
      <c r="DN97" s="991"/>
      <c r="DO97" s="991"/>
      <c r="DP97" s="992"/>
      <c r="DQ97" s="990"/>
      <c r="DR97" s="991"/>
      <c r="DS97" s="991"/>
      <c r="DT97" s="991"/>
      <c r="DU97" s="992"/>
      <c r="DV97" s="979"/>
      <c r="DW97" s="980"/>
      <c r="DX97" s="980"/>
      <c r="DY97" s="980"/>
      <c r="DZ97" s="981"/>
      <c r="EA97" s="212"/>
    </row>
    <row r="98" spans="1:131" ht="26.25" hidden="1" customHeight="1" x14ac:dyDescent="0.2">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9"/>
      <c r="BT98" s="980"/>
      <c r="BU98" s="980"/>
      <c r="BV98" s="980"/>
      <c r="BW98" s="980"/>
      <c r="BX98" s="980"/>
      <c r="BY98" s="980"/>
      <c r="BZ98" s="980"/>
      <c r="CA98" s="980"/>
      <c r="CB98" s="980"/>
      <c r="CC98" s="980"/>
      <c r="CD98" s="980"/>
      <c r="CE98" s="980"/>
      <c r="CF98" s="980"/>
      <c r="CG98" s="989"/>
      <c r="CH98" s="990"/>
      <c r="CI98" s="991"/>
      <c r="CJ98" s="991"/>
      <c r="CK98" s="991"/>
      <c r="CL98" s="992"/>
      <c r="CM98" s="990"/>
      <c r="CN98" s="991"/>
      <c r="CO98" s="991"/>
      <c r="CP98" s="991"/>
      <c r="CQ98" s="992"/>
      <c r="CR98" s="990"/>
      <c r="CS98" s="991"/>
      <c r="CT98" s="991"/>
      <c r="CU98" s="991"/>
      <c r="CV98" s="992"/>
      <c r="CW98" s="990"/>
      <c r="CX98" s="991"/>
      <c r="CY98" s="991"/>
      <c r="CZ98" s="991"/>
      <c r="DA98" s="992"/>
      <c r="DB98" s="990"/>
      <c r="DC98" s="991"/>
      <c r="DD98" s="991"/>
      <c r="DE98" s="991"/>
      <c r="DF98" s="992"/>
      <c r="DG98" s="990"/>
      <c r="DH98" s="991"/>
      <c r="DI98" s="991"/>
      <c r="DJ98" s="991"/>
      <c r="DK98" s="992"/>
      <c r="DL98" s="990"/>
      <c r="DM98" s="991"/>
      <c r="DN98" s="991"/>
      <c r="DO98" s="991"/>
      <c r="DP98" s="992"/>
      <c r="DQ98" s="990"/>
      <c r="DR98" s="991"/>
      <c r="DS98" s="991"/>
      <c r="DT98" s="991"/>
      <c r="DU98" s="992"/>
      <c r="DV98" s="979"/>
      <c r="DW98" s="980"/>
      <c r="DX98" s="980"/>
      <c r="DY98" s="980"/>
      <c r="DZ98" s="981"/>
      <c r="EA98" s="212"/>
    </row>
    <row r="99" spans="1:131" ht="26.25" hidden="1" customHeight="1" x14ac:dyDescent="0.2">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9"/>
      <c r="BT99" s="980"/>
      <c r="BU99" s="980"/>
      <c r="BV99" s="980"/>
      <c r="BW99" s="980"/>
      <c r="BX99" s="980"/>
      <c r="BY99" s="980"/>
      <c r="BZ99" s="980"/>
      <c r="CA99" s="980"/>
      <c r="CB99" s="980"/>
      <c r="CC99" s="980"/>
      <c r="CD99" s="980"/>
      <c r="CE99" s="980"/>
      <c r="CF99" s="980"/>
      <c r="CG99" s="989"/>
      <c r="CH99" s="990"/>
      <c r="CI99" s="991"/>
      <c r="CJ99" s="991"/>
      <c r="CK99" s="991"/>
      <c r="CL99" s="992"/>
      <c r="CM99" s="990"/>
      <c r="CN99" s="991"/>
      <c r="CO99" s="991"/>
      <c r="CP99" s="991"/>
      <c r="CQ99" s="992"/>
      <c r="CR99" s="990"/>
      <c r="CS99" s="991"/>
      <c r="CT99" s="991"/>
      <c r="CU99" s="991"/>
      <c r="CV99" s="992"/>
      <c r="CW99" s="990"/>
      <c r="CX99" s="991"/>
      <c r="CY99" s="991"/>
      <c r="CZ99" s="991"/>
      <c r="DA99" s="992"/>
      <c r="DB99" s="990"/>
      <c r="DC99" s="991"/>
      <c r="DD99" s="991"/>
      <c r="DE99" s="991"/>
      <c r="DF99" s="992"/>
      <c r="DG99" s="990"/>
      <c r="DH99" s="991"/>
      <c r="DI99" s="991"/>
      <c r="DJ99" s="991"/>
      <c r="DK99" s="992"/>
      <c r="DL99" s="990"/>
      <c r="DM99" s="991"/>
      <c r="DN99" s="991"/>
      <c r="DO99" s="991"/>
      <c r="DP99" s="992"/>
      <c r="DQ99" s="990"/>
      <c r="DR99" s="991"/>
      <c r="DS99" s="991"/>
      <c r="DT99" s="991"/>
      <c r="DU99" s="992"/>
      <c r="DV99" s="979"/>
      <c r="DW99" s="980"/>
      <c r="DX99" s="980"/>
      <c r="DY99" s="980"/>
      <c r="DZ99" s="981"/>
      <c r="EA99" s="212"/>
    </row>
    <row r="100" spans="1:131" ht="26.25" hidden="1" customHeight="1" x14ac:dyDescent="0.2">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9"/>
      <c r="BT100" s="980"/>
      <c r="BU100" s="980"/>
      <c r="BV100" s="980"/>
      <c r="BW100" s="980"/>
      <c r="BX100" s="980"/>
      <c r="BY100" s="980"/>
      <c r="BZ100" s="980"/>
      <c r="CA100" s="980"/>
      <c r="CB100" s="980"/>
      <c r="CC100" s="980"/>
      <c r="CD100" s="980"/>
      <c r="CE100" s="980"/>
      <c r="CF100" s="980"/>
      <c r="CG100" s="989"/>
      <c r="CH100" s="990"/>
      <c r="CI100" s="991"/>
      <c r="CJ100" s="991"/>
      <c r="CK100" s="991"/>
      <c r="CL100" s="992"/>
      <c r="CM100" s="990"/>
      <c r="CN100" s="991"/>
      <c r="CO100" s="991"/>
      <c r="CP100" s="991"/>
      <c r="CQ100" s="992"/>
      <c r="CR100" s="990"/>
      <c r="CS100" s="991"/>
      <c r="CT100" s="991"/>
      <c r="CU100" s="991"/>
      <c r="CV100" s="992"/>
      <c r="CW100" s="990"/>
      <c r="CX100" s="991"/>
      <c r="CY100" s="991"/>
      <c r="CZ100" s="991"/>
      <c r="DA100" s="992"/>
      <c r="DB100" s="990"/>
      <c r="DC100" s="991"/>
      <c r="DD100" s="991"/>
      <c r="DE100" s="991"/>
      <c r="DF100" s="992"/>
      <c r="DG100" s="990"/>
      <c r="DH100" s="991"/>
      <c r="DI100" s="991"/>
      <c r="DJ100" s="991"/>
      <c r="DK100" s="992"/>
      <c r="DL100" s="990"/>
      <c r="DM100" s="991"/>
      <c r="DN100" s="991"/>
      <c r="DO100" s="991"/>
      <c r="DP100" s="992"/>
      <c r="DQ100" s="990"/>
      <c r="DR100" s="991"/>
      <c r="DS100" s="991"/>
      <c r="DT100" s="991"/>
      <c r="DU100" s="992"/>
      <c r="DV100" s="979"/>
      <c r="DW100" s="980"/>
      <c r="DX100" s="980"/>
      <c r="DY100" s="980"/>
      <c r="DZ100" s="981"/>
      <c r="EA100" s="212"/>
    </row>
    <row r="101" spans="1:131" ht="26.25" hidden="1" customHeight="1" x14ac:dyDescent="0.2">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9"/>
      <c r="BT101" s="980"/>
      <c r="BU101" s="980"/>
      <c r="BV101" s="980"/>
      <c r="BW101" s="980"/>
      <c r="BX101" s="980"/>
      <c r="BY101" s="980"/>
      <c r="BZ101" s="980"/>
      <c r="CA101" s="980"/>
      <c r="CB101" s="980"/>
      <c r="CC101" s="980"/>
      <c r="CD101" s="980"/>
      <c r="CE101" s="980"/>
      <c r="CF101" s="980"/>
      <c r="CG101" s="989"/>
      <c r="CH101" s="990"/>
      <c r="CI101" s="991"/>
      <c r="CJ101" s="991"/>
      <c r="CK101" s="991"/>
      <c r="CL101" s="992"/>
      <c r="CM101" s="990"/>
      <c r="CN101" s="991"/>
      <c r="CO101" s="991"/>
      <c r="CP101" s="991"/>
      <c r="CQ101" s="992"/>
      <c r="CR101" s="990"/>
      <c r="CS101" s="991"/>
      <c r="CT101" s="991"/>
      <c r="CU101" s="991"/>
      <c r="CV101" s="992"/>
      <c r="CW101" s="990"/>
      <c r="CX101" s="991"/>
      <c r="CY101" s="991"/>
      <c r="CZ101" s="991"/>
      <c r="DA101" s="992"/>
      <c r="DB101" s="990"/>
      <c r="DC101" s="991"/>
      <c r="DD101" s="991"/>
      <c r="DE101" s="991"/>
      <c r="DF101" s="992"/>
      <c r="DG101" s="990"/>
      <c r="DH101" s="991"/>
      <c r="DI101" s="991"/>
      <c r="DJ101" s="991"/>
      <c r="DK101" s="992"/>
      <c r="DL101" s="990"/>
      <c r="DM101" s="991"/>
      <c r="DN101" s="991"/>
      <c r="DO101" s="991"/>
      <c r="DP101" s="992"/>
      <c r="DQ101" s="990"/>
      <c r="DR101" s="991"/>
      <c r="DS101" s="991"/>
      <c r="DT101" s="991"/>
      <c r="DU101" s="992"/>
      <c r="DV101" s="979"/>
      <c r="DW101" s="980"/>
      <c r="DX101" s="980"/>
      <c r="DY101" s="980"/>
      <c r="DZ101" s="981"/>
      <c r="EA101" s="212"/>
    </row>
    <row r="102" spans="1:131" ht="26.25" customHeight="1" thickBot="1" x14ac:dyDescent="0.25">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388</v>
      </c>
      <c r="BR102" s="971" t="s">
        <v>414</v>
      </c>
      <c r="BS102" s="972"/>
      <c r="BT102" s="972"/>
      <c r="BU102" s="972"/>
      <c r="BV102" s="972"/>
      <c r="BW102" s="972"/>
      <c r="BX102" s="972"/>
      <c r="BY102" s="972"/>
      <c r="BZ102" s="972"/>
      <c r="CA102" s="972"/>
      <c r="CB102" s="972"/>
      <c r="CC102" s="972"/>
      <c r="CD102" s="972"/>
      <c r="CE102" s="972"/>
      <c r="CF102" s="972"/>
      <c r="CG102" s="982"/>
      <c r="CH102" s="983"/>
      <c r="CI102" s="984"/>
      <c r="CJ102" s="984"/>
      <c r="CK102" s="984"/>
      <c r="CL102" s="985"/>
      <c r="CM102" s="983"/>
      <c r="CN102" s="984"/>
      <c r="CO102" s="984"/>
      <c r="CP102" s="984"/>
      <c r="CQ102" s="985"/>
      <c r="CR102" s="986" t="s">
        <v>584</v>
      </c>
      <c r="CS102" s="987"/>
      <c r="CT102" s="987"/>
      <c r="CU102" s="987"/>
      <c r="CV102" s="988"/>
      <c r="CW102" s="986" t="s">
        <v>584</v>
      </c>
      <c r="CX102" s="987"/>
      <c r="CY102" s="987"/>
      <c r="CZ102" s="987"/>
      <c r="DA102" s="988"/>
      <c r="DB102" s="986" t="s">
        <v>584</v>
      </c>
      <c r="DC102" s="987"/>
      <c r="DD102" s="987"/>
      <c r="DE102" s="987"/>
      <c r="DF102" s="988"/>
      <c r="DG102" s="986" t="s">
        <v>584</v>
      </c>
      <c r="DH102" s="987"/>
      <c r="DI102" s="987"/>
      <c r="DJ102" s="987"/>
      <c r="DK102" s="988"/>
      <c r="DL102" s="986" t="s">
        <v>584</v>
      </c>
      <c r="DM102" s="987"/>
      <c r="DN102" s="987"/>
      <c r="DO102" s="987"/>
      <c r="DP102" s="988"/>
      <c r="DQ102" s="986" t="s">
        <v>584</v>
      </c>
      <c r="DR102" s="987"/>
      <c r="DS102" s="987"/>
      <c r="DT102" s="987"/>
      <c r="DU102" s="988"/>
      <c r="DV102" s="971"/>
      <c r="DW102" s="972"/>
      <c r="DX102" s="972"/>
      <c r="DY102" s="972"/>
      <c r="DZ102" s="973"/>
      <c r="EA102" s="212"/>
    </row>
    <row r="103" spans="1:131" ht="26.25" customHeight="1" x14ac:dyDescent="0.2">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4" t="s">
        <v>415</v>
      </c>
      <c r="BR103" s="974"/>
      <c r="BS103" s="974"/>
      <c r="BT103" s="974"/>
      <c r="BU103" s="974"/>
      <c r="BV103" s="974"/>
      <c r="BW103" s="974"/>
      <c r="BX103" s="974"/>
      <c r="BY103" s="974"/>
      <c r="BZ103" s="974"/>
      <c r="CA103" s="974"/>
      <c r="CB103" s="974"/>
      <c r="CC103" s="974"/>
      <c r="CD103" s="974"/>
      <c r="CE103" s="974"/>
      <c r="CF103" s="974"/>
      <c r="CG103" s="974"/>
      <c r="CH103" s="974"/>
      <c r="CI103" s="974"/>
      <c r="CJ103" s="974"/>
      <c r="CK103" s="974"/>
      <c r="CL103" s="974"/>
      <c r="CM103" s="974"/>
      <c r="CN103" s="974"/>
      <c r="CO103" s="974"/>
      <c r="CP103" s="974"/>
      <c r="CQ103" s="974"/>
      <c r="CR103" s="974"/>
      <c r="CS103" s="974"/>
      <c r="CT103" s="974"/>
      <c r="CU103" s="974"/>
      <c r="CV103" s="974"/>
      <c r="CW103" s="974"/>
      <c r="CX103" s="974"/>
      <c r="CY103" s="974"/>
      <c r="CZ103" s="974"/>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c r="DX103" s="974"/>
      <c r="DY103" s="974"/>
      <c r="DZ103" s="974"/>
      <c r="EA103" s="212"/>
    </row>
    <row r="104" spans="1:131" ht="26.25" customHeight="1" x14ac:dyDescent="0.2">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5" t="s">
        <v>416</v>
      </c>
      <c r="BR104" s="975"/>
      <c r="BS104" s="975"/>
      <c r="BT104" s="975"/>
      <c r="BU104" s="975"/>
      <c r="BV104" s="975"/>
      <c r="BW104" s="975"/>
      <c r="BX104" s="975"/>
      <c r="BY104" s="975"/>
      <c r="BZ104" s="975"/>
      <c r="CA104" s="975"/>
      <c r="CB104" s="975"/>
      <c r="CC104" s="975"/>
      <c r="CD104" s="975"/>
      <c r="CE104" s="975"/>
      <c r="CF104" s="975"/>
      <c r="CG104" s="975"/>
      <c r="CH104" s="975"/>
      <c r="CI104" s="975"/>
      <c r="CJ104" s="975"/>
      <c r="CK104" s="975"/>
      <c r="CL104" s="975"/>
      <c r="CM104" s="975"/>
      <c r="CN104" s="975"/>
      <c r="CO104" s="975"/>
      <c r="CP104" s="975"/>
      <c r="CQ104" s="975"/>
      <c r="CR104" s="975"/>
      <c r="CS104" s="975"/>
      <c r="CT104" s="975"/>
      <c r="CU104" s="975"/>
      <c r="CV104" s="975"/>
      <c r="CW104" s="975"/>
      <c r="CX104" s="975"/>
      <c r="CY104" s="975"/>
      <c r="CZ104" s="975"/>
      <c r="DA104" s="975"/>
      <c r="DB104" s="975"/>
      <c r="DC104" s="975"/>
      <c r="DD104" s="975"/>
      <c r="DE104" s="975"/>
      <c r="DF104" s="975"/>
      <c r="DG104" s="975"/>
      <c r="DH104" s="975"/>
      <c r="DI104" s="975"/>
      <c r="DJ104" s="975"/>
      <c r="DK104" s="975"/>
      <c r="DL104" s="975"/>
      <c r="DM104" s="975"/>
      <c r="DN104" s="975"/>
      <c r="DO104" s="975"/>
      <c r="DP104" s="975"/>
      <c r="DQ104" s="975"/>
      <c r="DR104" s="975"/>
      <c r="DS104" s="975"/>
      <c r="DT104" s="975"/>
      <c r="DU104" s="975"/>
      <c r="DV104" s="975"/>
      <c r="DW104" s="975"/>
      <c r="DX104" s="975"/>
      <c r="DY104" s="975"/>
      <c r="DZ104" s="975"/>
      <c r="EA104" s="212"/>
    </row>
    <row r="105" spans="1:131" ht="11.25" customHeight="1" x14ac:dyDescent="0.2">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2">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5">
      <c r="A107" s="231" t="s">
        <v>417</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418</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2">
      <c r="A108" s="976" t="s">
        <v>419</v>
      </c>
      <c r="B108" s="977"/>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8"/>
      <c r="AU108" s="976" t="s">
        <v>420</v>
      </c>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977"/>
      <c r="BX108" s="977"/>
      <c r="BY108" s="977"/>
      <c r="BZ108" s="977"/>
      <c r="CA108" s="977"/>
      <c r="CB108" s="977"/>
      <c r="CC108" s="977"/>
      <c r="CD108" s="977"/>
      <c r="CE108" s="977"/>
      <c r="CF108" s="977"/>
      <c r="CG108" s="977"/>
      <c r="CH108" s="977"/>
      <c r="CI108" s="977"/>
      <c r="CJ108" s="977"/>
      <c r="CK108" s="977"/>
      <c r="CL108" s="977"/>
      <c r="CM108" s="977"/>
      <c r="CN108" s="977"/>
      <c r="CO108" s="977"/>
      <c r="CP108" s="977"/>
      <c r="CQ108" s="977"/>
      <c r="CR108" s="977"/>
      <c r="CS108" s="977"/>
      <c r="CT108" s="977"/>
      <c r="CU108" s="977"/>
      <c r="CV108" s="977"/>
      <c r="CW108" s="977"/>
      <c r="CX108" s="977"/>
      <c r="CY108" s="977"/>
      <c r="CZ108" s="977"/>
      <c r="DA108" s="977"/>
      <c r="DB108" s="977"/>
      <c r="DC108" s="977"/>
      <c r="DD108" s="977"/>
      <c r="DE108" s="977"/>
      <c r="DF108" s="977"/>
      <c r="DG108" s="977"/>
      <c r="DH108" s="977"/>
      <c r="DI108" s="977"/>
      <c r="DJ108" s="977"/>
      <c r="DK108" s="977"/>
      <c r="DL108" s="977"/>
      <c r="DM108" s="977"/>
      <c r="DN108" s="977"/>
      <c r="DO108" s="977"/>
      <c r="DP108" s="977"/>
      <c r="DQ108" s="977"/>
      <c r="DR108" s="977"/>
      <c r="DS108" s="977"/>
      <c r="DT108" s="977"/>
      <c r="DU108" s="977"/>
      <c r="DV108" s="977"/>
      <c r="DW108" s="977"/>
      <c r="DX108" s="977"/>
      <c r="DY108" s="977"/>
      <c r="DZ108" s="978"/>
    </row>
    <row r="109" spans="1:131" s="212" customFormat="1" ht="26.25" customHeight="1" x14ac:dyDescent="0.2">
      <c r="A109" s="929" t="s">
        <v>421</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422</v>
      </c>
      <c r="AB109" s="930"/>
      <c r="AC109" s="930"/>
      <c r="AD109" s="930"/>
      <c r="AE109" s="931"/>
      <c r="AF109" s="932" t="s">
        <v>423</v>
      </c>
      <c r="AG109" s="930"/>
      <c r="AH109" s="930"/>
      <c r="AI109" s="930"/>
      <c r="AJ109" s="931"/>
      <c r="AK109" s="932" t="s">
        <v>302</v>
      </c>
      <c r="AL109" s="930"/>
      <c r="AM109" s="930"/>
      <c r="AN109" s="930"/>
      <c r="AO109" s="931"/>
      <c r="AP109" s="932" t="s">
        <v>424</v>
      </c>
      <c r="AQ109" s="930"/>
      <c r="AR109" s="930"/>
      <c r="AS109" s="930"/>
      <c r="AT109" s="963"/>
      <c r="AU109" s="929" t="s">
        <v>421</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422</v>
      </c>
      <c r="BR109" s="930"/>
      <c r="BS109" s="930"/>
      <c r="BT109" s="930"/>
      <c r="BU109" s="931"/>
      <c r="BV109" s="932" t="s">
        <v>423</v>
      </c>
      <c r="BW109" s="930"/>
      <c r="BX109" s="930"/>
      <c r="BY109" s="930"/>
      <c r="BZ109" s="931"/>
      <c r="CA109" s="932" t="s">
        <v>302</v>
      </c>
      <c r="CB109" s="930"/>
      <c r="CC109" s="930"/>
      <c r="CD109" s="930"/>
      <c r="CE109" s="931"/>
      <c r="CF109" s="970" t="s">
        <v>424</v>
      </c>
      <c r="CG109" s="970"/>
      <c r="CH109" s="970"/>
      <c r="CI109" s="970"/>
      <c r="CJ109" s="970"/>
      <c r="CK109" s="932" t="s">
        <v>425</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422</v>
      </c>
      <c r="DH109" s="930"/>
      <c r="DI109" s="930"/>
      <c r="DJ109" s="930"/>
      <c r="DK109" s="931"/>
      <c r="DL109" s="932" t="s">
        <v>423</v>
      </c>
      <c r="DM109" s="930"/>
      <c r="DN109" s="930"/>
      <c r="DO109" s="930"/>
      <c r="DP109" s="931"/>
      <c r="DQ109" s="932" t="s">
        <v>302</v>
      </c>
      <c r="DR109" s="930"/>
      <c r="DS109" s="930"/>
      <c r="DT109" s="930"/>
      <c r="DU109" s="931"/>
      <c r="DV109" s="932" t="s">
        <v>424</v>
      </c>
      <c r="DW109" s="930"/>
      <c r="DX109" s="930"/>
      <c r="DY109" s="930"/>
      <c r="DZ109" s="963"/>
    </row>
    <row r="110" spans="1:131" s="212" customFormat="1" ht="26.25" customHeight="1" x14ac:dyDescent="0.2">
      <c r="A110" s="841" t="s">
        <v>426</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3"/>
      <c r="AA110" s="922">
        <v>12847</v>
      </c>
      <c r="AB110" s="923"/>
      <c r="AC110" s="923"/>
      <c r="AD110" s="923"/>
      <c r="AE110" s="924"/>
      <c r="AF110" s="925">
        <v>12847</v>
      </c>
      <c r="AG110" s="923"/>
      <c r="AH110" s="923"/>
      <c r="AI110" s="923"/>
      <c r="AJ110" s="924"/>
      <c r="AK110" s="925">
        <v>20197</v>
      </c>
      <c r="AL110" s="923"/>
      <c r="AM110" s="923"/>
      <c r="AN110" s="923"/>
      <c r="AO110" s="924"/>
      <c r="AP110" s="926">
        <v>0.5</v>
      </c>
      <c r="AQ110" s="927"/>
      <c r="AR110" s="927"/>
      <c r="AS110" s="927"/>
      <c r="AT110" s="928"/>
      <c r="AU110" s="964" t="s">
        <v>73</v>
      </c>
      <c r="AV110" s="965"/>
      <c r="AW110" s="965"/>
      <c r="AX110" s="965"/>
      <c r="AY110" s="965"/>
      <c r="AZ110" s="894" t="s">
        <v>427</v>
      </c>
      <c r="BA110" s="842"/>
      <c r="BB110" s="842"/>
      <c r="BC110" s="842"/>
      <c r="BD110" s="842"/>
      <c r="BE110" s="842"/>
      <c r="BF110" s="842"/>
      <c r="BG110" s="842"/>
      <c r="BH110" s="842"/>
      <c r="BI110" s="842"/>
      <c r="BJ110" s="842"/>
      <c r="BK110" s="842"/>
      <c r="BL110" s="842"/>
      <c r="BM110" s="842"/>
      <c r="BN110" s="842"/>
      <c r="BO110" s="842"/>
      <c r="BP110" s="843"/>
      <c r="BQ110" s="895">
        <v>149607</v>
      </c>
      <c r="BR110" s="876"/>
      <c r="BS110" s="876"/>
      <c r="BT110" s="876"/>
      <c r="BU110" s="876"/>
      <c r="BV110" s="876">
        <v>137468</v>
      </c>
      <c r="BW110" s="876"/>
      <c r="BX110" s="876"/>
      <c r="BY110" s="876"/>
      <c r="BZ110" s="876"/>
      <c r="CA110" s="876">
        <v>117648</v>
      </c>
      <c r="CB110" s="876"/>
      <c r="CC110" s="876"/>
      <c r="CD110" s="876"/>
      <c r="CE110" s="876"/>
      <c r="CF110" s="900">
        <v>2.7</v>
      </c>
      <c r="CG110" s="901"/>
      <c r="CH110" s="901"/>
      <c r="CI110" s="901"/>
      <c r="CJ110" s="901"/>
      <c r="CK110" s="960" t="s">
        <v>428</v>
      </c>
      <c r="CL110" s="853"/>
      <c r="CM110" s="894" t="s">
        <v>429</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95" t="s">
        <v>430</v>
      </c>
      <c r="DH110" s="876"/>
      <c r="DI110" s="876"/>
      <c r="DJ110" s="876"/>
      <c r="DK110" s="876"/>
      <c r="DL110" s="876" t="s">
        <v>430</v>
      </c>
      <c r="DM110" s="876"/>
      <c r="DN110" s="876"/>
      <c r="DO110" s="876"/>
      <c r="DP110" s="876"/>
      <c r="DQ110" s="876" t="s">
        <v>431</v>
      </c>
      <c r="DR110" s="876"/>
      <c r="DS110" s="876"/>
      <c r="DT110" s="876"/>
      <c r="DU110" s="876"/>
      <c r="DV110" s="877" t="s">
        <v>431</v>
      </c>
      <c r="DW110" s="877"/>
      <c r="DX110" s="877"/>
      <c r="DY110" s="877"/>
      <c r="DZ110" s="878"/>
    </row>
    <row r="111" spans="1:131" s="212" customFormat="1" ht="26.25" customHeight="1" x14ac:dyDescent="0.2">
      <c r="A111" s="808" t="s">
        <v>432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59"/>
      <c r="AA111" s="952" t="s">
        <v>128</v>
      </c>
      <c r="AB111" s="953"/>
      <c r="AC111" s="953"/>
      <c r="AD111" s="953"/>
      <c r="AE111" s="954"/>
      <c r="AF111" s="955" t="s">
        <v>430</v>
      </c>
      <c r="AG111" s="953"/>
      <c r="AH111" s="953"/>
      <c r="AI111" s="953"/>
      <c r="AJ111" s="954"/>
      <c r="AK111" s="955" t="s">
        <v>431</v>
      </c>
      <c r="AL111" s="953"/>
      <c r="AM111" s="953"/>
      <c r="AN111" s="953"/>
      <c r="AO111" s="954"/>
      <c r="AP111" s="956" t="s">
        <v>430</v>
      </c>
      <c r="AQ111" s="957"/>
      <c r="AR111" s="957"/>
      <c r="AS111" s="957"/>
      <c r="AT111" s="958"/>
      <c r="AU111" s="966"/>
      <c r="AV111" s="967"/>
      <c r="AW111" s="967"/>
      <c r="AX111" s="967"/>
      <c r="AY111" s="967"/>
      <c r="AZ111" s="849" t="s">
        <v>433</v>
      </c>
      <c r="BA111" s="786"/>
      <c r="BB111" s="786"/>
      <c r="BC111" s="786"/>
      <c r="BD111" s="786"/>
      <c r="BE111" s="786"/>
      <c r="BF111" s="786"/>
      <c r="BG111" s="786"/>
      <c r="BH111" s="786"/>
      <c r="BI111" s="786"/>
      <c r="BJ111" s="786"/>
      <c r="BK111" s="786"/>
      <c r="BL111" s="786"/>
      <c r="BM111" s="786"/>
      <c r="BN111" s="786"/>
      <c r="BO111" s="786"/>
      <c r="BP111" s="787"/>
      <c r="BQ111" s="850">
        <v>67500</v>
      </c>
      <c r="BR111" s="851"/>
      <c r="BS111" s="851"/>
      <c r="BT111" s="851"/>
      <c r="BU111" s="851"/>
      <c r="BV111" s="851">
        <v>52500</v>
      </c>
      <c r="BW111" s="851"/>
      <c r="BX111" s="851"/>
      <c r="BY111" s="851"/>
      <c r="BZ111" s="851"/>
      <c r="CA111" s="851">
        <v>37500</v>
      </c>
      <c r="CB111" s="851"/>
      <c r="CC111" s="851"/>
      <c r="CD111" s="851"/>
      <c r="CE111" s="851"/>
      <c r="CF111" s="909">
        <v>0.9</v>
      </c>
      <c r="CG111" s="910"/>
      <c r="CH111" s="910"/>
      <c r="CI111" s="910"/>
      <c r="CJ111" s="910"/>
      <c r="CK111" s="961"/>
      <c r="CL111" s="855"/>
      <c r="CM111" s="849" t="s">
        <v>434</v>
      </c>
      <c r="CN111" s="786"/>
      <c r="CO111" s="786"/>
      <c r="CP111" s="786"/>
      <c r="CQ111" s="786"/>
      <c r="CR111" s="786"/>
      <c r="CS111" s="786"/>
      <c r="CT111" s="786"/>
      <c r="CU111" s="786"/>
      <c r="CV111" s="786"/>
      <c r="CW111" s="786"/>
      <c r="CX111" s="786"/>
      <c r="CY111" s="786"/>
      <c r="CZ111" s="786"/>
      <c r="DA111" s="786"/>
      <c r="DB111" s="786"/>
      <c r="DC111" s="786"/>
      <c r="DD111" s="786"/>
      <c r="DE111" s="786"/>
      <c r="DF111" s="787"/>
      <c r="DG111" s="850" t="s">
        <v>128</v>
      </c>
      <c r="DH111" s="851"/>
      <c r="DI111" s="851"/>
      <c r="DJ111" s="851"/>
      <c r="DK111" s="851"/>
      <c r="DL111" s="851" t="s">
        <v>128</v>
      </c>
      <c r="DM111" s="851"/>
      <c r="DN111" s="851"/>
      <c r="DO111" s="851"/>
      <c r="DP111" s="851"/>
      <c r="DQ111" s="851" t="s">
        <v>128</v>
      </c>
      <c r="DR111" s="851"/>
      <c r="DS111" s="851"/>
      <c r="DT111" s="851"/>
      <c r="DU111" s="851"/>
      <c r="DV111" s="828" t="s">
        <v>128</v>
      </c>
      <c r="DW111" s="828"/>
      <c r="DX111" s="828"/>
      <c r="DY111" s="828"/>
      <c r="DZ111" s="829"/>
    </row>
    <row r="112" spans="1:131" s="212" customFormat="1" ht="26.25" customHeight="1" x14ac:dyDescent="0.2">
      <c r="A112" s="946" t="s">
        <v>435</v>
      </c>
      <c r="B112" s="947"/>
      <c r="C112" s="786" t="s">
        <v>436</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3" t="s">
        <v>430</v>
      </c>
      <c r="AB112" s="814"/>
      <c r="AC112" s="814"/>
      <c r="AD112" s="814"/>
      <c r="AE112" s="815"/>
      <c r="AF112" s="816" t="s">
        <v>128</v>
      </c>
      <c r="AG112" s="814"/>
      <c r="AH112" s="814"/>
      <c r="AI112" s="814"/>
      <c r="AJ112" s="815"/>
      <c r="AK112" s="816" t="s">
        <v>430</v>
      </c>
      <c r="AL112" s="814"/>
      <c r="AM112" s="814"/>
      <c r="AN112" s="814"/>
      <c r="AO112" s="815"/>
      <c r="AP112" s="858" t="s">
        <v>431</v>
      </c>
      <c r="AQ112" s="859"/>
      <c r="AR112" s="859"/>
      <c r="AS112" s="859"/>
      <c r="AT112" s="860"/>
      <c r="AU112" s="966"/>
      <c r="AV112" s="967"/>
      <c r="AW112" s="967"/>
      <c r="AX112" s="967"/>
      <c r="AY112" s="967"/>
      <c r="AZ112" s="849" t="s">
        <v>437</v>
      </c>
      <c r="BA112" s="786"/>
      <c r="BB112" s="786"/>
      <c r="BC112" s="786"/>
      <c r="BD112" s="786"/>
      <c r="BE112" s="786"/>
      <c r="BF112" s="786"/>
      <c r="BG112" s="786"/>
      <c r="BH112" s="786"/>
      <c r="BI112" s="786"/>
      <c r="BJ112" s="786"/>
      <c r="BK112" s="786"/>
      <c r="BL112" s="786"/>
      <c r="BM112" s="786"/>
      <c r="BN112" s="786"/>
      <c r="BO112" s="786"/>
      <c r="BP112" s="787"/>
      <c r="BQ112" s="850">
        <v>129140</v>
      </c>
      <c r="BR112" s="851"/>
      <c r="BS112" s="851"/>
      <c r="BT112" s="851"/>
      <c r="BU112" s="851"/>
      <c r="BV112" s="851">
        <v>98924</v>
      </c>
      <c r="BW112" s="851"/>
      <c r="BX112" s="851"/>
      <c r="BY112" s="851"/>
      <c r="BZ112" s="851"/>
      <c r="CA112" s="851">
        <v>67424</v>
      </c>
      <c r="CB112" s="851"/>
      <c r="CC112" s="851"/>
      <c r="CD112" s="851"/>
      <c r="CE112" s="851"/>
      <c r="CF112" s="909">
        <v>1.6</v>
      </c>
      <c r="CG112" s="910"/>
      <c r="CH112" s="910"/>
      <c r="CI112" s="910"/>
      <c r="CJ112" s="910"/>
      <c r="CK112" s="961"/>
      <c r="CL112" s="855"/>
      <c r="CM112" s="849" t="s">
        <v>438</v>
      </c>
      <c r="CN112" s="786"/>
      <c r="CO112" s="786"/>
      <c r="CP112" s="786"/>
      <c r="CQ112" s="786"/>
      <c r="CR112" s="786"/>
      <c r="CS112" s="786"/>
      <c r="CT112" s="786"/>
      <c r="CU112" s="786"/>
      <c r="CV112" s="786"/>
      <c r="CW112" s="786"/>
      <c r="CX112" s="786"/>
      <c r="CY112" s="786"/>
      <c r="CZ112" s="786"/>
      <c r="DA112" s="786"/>
      <c r="DB112" s="786"/>
      <c r="DC112" s="786"/>
      <c r="DD112" s="786"/>
      <c r="DE112" s="786"/>
      <c r="DF112" s="787"/>
      <c r="DG112" s="850" t="s">
        <v>430</v>
      </c>
      <c r="DH112" s="851"/>
      <c r="DI112" s="851"/>
      <c r="DJ112" s="851"/>
      <c r="DK112" s="851"/>
      <c r="DL112" s="851" t="s">
        <v>431</v>
      </c>
      <c r="DM112" s="851"/>
      <c r="DN112" s="851"/>
      <c r="DO112" s="851"/>
      <c r="DP112" s="851"/>
      <c r="DQ112" s="851" t="s">
        <v>128</v>
      </c>
      <c r="DR112" s="851"/>
      <c r="DS112" s="851"/>
      <c r="DT112" s="851"/>
      <c r="DU112" s="851"/>
      <c r="DV112" s="828" t="s">
        <v>128</v>
      </c>
      <c r="DW112" s="828"/>
      <c r="DX112" s="828"/>
      <c r="DY112" s="828"/>
      <c r="DZ112" s="829"/>
    </row>
    <row r="113" spans="1:130" s="212" customFormat="1" ht="26.25" customHeight="1" x14ac:dyDescent="0.2">
      <c r="A113" s="948"/>
      <c r="B113" s="949"/>
      <c r="C113" s="786" t="s">
        <v>439</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2">
        <v>25902</v>
      </c>
      <c r="AB113" s="953"/>
      <c r="AC113" s="953"/>
      <c r="AD113" s="953"/>
      <c r="AE113" s="954"/>
      <c r="AF113" s="955">
        <v>24556</v>
      </c>
      <c r="AG113" s="953"/>
      <c r="AH113" s="953"/>
      <c r="AI113" s="953"/>
      <c r="AJ113" s="954"/>
      <c r="AK113" s="955">
        <v>27142</v>
      </c>
      <c r="AL113" s="953"/>
      <c r="AM113" s="953"/>
      <c r="AN113" s="953"/>
      <c r="AO113" s="954"/>
      <c r="AP113" s="956">
        <v>0.6</v>
      </c>
      <c r="AQ113" s="957"/>
      <c r="AR113" s="957"/>
      <c r="AS113" s="957"/>
      <c r="AT113" s="958"/>
      <c r="AU113" s="966"/>
      <c r="AV113" s="967"/>
      <c r="AW113" s="967"/>
      <c r="AX113" s="967"/>
      <c r="AY113" s="967"/>
      <c r="AZ113" s="849" t="s">
        <v>440</v>
      </c>
      <c r="BA113" s="786"/>
      <c r="BB113" s="786"/>
      <c r="BC113" s="786"/>
      <c r="BD113" s="786"/>
      <c r="BE113" s="786"/>
      <c r="BF113" s="786"/>
      <c r="BG113" s="786"/>
      <c r="BH113" s="786"/>
      <c r="BI113" s="786"/>
      <c r="BJ113" s="786"/>
      <c r="BK113" s="786"/>
      <c r="BL113" s="786"/>
      <c r="BM113" s="786"/>
      <c r="BN113" s="786"/>
      <c r="BO113" s="786"/>
      <c r="BP113" s="787"/>
      <c r="BQ113" s="850">
        <v>455557</v>
      </c>
      <c r="BR113" s="851"/>
      <c r="BS113" s="851"/>
      <c r="BT113" s="851"/>
      <c r="BU113" s="851"/>
      <c r="BV113" s="851">
        <v>64250</v>
      </c>
      <c r="BW113" s="851"/>
      <c r="BX113" s="851"/>
      <c r="BY113" s="851"/>
      <c r="BZ113" s="851"/>
      <c r="CA113" s="851">
        <v>77079</v>
      </c>
      <c r="CB113" s="851"/>
      <c r="CC113" s="851"/>
      <c r="CD113" s="851"/>
      <c r="CE113" s="851"/>
      <c r="CF113" s="909">
        <v>1.8</v>
      </c>
      <c r="CG113" s="910"/>
      <c r="CH113" s="910"/>
      <c r="CI113" s="910"/>
      <c r="CJ113" s="910"/>
      <c r="CK113" s="961"/>
      <c r="CL113" s="855"/>
      <c r="CM113" s="849" t="s">
        <v>441</v>
      </c>
      <c r="CN113" s="786"/>
      <c r="CO113" s="786"/>
      <c r="CP113" s="786"/>
      <c r="CQ113" s="786"/>
      <c r="CR113" s="786"/>
      <c r="CS113" s="786"/>
      <c r="CT113" s="786"/>
      <c r="CU113" s="786"/>
      <c r="CV113" s="786"/>
      <c r="CW113" s="786"/>
      <c r="CX113" s="786"/>
      <c r="CY113" s="786"/>
      <c r="CZ113" s="786"/>
      <c r="DA113" s="786"/>
      <c r="DB113" s="786"/>
      <c r="DC113" s="786"/>
      <c r="DD113" s="786"/>
      <c r="DE113" s="786"/>
      <c r="DF113" s="787"/>
      <c r="DG113" s="813" t="s">
        <v>430</v>
      </c>
      <c r="DH113" s="814"/>
      <c r="DI113" s="814"/>
      <c r="DJ113" s="814"/>
      <c r="DK113" s="815"/>
      <c r="DL113" s="816" t="s">
        <v>430</v>
      </c>
      <c r="DM113" s="814"/>
      <c r="DN113" s="814"/>
      <c r="DO113" s="814"/>
      <c r="DP113" s="815"/>
      <c r="DQ113" s="816" t="s">
        <v>431</v>
      </c>
      <c r="DR113" s="814"/>
      <c r="DS113" s="814"/>
      <c r="DT113" s="814"/>
      <c r="DU113" s="815"/>
      <c r="DV113" s="858" t="s">
        <v>128</v>
      </c>
      <c r="DW113" s="859"/>
      <c r="DX113" s="859"/>
      <c r="DY113" s="859"/>
      <c r="DZ113" s="860"/>
    </row>
    <row r="114" spans="1:130" s="212" customFormat="1" ht="26.25" customHeight="1" x14ac:dyDescent="0.2">
      <c r="A114" s="948"/>
      <c r="B114" s="949"/>
      <c r="C114" s="786" t="s">
        <v>442</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3">
        <v>1528</v>
      </c>
      <c r="AB114" s="814"/>
      <c r="AC114" s="814"/>
      <c r="AD114" s="814"/>
      <c r="AE114" s="815"/>
      <c r="AF114" s="816">
        <v>2949</v>
      </c>
      <c r="AG114" s="814"/>
      <c r="AH114" s="814"/>
      <c r="AI114" s="814"/>
      <c r="AJ114" s="815"/>
      <c r="AK114" s="816">
        <v>4393</v>
      </c>
      <c r="AL114" s="814"/>
      <c r="AM114" s="814"/>
      <c r="AN114" s="814"/>
      <c r="AO114" s="815"/>
      <c r="AP114" s="858">
        <v>0.1</v>
      </c>
      <c r="AQ114" s="859"/>
      <c r="AR114" s="859"/>
      <c r="AS114" s="859"/>
      <c r="AT114" s="860"/>
      <c r="AU114" s="966"/>
      <c r="AV114" s="967"/>
      <c r="AW114" s="967"/>
      <c r="AX114" s="967"/>
      <c r="AY114" s="967"/>
      <c r="AZ114" s="849" t="s">
        <v>443</v>
      </c>
      <c r="BA114" s="786"/>
      <c r="BB114" s="786"/>
      <c r="BC114" s="786"/>
      <c r="BD114" s="786"/>
      <c r="BE114" s="786"/>
      <c r="BF114" s="786"/>
      <c r="BG114" s="786"/>
      <c r="BH114" s="786"/>
      <c r="BI114" s="786"/>
      <c r="BJ114" s="786"/>
      <c r="BK114" s="786"/>
      <c r="BL114" s="786"/>
      <c r="BM114" s="786"/>
      <c r="BN114" s="786"/>
      <c r="BO114" s="786"/>
      <c r="BP114" s="787"/>
      <c r="BQ114" s="850">
        <v>128321</v>
      </c>
      <c r="BR114" s="851"/>
      <c r="BS114" s="851"/>
      <c r="BT114" s="851"/>
      <c r="BU114" s="851"/>
      <c r="BV114" s="851">
        <v>382353</v>
      </c>
      <c r="BW114" s="851"/>
      <c r="BX114" s="851"/>
      <c r="BY114" s="851"/>
      <c r="BZ114" s="851"/>
      <c r="CA114" s="851">
        <v>143429</v>
      </c>
      <c r="CB114" s="851"/>
      <c r="CC114" s="851"/>
      <c r="CD114" s="851"/>
      <c r="CE114" s="851"/>
      <c r="CF114" s="909">
        <v>3.3</v>
      </c>
      <c r="CG114" s="910"/>
      <c r="CH114" s="910"/>
      <c r="CI114" s="910"/>
      <c r="CJ114" s="910"/>
      <c r="CK114" s="961"/>
      <c r="CL114" s="855"/>
      <c r="CM114" s="849" t="s">
        <v>444</v>
      </c>
      <c r="CN114" s="786"/>
      <c r="CO114" s="786"/>
      <c r="CP114" s="786"/>
      <c r="CQ114" s="786"/>
      <c r="CR114" s="786"/>
      <c r="CS114" s="786"/>
      <c r="CT114" s="786"/>
      <c r="CU114" s="786"/>
      <c r="CV114" s="786"/>
      <c r="CW114" s="786"/>
      <c r="CX114" s="786"/>
      <c r="CY114" s="786"/>
      <c r="CZ114" s="786"/>
      <c r="DA114" s="786"/>
      <c r="DB114" s="786"/>
      <c r="DC114" s="786"/>
      <c r="DD114" s="786"/>
      <c r="DE114" s="786"/>
      <c r="DF114" s="787"/>
      <c r="DG114" s="813" t="s">
        <v>430</v>
      </c>
      <c r="DH114" s="814"/>
      <c r="DI114" s="814"/>
      <c r="DJ114" s="814"/>
      <c r="DK114" s="815"/>
      <c r="DL114" s="816" t="s">
        <v>430</v>
      </c>
      <c r="DM114" s="814"/>
      <c r="DN114" s="814"/>
      <c r="DO114" s="814"/>
      <c r="DP114" s="815"/>
      <c r="DQ114" s="816" t="s">
        <v>430</v>
      </c>
      <c r="DR114" s="814"/>
      <c r="DS114" s="814"/>
      <c r="DT114" s="814"/>
      <c r="DU114" s="815"/>
      <c r="DV114" s="858" t="s">
        <v>430</v>
      </c>
      <c r="DW114" s="859"/>
      <c r="DX114" s="859"/>
      <c r="DY114" s="859"/>
      <c r="DZ114" s="860"/>
    </row>
    <row r="115" spans="1:130" s="212" customFormat="1" ht="26.25" customHeight="1" x14ac:dyDescent="0.2">
      <c r="A115" s="948"/>
      <c r="B115" s="949"/>
      <c r="C115" s="786" t="s">
        <v>445</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2">
        <v>21460</v>
      </c>
      <c r="AB115" s="953"/>
      <c r="AC115" s="953"/>
      <c r="AD115" s="953"/>
      <c r="AE115" s="954"/>
      <c r="AF115" s="955">
        <v>21460</v>
      </c>
      <c r="AG115" s="953"/>
      <c r="AH115" s="953"/>
      <c r="AI115" s="953"/>
      <c r="AJ115" s="954"/>
      <c r="AK115" s="955">
        <v>21460</v>
      </c>
      <c r="AL115" s="953"/>
      <c r="AM115" s="953"/>
      <c r="AN115" s="953"/>
      <c r="AO115" s="954"/>
      <c r="AP115" s="956">
        <v>0.5</v>
      </c>
      <c r="AQ115" s="957"/>
      <c r="AR115" s="957"/>
      <c r="AS115" s="957"/>
      <c r="AT115" s="958"/>
      <c r="AU115" s="966"/>
      <c r="AV115" s="967"/>
      <c r="AW115" s="967"/>
      <c r="AX115" s="967"/>
      <c r="AY115" s="967"/>
      <c r="AZ115" s="849" t="s">
        <v>446</v>
      </c>
      <c r="BA115" s="786"/>
      <c r="BB115" s="786"/>
      <c r="BC115" s="786"/>
      <c r="BD115" s="786"/>
      <c r="BE115" s="786"/>
      <c r="BF115" s="786"/>
      <c r="BG115" s="786"/>
      <c r="BH115" s="786"/>
      <c r="BI115" s="786"/>
      <c r="BJ115" s="786"/>
      <c r="BK115" s="786"/>
      <c r="BL115" s="786"/>
      <c r="BM115" s="786"/>
      <c r="BN115" s="786"/>
      <c r="BO115" s="786"/>
      <c r="BP115" s="787"/>
      <c r="BQ115" s="850" t="s">
        <v>128</v>
      </c>
      <c r="BR115" s="851"/>
      <c r="BS115" s="851"/>
      <c r="BT115" s="851"/>
      <c r="BU115" s="851"/>
      <c r="BV115" s="851" t="s">
        <v>128</v>
      </c>
      <c r="BW115" s="851"/>
      <c r="BX115" s="851"/>
      <c r="BY115" s="851"/>
      <c r="BZ115" s="851"/>
      <c r="CA115" s="851" t="s">
        <v>128</v>
      </c>
      <c r="CB115" s="851"/>
      <c r="CC115" s="851"/>
      <c r="CD115" s="851"/>
      <c r="CE115" s="851"/>
      <c r="CF115" s="909" t="s">
        <v>430</v>
      </c>
      <c r="CG115" s="910"/>
      <c r="CH115" s="910"/>
      <c r="CI115" s="910"/>
      <c r="CJ115" s="910"/>
      <c r="CK115" s="961"/>
      <c r="CL115" s="855"/>
      <c r="CM115" s="849" t="s">
        <v>447</v>
      </c>
      <c r="CN115" s="786"/>
      <c r="CO115" s="786"/>
      <c r="CP115" s="786"/>
      <c r="CQ115" s="786"/>
      <c r="CR115" s="786"/>
      <c r="CS115" s="786"/>
      <c r="CT115" s="786"/>
      <c r="CU115" s="786"/>
      <c r="CV115" s="786"/>
      <c r="CW115" s="786"/>
      <c r="CX115" s="786"/>
      <c r="CY115" s="786"/>
      <c r="CZ115" s="786"/>
      <c r="DA115" s="786"/>
      <c r="DB115" s="786"/>
      <c r="DC115" s="786"/>
      <c r="DD115" s="786"/>
      <c r="DE115" s="786"/>
      <c r="DF115" s="787"/>
      <c r="DG115" s="813" t="s">
        <v>431</v>
      </c>
      <c r="DH115" s="814"/>
      <c r="DI115" s="814"/>
      <c r="DJ115" s="814"/>
      <c r="DK115" s="815"/>
      <c r="DL115" s="816" t="s">
        <v>430</v>
      </c>
      <c r="DM115" s="814"/>
      <c r="DN115" s="814"/>
      <c r="DO115" s="814"/>
      <c r="DP115" s="815"/>
      <c r="DQ115" s="816" t="s">
        <v>431</v>
      </c>
      <c r="DR115" s="814"/>
      <c r="DS115" s="814"/>
      <c r="DT115" s="814"/>
      <c r="DU115" s="815"/>
      <c r="DV115" s="858" t="s">
        <v>431</v>
      </c>
      <c r="DW115" s="859"/>
      <c r="DX115" s="859"/>
      <c r="DY115" s="859"/>
      <c r="DZ115" s="860"/>
    </row>
    <row r="116" spans="1:130" s="212" customFormat="1" ht="26.25" customHeight="1" x14ac:dyDescent="0.2">
      <c r="A116" s="950"/>
      <c r="B116" s="951"/>
      <c r="C116" s="873" t="s">
        <v>448</v>
      </c>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4"/>
      <c r="AA116" s="813" t="s">
        <v>430</v>
      </c>
      <c r="AB116" s="814"/>
      <c r="AC116" s="814"/>
      <c r="AD116" s="814"/>
      <c r="AE116" s="815"/>
      <c r="AF116" s="816" t="s">
        <v>128</v>
      </c>
      <c r="AG116" s="814"/>
      <c r="AH116" s="814"/>
      <c r="AI116" s="814"/>
      <c r="AJ116" s="815"/>
      <c r="AK116" s="816" t="s">
        <v>430</v>
      </c>
      <c r="AL116" s="814"/>
      <c r="AM116" s="814"/>
      <c r="AN116" s="814"/>
      <c r="AO116" s="815"/>
      <c r="AP116" s="858" t="s">
        <v>430</v>
      </c>
      <c r="AQ116" s="859"/>
      <c r="AR116" s="859"/>
      <c r="AS116" s="859"/>
      <c r="AT116" s="860"/>
      <c r="AU116" s="966"/>
      <c r="AV116" s="967"/>
      <c r="AW116" s="967"/>
      <c r="AX116" s="967"/>
      <c r="AY116" s="967"/>
      <c r="AZ116" s="943" t="s">
        <v>449</v>
      </c>
      <c r="BA116" s="944"/>
      <c r="BB116" s="944"/>
      <c r="BC116" s="944"/>
      <c r="BD116" s="944"/>
      <c r="BE116" s="944"/>
      <c r="BF116" s="944"/>
      <c r="BG116" s="944"/>
      <c r="BH116" s="944"/>
      <c r="BI116" s="944"/>
      <c r="BJ116" s="944"/>
      <c r="BK116" s="944"/>
      <c r="BL116" s="944"/>
      <c r="BM116" s="944"/>
      <c r="BN116" s="944"/>
      <c r="BO116" s="944"/>
      <c r="BP116" s="945"/>
      <c r="BQ116" s="850" t="s">
        <v>128</v>
      </c>
      <c r="BR116" s="851"/>
      <c r="BS116" s="851"/>
      <c r="BT116" s="851"/>
      <c r="BU116" s="851"/>
      <c r="BV116" s="851" t="s">
        <v>431</v>
      </c>
      <c r="BW116" s="851"/>
      <c r="BX116" s="851"/>
      <c r="BY116" s="851"/>
      <c r="BZ116" s="851"/>
      <c r="CA116" s="851" t="s">
        <v>431</v>
      </c>
      <c r="CB116" s="851"/>
      <c r="CC116" s="851"/>
      <c r="CD116" s="851"/>
      <c r="CE116" s="851"/>
      <c r="CF116" s="909" t="s">
        <v>128</v>
      </c>
      <c r="CG116" s="910"/>
      <c r="CH116" s="910"/>
      <c r="CI116" s="910"/>
      <c r="CJ116" s="910"/>
      <c r="CK116" s="961"/>
      <c r="CL116" s="855"/>
      <c r="CM116" s="849" t="s">
        <v>450</v>
      </c>
      <c r="CN116" s="786"/>
      <c r="CO116" s="786"/>
      <c r="CP116" s="786"/>
      <c r="CQ116" s="786"/>
      <c r="CR116" s="786"/>
      <c r="CS116" s="786"/>
      <c r="CT116" s="786"/>
      <c r="CU116" s="786"/>
      <c r="CV116" s="786"/>
      <c r="CW116" s="786"/>
      <c r="CX116" s="786"/>
      <c r="CY116" s="786"/>
      <c r="CZ116" s="786"/>
      <c r="DA116" s="786"/>
      <c r="DB116" s="786"/>
      <c r="DC116" s="786"/>
      <c r="DD116" s="786"/>
      <c r="DE116" s="786"/>
      <c r="DF116" s="787"/>
      <c r="DG116" s="813">
        <v>67500</v>
      </c>
      <c r="DH116" s="814"/>
      <c r="DI116" s="814"/>
      <c r="DJ116" s="814"/>
      <c r="DK116" s="815"/>
      <c r="DL116" s="816">
        <v>52500</v>
      </c>
      <c r="DM116" s="814"/>
      <c r="DN116" s="814"/>
      <c r="DO116" s="814"/>
      <c r="DP116" s="815"/>
      <c r="DQ116" s="816">
        <v>37500</v>
      </c>
      <c r="DR116" s="814"/>
      <c r="DS116" s="814"/>
      <c r="DT116" s="814"/>
      <c r="DU116" s="815"/>
      <c r="DV116" s="858">
        <v>0.9</v>
      </c>
      <c r="DW116" s="859"/>
      <c r="DX116" s="859"/>
      <c r="DY116" s="859"/>
      <c r="DZ116" s="860"/>
    </row>
    <row r="117" spans="1:130" s="212" customFormat="1" ht="26.25" customHeight="1" x14ac:dyDescent="0.2">
      <c r="A117" s="929" t="s">
        <v>186</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11" t="s">
        <v>451</v>
      </c>
      <c r="Z117" s="931"/>
      <c r="AA117" s="936">
        <v>61737</v>
      </c>
      <c r="AB117" s="937"/>
      <c r="AC117" s="937"/>
      <c r="AD117" s="937"/>
      <c r="AE117" s="938"/>
      <c r="AF117" s="939">
        <v>61812</v>
      </c>
      <c r="AG117" s="937"/>
      <c r="AH117" s="937"/>
      <c r="AI117" s="937"/>
      <c r="AJ117" s="938"/>
      <c r="AK117" s="939">
        <v>73192</v>
      </c>
      <c r="AL117" s="937"/>
      <c r="AM117" s="937"/>
      <c r="AN117" s="937"/>
      <c r="AO117" s="938"/>
      <c r="AP117" s="940"/>
      <c r="AQ117" s="941"/>
      <c r="AR117" s="941"/>
      <c r="AS117" s="941"/>
      <c r="AT117" s="942"/>
      <c r="AU117" s="966"/>
      <c r="AV117" s="967"/>
      <c r="AW117" s="967"/>
      <c r="AX117" s="967"/>
      <c r="AY117" s="967"/>
      <c r="AZ117" s="897" t="s">
        <v>452</v>
      </c>
      <c r="BA117" s="898"/>
      <c r="BB117" s="898"/>
      <c r="BC117" s="898"/>
      <c r="BD117" s="898"/>
      <c r="BE117" s="898"/>
      <c r="BF117" s="898"/>
      <c r="BG117" s="898"/>
      <c r="BH117" s="898"/>
      <c r="BI117" s="898"/>
      <c r="BJ117" s="898"/>
      <c r="BK117" s="898"/>
      <c r="BL117" s="898"/>
      <c r="BM117" s="898"/>
      <c r="BN117" s="898"/>
      <c r="BO117" s="898"/>
      <c r="BP117" s="899"/>
      <c r="BQ117" s="850" t="s">
        <v>128</v>
      </c>
      <c r="BR117" s="851"/>
      <c r="BS117" s="851"/>
      <c r="BT117" s="851"/>
      <c r="BU117" s="851"/>
      <c r="BV117" s="851" t="s">
        <v>128</v>
      </c>
      <c r="BW117" s="851"/>
      <c r="BX117" s="851"/>
      <c r="BY117" s="851"/>
      <c r="BZ117" s="851"/>
      <c r="CA117" s="851" t="s">
        <v>431</v>
      </c>
      <c r="CB117" s="851"/>
      <c r="CC117" s="851"/>
      <c r="CD117" s="851"/>
      <c r="CE117" s="851"/>
      <c r="CF117" s="909" t="s">
        <v>431</v>
      </c>
      <c r="CG117" s="910"/>
      <c r="CH117" s="910"/>
      <c r="CI117" s="910"/>
      <c r="CJ117" s="910"/>
      <c r="CK117" s="961"/>
      <c r="CL117" s="855"/>
      <c r="CM117" s="849" t="s">
        <v>453</v>
      </c>
      <c r="CN117" s="786"/>
      <c r="CO117" s="786"/>
      <c r="CP117" s="786"/>
      <c r="CQ117" s="786"/>
      <c r="CR117" s="786"/>
      <c r="CS117" s="786"/>
      <c r="CT117" s="786"/>
      <c r="CU117" s="786"/>
      <c r="CV117" s="786"/>
      <c r="CW117" s="786"/>
      <c r="CX117" s="786"/>
      <c r="CY117" s="786"/>
      <c r="CZ117" s="786"/>
      <c r="DA117" s="786"/>
      <c r="DB117" s="786"/>
      <c r="DC117" s="786"/>
      <c r="DD117" s="786"/>
      <c r="DE117" s="786"/>
      <c r="DF117" s="787"/>
      <c r="DG117" s="813" t="s">
        <v>128</v>
      </c>
      <c r="DH117" s="814"/>
      <c r="DI117" s="814"/>
      <c r="DJ117" s="814"/>
      <c r="DK117" s="815"/>
      <c r="DL117" s="816" t="s">
        <v>128</v>
      </c>
      <c r="DM117" s="814"/>
      <c r="DN117" s="814"/>
      <c r="DO117" s="814"/>
      <c r="DP117" s="815"/>
      <c r="DQ117" s="816" t="s">
        <v>431</v>
      </c>
      <c r="DR117" s="814"/>
      <c r="DS117" s="814"/>
      <c r="DT117" s="814"/>
      <c r="DU117" s="815"/>
      <c r="DV117" s="858" t="s">
        <v>128</v>
      </c>
      <c r="DW117" s="859"/>
      <c r="DX117" s="859"/>
      <c r="DY117" s="859"/>
      <c r="DZ117" s="860"/>
    </row>
    <row r="118" spans="1:130" s="212" customFormat="1" ht="26.25" customHeight="1" x14ac:dyDescent="0.2">
      <c r="A118" s="929" t="s">
        <v>425</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422</v>
      </c>
      <c r="AB118" s="930"/>
      <c r="AC118" s="930"/>
      <c r="AD118" s="930"/>
      <c r="AE118" s="931"/>
      <c r="AF118" s="932" t="s">
        <v>423</v>
      </c>
      <c r="AG118" s="930"/>
      <c r="AH118" s="930"/>
      <c r="AI118" s="930"/>
      <c r="AJ118" s="931"/>
      <c r="AK118" s="932" t="s">
        <v>302</v>
      </c>
      <c r="AL118" s="930"/>
      <c r="AM118" s="930"/>
      <c r="AN118" s="930"/>
      <c r="AO118" s="931"/>
      <c r="AP118" s="933" t="s">
        <v>424</v>
      </c>
      <c r="AQ118" s="934"/>
      <c r="AR118" s="934"/>
      <c r="AS118" s="934"/>
      <c r="AT118" s="935"/>
      <c r="AU118" s="966"/>
      <c r="AV118" s="967"/>
      <c r="AW118" s="967"/>
      <c r="AX118" s="967"/>
      <c r="AY118" s="967"/>
      <c r="AZ118" s="872" t="s">
        <v>454</v>
      </c>
      <c r="BA118" s="873"/>
      <c r="BB118" s="873"/>
      <c r="BC118" s="873"/>
      <c r="BD118" s="873"/>
      <c r="BE118" s="873"/>
      <c r="BF118" s="873"/>
      <c r="BG118" s="873"/>
      <c r="BH118" s="873"/>
      <c r="BI118" s="873"/>
      <c r="BJ118" s="873"/>
      <c r="BK118" s="873"/>
      <c r="BL118" s="873"/>
      <c r="BM118" s="873"/>
      <c r="BN118" s="873"/>
      <c r="BO118" s="873"/>
      <c r="BP118" s="874"/>
      <c r="BQ118" s="913" t="s">
        <v>430</v>
      </c>
      <c r="BR118" s="879"/>
      <c r="BS118" s="879"/>
      <c r="BT118" s="879"/>
      <c r="BU118" s="879"/>
      <c r="BV118" s="879" t="s">
        <v>431</v>
      </c>
      <c r="BW118" s="879"/>
      <c r="BX118" s="879"/>
      <c r="BY118" s="879"/>
      <c r="BZ118" s="879"/>
      <c r="CA118" s="879" t="s">
        <v>431</v>
      </c>
      <c r="CB118" s="879"/>
      <c r="CC118" s="879"/>
      <c r="CD118" s="879"/>
      <c r="CE118" s="879"/>
      <c r="CF118" s="909" t="s">
        <v>431</v>
      </c>
      <c r="CG118" s="910"/>
      <c r="CH118" s="910"/>
      <c r="CI118" s="910"/>
      <c r="CJ118" s="910"/>
      <c r="CK118" s="961"/>
      <c r="CL118" s="855"/>
      <c r="CM118" s="849" t="s">
        <v>455</v>
      </c>
      <c r="CN118" s="786"/>
      <c r="CO118" s="786"/>
      <c r="CP118" s="786"/>
      <c r="CQ118" s="786"/>
      <c r="CR118" s="786"/>
      <c r="CS118" s="786"/>
      <c r="CT118" s="786"/>
      <c r="CU118" s="786"/>
      <c r="CV118" s="786"/>
      <c r="CW118" s="786"/>
      <c r="CX118" s="786"/>
      <c r="CY118" s="786"/>
      <c r="CZ118" s="786"/>
      <c r="DA118" s="786"/>
      <c r="DB118" s="786"/>
      <c r="DC118" s="786"/>
      <c r="DD118" s="786"/>
      <c r="DE118" s="786"/>
      <c r="DF118" s="787"/>
      <c r="DG118" s="813" t="s">
        <v>128</v>
      </c>
      <c r="DH118" s="814"/>
      <c r="DI118" s="814"/>
      <c r="DJ118" s="814"/>
      <c r="DK118" s="815"/>
      <c r="DL118" s="816" t="s">
        <v>128</v>
      </c>
      <c r="DM118" s="814"/>
      <c r="DN118" s="814"/>
      <c r="DO118" s="814"/>
      <c r="DP118" s="815"/>
      <c r="DQ118" s="816" t="s">
        <v>431</v>
      </c>
      <c r="DR118" s="814"/>
      <c r="DS118" s="814"/>
      <c r="DT118" s="814"/>
      <c r="DU118" s="815"/>
      <c r="DV118" s="858" t="s">
        <v>431</v>
      </c>
      <c r="DW118" s="859"/>
      <c r="DX118" s="859"/>
      <c r="DY118" s="859"/>
      <c r="DZ118" s="860"/>
    </row>
    <row r="119" spans="1:130" s="212" customFormat="1" ht="26.25" customHeight="1" x14ac:dyDescent="0.2">
      <c r="A119" s="852" t="s">
        <v>428</v>
      </c>
      <c r="B119" s="853"/>
      <c r="C119" s="894" t="s">
        <v>429</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922" t="s">
        <v>430</v>
      </c>
      <c r="AB119" s="923"/>
      <c r="AC119" s="923"/>
      <c r="AD119" s="923"/>
      <c r="AE119" s="924"/>
      <c r="AF119" s="925" t="s">
        <v>431</v>
      </c>
      <c r="AG119" s="923"/>
      <c r="AH119" s="923"/>
      <c r="AI119" s="923"/>
      <c r="AJ119" s="924"/>
      <c r="AK119" s="925" t="s">
        <v>128</v>
      </c>
      <c r="AL119" s="923"/>
      <c r="AM119" s="923"/>
      <c r="AN119" s="923"/>
      <c r="AO119" s="924"/>
      <c r="AP119" s="926" t="s">
        <v>431</v>
      </c>
      <c r="AQ119" s="927"/>
      <c r="AR119" s="927"/>
      <c r="AS119" s="927"/>
      <c r="AT119" s="928"/>
      <c r="AU119" s="968"/>
      <c r="AV119" s="969"/>
      <c r="AW119" s="969"/>
      <c r="AX119" s="969"/>
      <c r="AY119" s="969"/>
      <c r="AZ119" s="233" t="s">
        <v>186</v>
      </c>
      <c r="BA119" s="233"/>
      <c r="BB119" s="233"/>
      <c r="BC119" s="233"/>
      <c r="BD119" s="233"/>
      <c r="BE119" s="233"/>
      <c r="BF119" s="233"/>
      <c r="BG119" s="233"/>
      <c r="BH119" s="233"/>
      <c r="BI119" s="233"/>
      <c r="BJ119" s="233"/>
      <c r="BK119" s="233"/>
      <c r="BL119" s="233"/>
      <c r="BM119" s="233"/>
      <c r="BN119" s="233"/>
      <c r="BO119" s="911" t="s">
        <v>456</v>
      </c>
      <c r="BP119" s="912"/>
      <c r="BQ119" s="913">
        <v>930125</v>
      </c>
      <c r="BR119" s="879"/>
      <c r="BS119" s="879"/>
      <c r="BT119" s="879"/>
      <c r="BU119" s="879"/>
      <c r="BV119" s="879">
        <v>735495</v>
      </c>
      <c r="BW119" s="879"/>
      <c r="BX119" s="879"/>
      <c r="BY119" s="879"/>
      <c r="BZ119" s="879"/>
      <c r="CA119" s="879">
        <v>443080</v>
      </c>
      <c r="CB119" s="879"/>
      <c r="CC119" s="879"/>
      <c r="CD119" s="879"/>
      <c r="CE119" s="879"/>
      <c r="CF119" s="782"/>
      <c r="CG119" s="783"/>
      <c r="CH119" s="783"/>
      <c r="CI119" s="783"/>
      <c r="CJ119" s="868"/>
      <c r="CK119" s="962"/>
      <c r="CL119" s="857"/>
      <c r="CM119" s="872" t="s">
        <v>457</v>
      </c>
      <c r="CN119" s="873"/>
      <c r="CO119" s="873"/>
      <c r="CP119" s="873"/>
      <c r="CQ119" s="873"/>
      <c r="CR119" s="873"/>
      <c r="CS119" s="873"/>
      <c r="CT119" s="873"/>
      <c r="CU119" s="873"/>
      <c r="CV119" s="873"/>
      <c r="CW119" s="873"/>
      <c r="CX119" s="873"/>
      <c r="CY119" s="873"/>
      <c r="CZ119" s="873"/>
      <c r="DA119" s="873"/>
      <c r="DB119" s="873"/>
      <c r="DC119" s="873"/>
      <c r="DD119" s="873"/>
      <c r="DE119" s="873"/>
      <c r="DF119" s="874"/>
      <c r="DG119" s="797" t="s">
        <v>431</v>
      </c>
      <c r="DH119" s="798"/>
      <c r="DI119" s="798"/>
      <c r="DJ119" s="798"/>
      <c r="DK119" s="799"/>
      <c r="DL119" s="800" t="s">
        <v>430</v>
      </c>
      <c r="DM119" s="798"/>
      <c r="DN119" s="798"/>
      <c r="DO119" s="798"/>
      <c r="DP119" s="799"/>
      <c r="DQ119" s="800" t="s">
        <v>431</v>
      </c>
      <c r="DR119" s="798"/>
      <c r="DS119" s="798"/>
      <c r="DT119" s="798"/>
      <c r="DU119" s="799"/>
      <c r="DV119" s="882" t="s">
        <v>431</v>
      </c>
      <c r="DW119" s="883"/>
      <c r="DX119" s="883"/>
      <c r="DY119" s="883"/>
      <c r="DZ119" s="884"/>
    </row>
    <row r="120" spans="1:130" s="212" customFormat="1" ht="26.25" customHeight="1" x14ac:dyDescent="0.2">
      <c r="A120" s="854"/>
      <c r="B120" s="855"/>
      <c r="C120" s="849" t="s">
        <v>434</v>
      </c>
      <c r="D120" s="786"/>
      <c r="E120" s="786"/>
      <c r="F120" s="786"/>
      <c r="G120" s="786"/>
      <c r="H120" s="786"/>
      <c r="I120" s="786"/>
      <c r="J120" s="786"/>
      <c r="K120" s="786"/>
      <c r="L120" s="786"/>
      <c r="M120" s="786"/>
      <c r="N120" s="786"/>
      <c r="O120" s="786"/>
      <c r="P120" s="786"/>
      <c r="Q120" s="786"/>
      <c r="R120" s="786"/>
      <c r="S120" s="786"/>
      <c r="T120" s="786"/>
      <c r="U120" s="786"/>
      <c r="V120" s="786"/>
      <c r="W120" s="786"/>
      <c r="X120" s="786"/>
      <c r="Y120" s="786"/>
      <c r="Z120" s="787"/>
      <c r="AA120" s="813" t="s">
        <v>430</v>
      </c>
      <c r="AB120" s="814"/>
      <c r="AC120" s="814"/>
      <c r="AD120" s="814"/>
      <c r="AE120" s="815"/>
      <c r="AF120" s="816" t="s">
        <v>431</v>
      </c>
      <c r="AG120" s="814"/>
      <c r="AH120" s="814"/>
      <c r="AI120" s="814"/>
      <c r="AJ120" s="815"/>
      <c r="AK120" s="816" t="s">
        <v>431</v>
      </c>
      <c r="AL120" s="814"/>
      <c r="AM120" s="814"/>
      <c r="AN120" s="814"/>
      <c r="AO120" s="815"/>
      <c r="AP120" s="858" t="s">
        <v>431</v>
      </c>
      <c r="AQ120" s="859"/>
      <c r="AR120" s="859"/>
      <c r="AS120" s="859"/>
      <c r="AT120" s="860"/>
      <c r="AU120" s="914" t="s">
        <v>458</v>
      </c>
      <c r="AV120" s="915"/>
      <c r="AW120" s="915"/>
      <c r="AX120" s="915"/>
      <c r="AY120" s="916"/>
      <c r="AZ120" s="894" t="s">
        <v>459</v>
      </c>
      <c r="BA120" s="842"/>
      <c r="BB120" s="842"/>
      <c r="BC120" s="842"/>
      <c r="BD120" s="842"/>
      <c r="BE120" s="842"/>
      <c r="BF120" s="842"/>
      <c r="BG120" s="842"/>
      <c r="BH120" s="842"/>
      <c r="BI120" s="842"/>
      <c r="BJ120" s="842"/>
      <c r="BK120" s="842"/>
      <c r="BL120" s="842"/>
      <c r="BM120" s="842"/>
      <c r="BN120" s="842"/>
      <c r="BO120" s="842"/>
      <c r="BP120" s="843"/>
      <c r="BQ120" s="895">
        <v>7643644</v>
      </c>
      <c r="BR120" s="876"/>
      <c r="BS120" s="876"/>
      <c r="BT120" s="876"/>
      <c r="BU120" s="876"/>
      <c r="BV120" s="876">
        <v>8271127</v>
      </c>
      <c r="BW120" s="876"/>
      <c r="BX120" s="876"/>
      <c r="BY120" s="876"/>
      <c r="BZ120" s="876"/>
      <c r="CA120" s="876">
        <v>7875747</v>
      </c>
      <c r="CB120" s="876"/>
      <c r="CC120" s="876"/>
      <c r="CD120" s="876"/>
      <c r="CE120" s="876"/>
      <c r="CF120" s="900">
        <v>181.9</v>
      </c>
      <c r="CG120" s="901"/>
      <c r="CH120" s="901"/>
      <c r="CI120" s="901"/>
      <c r="CJ120" s="901"/>
      <c r="CK120" s="902" t="s">
        <v>460</v>
      </c>
      <c r="CL120" s="886"/>
      <c r="CM120" s="886"/>
      <c r="CN120" s="886"/>
      <c r="CO120" s="887"/>
      <c r="CP120" s="906" t="s">
        <v>461</v>
      </c>
      <c r="CQ120" s="907"/>
      <c r="CR120" s="907"/>
      <c r="CS120" s="907"/>
      <c r="CT120" s="907"/>
      <c r="CU120" s="907"/>
      <c r="CV120" s="907"/>
      <c r="CW120" s="907"/>
      <c r="CX120" s="907"/>
      <c r="CY120" s="907"/>
      <c r="CZ120" s="907"/>
      <c r="DA120" s="907"/>
      <c r="DB120" s="907"/>
      <c r="DC120" s="907"/>
      <c r="DD120" s="907"/>
      <c r="DE120" s="907"/>
      <c r="DF120" s="908"/>
      <c r="DG120" s="895">
        <v>129140</v>
      </c>
      <c r="DH120" s="876"/>
      <c r="DI120" s="876"/>
      <c r="DJ120" s="876"/>
      <c r="DK120" s="876"/>
      <c r="DL120" s="876">
        <v>98924</v>
      </c>
      <c r="DM120" s="876"/>
      <c r="DN120" s="876"/>
      <c r="DO120" s="876"/>
      <c r="DP120" s="876"/>
      <c r="DQ120" s="876">
        <v>67424</v>
      </c>
      <c r="DR120" s="876"/>
      <c r="DS120" s="876"/>
      <c r="DT120" s="876"/>
      <c r="DU120" s="876"/>
      <c r="DV120" s="877">
        <v>1.6</v>
      </c>
      <c r="DW120" s="877"/>
      <c r="DX120" s="877"/>
      <c r="DY120" s="877"/>
      <c r="DZ120" s="878"/>
    </row>
    <row r="121" spans="1:130" s="212" customFormat="1" ht="26.25" customHeight="1" x14ac:dyDescent="0.2">
      <c r="A121" s="854"/>
      <c r="B121" s="855"/>
      <c r="C121" s="897" t="s">
        <v>462</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813" t="s">
        <v>128</v>
      </c>
      <c r="AB121" s="814"/>
      <c r="AC121" s="814"/>
      <c r="AD121" s="814"/>
      <c r="AE121" s="815"/>
      <c r="AF121" s="816" t="s">
        <v>431</v>
      </c>
      <c r="AG121" s="814"/>
      <c r="AH121" s="814"/>
      <c r="AI121" s="814"/>
      <c r="AJ121" s="815"/>
      <c r="AK121" s="816" t="s">
        <v>431</v>
      </c>
      <c r="AL121" s="814"/>
      <c r="AM121" s="814"/>
      <c r="AN121" s="814"/>
      <c r="AO121" s="815"/>
      <c r="AP121" s="858" t="s">
        <v>430</v>
      </c>
      <c r="AQ121" s="859"/>
      <c r="AR121" s="859"/>
      <c r="AS121" s="859"/>
      <c r="AT121" s="860"/>
      <c r="AU121" s="917"/>
      <c r="AV121" s="918"/>
      <c r="AW121" s="918"/>
      <c r="AX121" s="918"/>
      <c r="AY121" s="919"/>
      <c r="AZ121" s="849" t="s">
        <v>463</v>
      </c>
      <c r="BA121" s="786"/>
      <c r="BB121" s="786"/>
      <c r="BC121" s="786"/>
      <c r="BD121" s="786"/>
      <c r="BE121" s="786"/>
      <c r="BF121" s="786"/>
      <c r="BG121" s="786"/>
      <c r="BH121" s="786"/>
      <c r="BI121" s="786"/>
      <c r="BJ121" s="786"/>
      <c r="BK121" s="786"/>
      <c r="BL121" s="786"/>
      <c r="BM121" s="786"/>
      <c r="BN121" s="786"/>
      <c r="BO121" s="786"/>
      <c r="BP121" s="787"/>
      <c r="BQ121" s="850" t="s">
        <v>431</v>
      </c>
      <c r="BR121" s="851"/>
      <c r="BS121" s="851"/>
      <c r="BT121" s="851"/>
      <c r="BU121" s="851"/>
      <c r="BV121" s="851" t="s">
        <v>430</v>
      </c>
      <c r="BW121" s="851"/>
      <c r="BX121" s="851"/>
      <c r="BY121" s="851"/>
      <c r="BZ121" s="851"/>
      <c r="CA121" s="851" t="s">
        <v>430</v>
      </c>
      <c r="CB121" s="851"/>
      <c r="CC121" s="851"/>
      <c r="CD121" s="851"/>
      <c r="CE121" s="851"/>
      <c r="CF121" s="909" t="s">
        <v>128</v>
      </c>
      <c r="CG121" s="910"/>
      <c r="CH121" s="910"/>
      <c r="CI121" s="910"/>
      <c r="CJ121" s="910"/>
      <c r="CK121" s="903"/>
      <c r="CL121" s="889"/>
      <c r="CM121" s="889"/>
      <c r="CN121" s="889"/>
      <c r="CO121" s="890"/>
      <c r="CP121" s="869" t="s">
        <v>464</v>
      </c>
      <c r="CQ121" s="870"/>
      <c r="CR121" s="870"/>
      <c r="CS121" s="870"/>
      <c r="CT121" s="870"/>
      <c r="CU121" s="870"/>
      <c r="CV121" s="870"/>
      <c r="CW121" s="870"/>
      <c r="CX121" s="870"/>
      <c r="CY121" s="870"/>
      <c r="CZ121" s="870"/>
      <c r="DA121" s="870"/>
      <c r="DB121" s="870"/>
      <c r="DC121" s="870"/>
      <c r="DD121" s="870"/>
      <c r="DE121" s="870"/>
      <c r="DF121" s="871"/>
      <c r="DG121" s="850" t="s">
        <v>431</v>
      </c>
      <c r="DH121" s="851"/>
      <c r="DI121" s="851"/>
      <c r="DJ121" s="851"/>
      <c r="DK121" s="851"/>
      <c r="DL121" s="851" t="s">
        <v>128</v>
      </c>
      <c r="DM121" s="851"/>
      <c r="DN121" s="851"/>
      <c r="DO121" s="851"/>
      <c r="DP121" s="851"/>
      <c r="DQ121" s="851" t="s">
        <v>431</v>
      </c>
      <c r="DR121" s="851"/>
      <c r="DS121" s="851"/>
      <c r="DT121" s="851"/>
      <c r="DU121" s="851"/>
      <c r="DV121" s="828" t="s">
        <v>431</v>
      </c>
      <c r="DW121" s="828"/>
      <c r="DX121" s="828"/>
      <c r="DY121" s="828"/>
      <c r="DZ121" s="829"/>
    </row>
    <row r="122" spans="1:130" s="212" customFormat="1" ht="26.25" customHeight="1" x14ac:dyDescent="0.2">
      <c r="A122" s="854"/>
      <c r="B122" s="855"/>
      <c r="C122" s="849" t="s">
        <v>444</v>
      </c>
      <c r="D122" s="786"/>
      <c r="E122" s="786"/>
      <c r="F122" s="786"/>
      <c r="G122" s="786"/>
      <c r="H122" s="786"/>
      <c r="I122" s="786"/>
      <c r="J122" s="786"/>
      <c r="K122" s="786"/>
      <c r="L122" s="786"/>
      <c r="M122" s="786"/>
      <c r="N122" s="786"/>
      <c r="O122" s="786"/>
      <c r="P122" s="786"/>
      <c r="Q122" s="786"/>
      <c r="R122" s="786"/>
      <c r="S122" s="786"/>
      <c r="T122" s="786"/>
      <c r="U122" s="786"/>
      <c r="V122" s="786"/>
      <c r="W122" s="786"/>
      <c r="X122" s="786"/>
      <c r="Y122" s="786"/>
      <c r="Z122" s="787"/>
      <c r="AA122" s="813" t="s">
        <v>431</v>
      </c>
      <c r="AB122" s="814"/>
      <c r="AC122" s="814"/>
      <c r="AD122" s="814"/>
      <c r="AE122" s="815"/>
      <c r="AF122" s="816" t="s">
        <v>430</v>
      </c>
      <c r="AG122" s="814"/>
      <c r="AH122" s="814"/>
      <c r="AI122" s="814"/>
      <c r="AJ122" s="815"/>
      <c r="AK122" s="816" t="s">
        <v>430</v>
      </c>
      <c r="AL122" s="814"/>
      <c r="AM122" s="814"/>
      <c r="AN122" s="814"/>
      <c r="AO122" s="815"/>
      <c r="AP122" s="858" t="s">
        <v>128</v>
      </c>
      <c r="AQ122" s="859"/>
      <c r="AR122" s="859"/>
      <c r="AS122" s="859"/>
      <c r="AT122" s="860"/>
      <c r="AU122" s="917"/>
      <c r="AV122" s="918"/>
      <c r="AW122" s="918"/>
      <c r="AX122" s="918"/>
      <c r="AY122" s="919"/>
      <c r="AZ122" s="872" t="s">
        <v>465</v>
      </c>
      <c r="BA122" s="873"/>
      <c r="BB122" s="873"/>
      <c r="BC122" s="873"/>
      <c r="BD122" s="873"/>
      <c r="BE122" s="873"/>
      <c r="BF122" s="873"/>
      <c r="BG122" s="873"/>
      <c r="BH122" s="873"/>
      <c r="BI122" s="873"/>
      <c r="BJ122" s="873"/>
      <c r="BK122" s="873"/>
      <c r="BL122" s="873"/>
      <c r="BM122" s="873"/>
      <c r="BN122" s="873"/>
      <c r="BO122" s="873"/>
      <c r="BP122" s="874"/>
      <c r="BQ122" s="913">
        <v>669346</v>
      </c>
      <c r="BR122" s="879"/>
      <c r="BS122" s="879"/>
      <c r="BT122" s="879"/>
      <c r="BU122" s="879"/>
      <c r="BV122" s="879">
        <v>574440</v>
      </c>
      <c r="BW122" s="879"/>
      <c r="BX122" s="879"/>
      <c r="BY122" s="879"/>
      <c r="BZ122" s="879"/>
      <c r="CA122" s="879">
        <v>483093</v>
      </c>
      <c r="CB122" s="879"/>
      <c r="CC122" s="879"/>
      <c r="CD122" s="879"/>
      <c r="CE122" s="879"/>
      <c r="CF122" s="880">
        <v>11.2</v>
      </c>
      <c r="CG122" s="881"/>
      <c r="CH122" s="881"/>
      <c r="CI122" s="881"/>
      <c r="CJ122" s="881"/>
      <c r="CK122" s="903"/>
      <c r="CL122" s="889"/>
      <c r="CM122" s="889"/>
      <c r="CN122" s="889"/>
      <c r="CO122" s="890"/>
      <c r="CP122" s="869" t="s">
        <v>466</v>
      </c>
      <c r="CQ122" s="870"/>
      <c r="CR122" s="870"/>
      <c r="CS122" s="870"/>
      <c r="CT122" s="870"/>
      <c r="CU122" s="870"/>
      <c r="CV122" s="870"/>
      <c r="CW122" s="870"/>
      <c r="CX122" s="870"/>
      <c r="CY122" s="870"/>
      <c r="CZ122" s="870"/>
      <c r="DA122" s="870"/>
      <c r="DB122" s="870"/>
      <c r="DC122" s="870"/>
      <c r="DD122" s="870"/>
      <c r="DE122" s="870"/>
      <c r="DF122" s="871"/>
      <c r="DG122" s="850" t="s">
        <v>430</v>
      </c>
      <c r="DH122" s="851"/>
      <c r="DI122" s="851"/>
      <c r="DJ122" s="851"/>
      <c r="DK122" s="851"/>
      <c r="DL122" s="851" t="s">
        <v>431</v>
      </c>
      <c r="DM122" s="851"/>
      <c r="DN122" s="851"/>
      <c r="DO122" s="851"/>
      <c r="DP122" s="851"/>
      <c r="DQ122" s="851" t="s">
        <v>431</v>
      </c>
      <c r="DR122" s="851"/>
      <c r="DS122" s="851"/>
      <c r="DT122" s="851"/>
      <c r="DU122" s="851"/>
      <c r="DV122" s="828" t="s">
        <v>431</v>
      </c>
      <c r="DW122" s="828"/>
      <c r="DX122" s="828"/>
      <c r="DY122" s="828"/>
      <c r="DZ122" s="829"/>
    </row>
    <row r="123" spans="1:130" s="212" customFormat="1" ht="26.25" customHeight="1" x14ac:dyDescent="0.2">
      <c r="A123" s="854"/>
      <c r="B123" s="855"/>
      <c r="C123" s="849" t="s">
        <v>450</v>
      </c>
      <c r="D123" s="786"/>
      <c r="E123" s="786"/>
      <c r="F123" s="786"/>
      <c r="G123" s="786"/>
      <c r="H123" s="786"/>
      <c r="I123" s="786"/>
      <c r="J123" s="786"/>
      <c r="K123" s="786"/>
      <c r="L123" s="786"/>
      <c r="M123" s="786"/>
      <c r="N123" s="786"/>
      <c r="O123" s="786"/>
      <c r="P123" s="786"/>
      <c r="Q123" s="786"/>
      <c r="R123" s="786"/>
      <c r="S123" s="786"/>
      <c r="T123" s="786"/>
      <c r="U123" s="786"/>
      <c r="V123" s="786"/>
      <c r="W123" s="786"/>
      <c r="X123" s="786"/>
      <c r="Y123" s="786"/>
      <c r="Z123" s="787"/>
      <c r="AA123" s="813">
        <v>21460</v>
      </c>
      <c r="AB123" s="814"/>
      <c r="AC123" s="814"/>
      <c r="AD123" s="814"/>
      <c r="AE123" s="815"/>
      <c r="AF123" s="816">
        <v>21460</v>
      </c>
      <c r="AG123" s="814"/>
      <c r="AH123" s="814"/>
      <c r="AI123" s="814"/>
      <c r="AJ123" s="815"/>
      <c r="AK123" s="816">
        <v>21460</v>
      </c>
      <c r="AL123" s="814"/>
      <c r="AM123" s="814"/>
      <c r="AN123" s="814"/>
      <c r="AO123" s="815"/>
      <c r="AP123" s="858">
        <v>0.5</v>
      </c>
      <c r="AQ123" s="859"/>
      <c r="AR123" s="859"/>
      <c r="AS123" s="859"/>
      <c r="AT123" s="860"/>
      <c r="AU123" s="920"/>
      <c r="AV123" s="921"/>
      <c r="AW123" s="921"/>
      <c r="AX123" s="921"/>
      <c r="AY123" s="921"/>
      <c r="AZ123" s="233" t="s">
        <v>186</v>
      </c>
      <c r="BA123" s="233"/>
      <c r="BB123" s="233"/>
      <c r="BC123" s="233"/>
      <c r="BD123" s="233"/>
      <c r="BE123" s="233"/>
      <c r="BF123" s="233"/>
      <c r="BG123" s="233"/>
      <c r="BH123" s="233"/>
      <c r="BI123" s="233"/>
      <c r="BJ123" s="233"/>
      <c r="BK123" s="233"/>
      <c r="BL123" s="233"/>
      <c r="BM123" s="233"/>
      <c r="BN123" s="233"/>
      <c r="BO123" s="911" t="s">
        <v>467</v>
      </c>
      <c r="BP123" s="912"/>
      <c r="BQ123" s="866">
        <v>8312990</v>
      </c>
      <c r="BR123" s="867"/>
      <c r="BS123" s="867"/>
      <c r="BT123" s="867"/>
      <c r="BU123" s="867"/>
      <c r="BV123" s="867">
        <v>8845567</v>
      </c>
      <c r="BW123" s="867"/>
      <c r="BX123" s="867"/>
      <c r="BY123" s="867"/>
      <c r="BZ123" s="867"/>
      <c r="CA123" s="867">
        <v>8358840</v>
      </c>
      <c r="CB123" s="867"/>
      <c r="CC123" s="867"/>
      <c r="CD123" s="867"/>
      <c r="CE123" s="867"/>
      <c r="CF123" s="782"/>
      <c r="CG123" s="783"/>
      <c r="CH123" s="783"/>
      <c r="CI123" s="783"/>
      <c r="CJ123" s="868"/>
      <c r="CK123" s="903"/>
      <c r="CL123" s="889"/>
      <c r="CM123" s="889"/>
      <c r="CN123" s="889"/>
      <c r="CO123" s="890"/>
      <c r="CP123" s="869" t="s">
        <v>468</v>
      </c>
      <c r="CQ123" s="870"/>
      <c r="CR123" s="870"/>
      <c r="CS123" s="870"/>
      <c r="CT123" s="870"/>
      <c r="CU123" s="870"/>
      <c r="CV123" s="870"/>
      <c r="CW123" s="870"/>
      <c r="CX123" s="870"/>
      <c r="CY123" s="870"/>
      <c r="CZ123" s="870"/>
      <c r="DA123" s="870"/>
      <c r="DB123" s="870"/>
      <c r="DC123" s="870"/>
      <c r="DD123" s="870"/>
      <c r="DE123" s="870"/>
      <c r="DF123" s="871"/>
      <c r="DG123" s="813" t="s">
        <v>128</v>
      </c>
      <c r="DH123" s="814"/>
      <c r="DI123" s="814"/>
      <c r="DJ123" s="814"/>
      <c r="DK123" s="815"/>
      <c r="DL123" s="816" t="s">
        <v>431</v>
      </c>
      <c r="DM123" s="814"/>
      <c r="DN123" s="814"/>
      <c r="DO123" s="814"/>
      <c r="DP123" s="815"/>
      <c r="DQ123" s="816" t="s">
        <v>431</v>
      </c>
      <c r="DR123" s="814"/>
      <c r="DS123" s="814"/>
      <c r="DT123" s="814"/>
      <c r="DU123" s="815"/>
      <c r="DV123" s="858" t="s">
        <v>431</v>
      </c>
      <c r="DW123" s="859"/>
      <c r="DX123" s="859"/>
      <c r="DY123" s="859"/>
      <c r="DZ123" s="860"/>
    </row>
    <row r="124" spans="1:130" s="212" customFormat="1" ht="26.25" customHeight="1" thickBot="1" x14ac:dyDescent="0.25">
      <c r="A124" s="854"/>
      <c r="B124" s="855"/>
      <c r="C124" s="849" t="s">
        <v>453</v>
      </c>
      <c r="D124" s="786"/>
      <c r="E124" s="786"/>
      <c r="F124" s="786"/>
      <c r="G124" s="786"/>
      <c r="H124" s="786"/>
      <c r="I124" s="786"/>
      <c r="J124" s="786"/>
      <c r="K124" s="786"/>
      <c r="L124" s="786"/>
      <c r="M124" s="786"/>
      <c r="N124" s="786"/>
      <c r="O124" s="786"/>
      <c r="P124" s="786"/>
      <c r="Q124" s="786"/>
      <c r="R124" s="786"/>
      <c r="S124" s="786"/>
      <c r="T124" s="786"/>
      <c r="U124" s="786"/>
      <c r="V124" s="786"/>
      <c r="W124" s="786"/>
      <c r="X124" s="786"/>
      <c r="Y124" s="786"/>
      <c r="Z124" s="787"/>
      <c r="AA124" s="813" t="s">
        <v>431</v>
      </c>
      <c r="AB124" s="814"/>
      <c r="AC124" s="814"/>
      <c r="AD124" s="814"/>
      <c r="AE124" s="815"/>
      <c r="AF124" s="816" t="s">
        <v>431</v>
      </c>
      <c r="AG124" s="814"/>
      <c r="AH124" s="814"/>
      <c r="AI124" s="814"/>
      <c r="AJ124" s="815"/>
      <c r="AK124" s="816" t="s">
        <v>431</v>
      </c>
      <c r="AL124" s="814"/>
      <c r="AM124" s="814"/>
      <c r="AN124" s="814"/>
      <c r="AO124" s="815"/>
      <c r="AP124" s="858" t="s">
        <v>431</v>
      </c>
      <c r="AQ124" s="859"/>
      <c r="AR124" s="859"/>
      <c r="AS124" s="859"/>
      <c r="AT124" s="860"/>
      <c r="AU124" s="861" t="s">
        <v>469</v>
      </c>
      <c r="AV124" s="862"/>
      <c r="AW124" s="862"/>
      <c r="AX124" s="862"/>
      <c r="AY124" s="862"/>
      <c r="AZ124" s="862"/>
      <c r="BA124" s="862"/>
      <c r="BB124" s="862"/>
      <c r="BC124" s="862"/>
      <c r="BD124" s="862"/>
      <c r="BE124" s="862"/>
      <c r="BF124" s="862"/>
      <c r="BG124" s="862"/>
      <c r="BH124" s="862"/>
      <c r="BI124" s="862"/>
      <c r="BJ124" s="862"/>
      <c r="BK124" s="862"/>
      <c r="BL124" s="862"/>
      <c r="BM124" s="862"/>
      <c r="BN124" s="862"/>
      <c r="BO124" s="862"/>
      <c r="BP124" s="863"/>
      <c r="BQ124" s="864" t="s">
        <v>431</v>
      </c>
      <c r="BR124" s="865"/>
      <c r="BS124" s="865"/>
      <c r="BT124" s="865"/>
      <c r="BU124" s="865"/>
      <c r="BV124" s="865" t="s">
        <v>431</v>
      </c>
      <c r="BW124" s="865"/>
      <c r="BX124" s="865"/>
      <c r="BY124" s="865"/>
      <c r="BZ124" s="865"/>
      <c r="CA124" s="865" t="s">
        <v>431</v>
      </c>
      <c r="CB124" s="865"/>
      <c r="CC124" s="865"/>
      <c r="CD124" s="865"/>
      <c r="CE124" s="865"/>
      <c r="CF124" s="760"/>
      <c r="CG124" s="761"/>
      <c r="CH124" s="761"/>
      <c r="CI124" s="761"/>
      <c r="CJ124" s="896"/>
      <c r="CK124" s="904"/>
      <c r="CL124" s="904"/>
      <c r="CM124" s="904"/>
      <c r="CN124" s="904"/>
      <c r="CO124" s="905"/>
      <c r="CP124" s="869" t="s">
        <v>470</v>
      </c>
      <c r="CQ124" s="870"/>
      <c r="CR124" s="870"/>
      <c r="CS124" s="870"/>
      <c r="CT124" s="870"/>
      <c r="CU124" s="870"/>
      <c r="CV124" s="870"/>
      <c r="CW124" s="870"/>
      <c r="CX124" s="870"/>
      <c r="CY124" s="870"/>
      <c r="CZ124" s="870"/>
      <c r="DA124" s="870"/>
      <c r="DB124" s="870"/>
      <c r="DC124" s="870"/>
      <c r="DD124" s="870"/>
      <c r="DE124" s="870"/>
      <c r="DF124" s="871"/>
      <c r="DG124" s="797" t="s">
        <v>128</v>
      </c>
      <c r="DH124" s="798"/>
      <c r="DI124" s="798"/>
      <c r="DJ124" s="798"/>
      <c r="DK124" s="799"/>
      <c r="DL124" s="800" t="s">
        <v>128</v>
      </c>
      <c r="DM124" s="798"/>
      <c r="DN124" s="798"/>
      <c r="DO124" s="798"/>
      <c r="DP124" s="799"/>
      <c r="DQ124" s="800" t="s">
        <v>128</v>
      </c>
      <c r="DR124" s="798"/>
      <c r="DS124" s="798"/>
      <c r="DT124" s="798"/>
      <c r="DU124" s="799"/>
      <c r="DV124" s="882" t="s">
        <v>128</v>
      </c>
      <c r="DW124" s="883"/>
      <c r="DX124" s="883"/>
      <c r="DY124" s="883"/>
      <c r="DZ124" s="884"/>
    </row>
    <row r="125" spans="1:130" s="212" customFormat="1" ht="26.25" customHeight="1" x14ac:dyDescent="0.2">
      <c r="A125" s="854"/>
      <c r="B125" s="855"/>
      <c r="C125" s="849" t="s">
        <v>455</v>
      </c>
      <c r="D125" s="786"/>
      <c r="E125" s="786"/>
      <c r="F125" s="786"/>
      <c r="G125" s="786"/>
      <c r="H125" s="786"/>
      <c r="I125" s="786"/>
      <c r="J125" s="786"/>
      <c r="K125" s="786"/>
      <c r="L125" s="786"/>
      <c r="M125" s="786"/>
      <c r="N125" s="786"/>
      <c r="O125" s="786"/>
      <c r="P125" s="786"/>
      <c r="Q125" s="786"/>
      <c r="R125" s="786"/>
      <c r="S125" s="786"/>
      <c r="T125" s="786"/>
      <c r="U125" s="786"/>
      <c r="V125" s="786"/>
      <c r="W125" s="786"/>
      <c r="X125" s="786"/>
      <c r="Y125" s="786"/>
      <c r="Z125" s="787"/>
      <c r="AA125" s="813" t="s">
        <v>128</v>
      </c>
      <c r="AB125" s="814"/>
      <c r="AC125" s="814"/>
      <c r="AD125" s="814"/>
      <c r="AE125" s="815"/>
      <c r="AF125" s="816" t="s">
        <v>128</v>
      </c>
      <c r="AG125" s="814"/>
      <c r="AH125" s="814"/>
      <c r="AI125" s="814"/>
      <c r="AJ125" s="815"/>
      <c r="AK125" s="816" t="s">
        <v>128</v>
      </c>
      <c r="AL125" s="814"/>
      <c r="AM125" s="814"/>
      <c r="AN125" s="814"/>
      <c r="AO125" s="815"/>
      <c r="AP125" s="858" t="s">
        <v>128</v>
      </c>
      <c r="AQ125" s="859"/>
      <c r="AR125" s="859"/>
      <c r="AS125" s="859"/>
      <c r="AT125" s="86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5" t="s">
        <v>471</v>
      </c>
      <c r="CL125" s="886"/>
      <c r="CM125" s="886"/>
      <c r="CN125" s="886"/>
      <c r="CO125" s="887"/>
      <c r="CP125" s="894" t="s">
        <v>472</v>
      </c>
      <c r="CQ125" s="842"/>
      <c r="CR125" s="842"/>
      <c r="CS125" s="842"/>
      <c r="CT125" s="842"/>
      <c r="CU125" s="842"/>
      <c r="CV125" s="842"/>
      <c r="CW125" s="842"/>
      <c r="CX125" s="842"/>
      <c r="CY125" s="842"/>
      <c r="CZ125" s="842"/>
      <c r="DA125" s="842"/>
      <c r="DB125" s="842"/>
      <c r="DC125" s="842"/>
      <c r="DD125" s="842"/>
      <c r="DE125" s="842"/>
      <c r="DF125" s="843"/>
      <c r="DG125" s="895" t="s">
        <v>128</v>
      </c>
      <c r="DH125" s="876"/>
      <c r="DI125" s="876"/>
      <c r="DJ125" s="876"/>
      <c r="DK125" s="876"/>
      <c r="DL125" s="876" t="s">
        <v>128</v>
      </c>
      <c r="DM125" s="876"/>
      <c r="DN125" s="876"/>
      <c r="DO125" s="876"/>
      <c r="DP125" s="876"/>
      <c r="DQ125" s="876" t="s">
        <v>128</v>
      </c>
      <c r="DR125" s="876"/>
      <c r="DS125" s="876"/>
      <c r="DT125" s="876"/>
      <c r="DU125" s="876"/>
      <c r="DV125" s="877" t="s">
        <v>128</v>
      </c>
      <c r="DW125" s="877"/>
      <c r="DX125" s="877"/>
      <c r="DY125" s="877"/>
      <c r="DZ125" s="878"/>
    </row>
    <row r="126" spans="1:130" s="212" customFormat="1" ht="26.25" customHeight="1" thickBot="1" x14ac:dyDescent="0.25">
      <c r="A126" s="854"/>
      <c r="B126" s="855"/>
      <c r="C126" s="849" t="s">
        <v>457</v>
      </c>
      <c r="D126" s="786"/>
      <c r="E126" s="786"/>
      <c r="F126" s="786"/>
      <c r="G126" s="786"/>
      <c r="H126" s="786"/>
      <c r="I126" s="786"/>
      <c r="J126" s="786"/>
      <c r="K126" s="786"/>
      <c r="L126" s="786"/>
      <c r="M126" s="786"/>
      <c r="N126" s="786"/>
      <c r="O126" s="786"/>
      <c r="P126" s="786"/>
      <c r="Q126" s="786"/>
      <c r="R126" s="786"/>
      <c r="S126" s="786"/>
      <c r="T126" s="786"/>
      <c r="U126" s="786"/>
      <c r="V126" s="786"/>
      <c r="W126" s="786"/>
      <c r="X126" s="786"/>
      <c r="Y126" s="786"/>
      <c r="Z126" s="787"/>
      <c r="AA126" s="813" t="s">
        <v>128</v>
      </c>
      <c r="AB126" s="814"/>
      <c r="AC126" s="814"/>
      <c r="AD126" s="814"/>
      <c r="AE126" s="815"/>
      <c r="AF126" s="816" t="s">
        <v>128</v>
      </c>
      <c r="AG126" s="814"/>
      <c r="AH126" s="814"/>
      <c r="AI126" s="814"/>
      <c r="AJ126" s="815"/>
      <c r="AK126" s="816" t="s">
        <v>128</v>
      </c>
      <c r="AL126" s="814"/>
      <c r="AM126" s="814"/>
      <c r="AN126" s="814"/>
      <c r="AO126" s="815"/>
      <c r="AP126" s="858" t="s">
        <v>128</v>
      </c>
      <c r="AQ126" s="859"/>
      <c r="AR126" s="859"/>
      <c r="AS126" s="859"/>
      <c r="AT126" s="86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8"/>
      <c r="CL126" s="889"/>
      <c r="CM126" s="889"/>
      <c r="CN126" s="889"/>
      <c r="CO126" s="890"/>
      <c r="CP126" s="849" t="s">
        <v>473</v>
      </c>
      <c r="CQ126" s="786"/>
      <c r="CR126" s="786"/>
      <c r="CS126" s="786"/>
      <c r="CT126" s="786"/>
      <c r="CU126" s="786"/>
      <c r="CV126" s="786"/>
      <c r="CW126" s="786"/>
      <c r="CX126" s="786"/>
      <c r="CY126" s="786"/>
      <c r="CZ126" s="786"/>
      <c r="DA126" s="786"/>
      <c r="DB126" s="786"/>
      <c r="DC126" s="786"/>
      <c r="DD126" s="786"/>
      <c r="DE126" s="786"/>
      <c r="DF126" s="787"/>
      <c r="DG126" s="850" t="s">
        <v>128</v>
      </c>
      <c r="DH126" s="851"/>
      <c r="DI126" s="851"/>
      <c r="DJ126" s="851"/>
      <c r="DK126" s="851"/>
      <c r="DL126" s="851" t="s">
        <v>128</v>
      </c>
      <c r="DM126" s="851"/>
      <c r="DN126" s="851"/>
      <c r="DO126" s="851"/>
      <c r="DP126" s="851"/>
      <c r="DQ126" s="851" t="s">
        <v>128</v>
      </c>
      <c r="DR126" s="851"/>
      <c r="DS126" s="851"/>
      <c r="DT126" s="851"/>
      <c r="DU126" s="851"/>
      <c r="DV126" s="828" t="s">
        <v>128</v>
      </c>
      <c r="DW126" s="828"/>
      <c r="DX126" s="828"/>
      <c r="DY126" s="828"/>
      <c r="DZ126" s="829"/>
    </row>
    <row r="127" spans="1:130" s="212" customFormat="1" ht="26.25" customHeight="1" x14ac:dyDescent="0.2">
      <c r="A127" s="856"/>
      <c r="B127" s="857"/>
      <c r="C127" s="872" t="s">
        <v>474</v>
      </c>
      <c r="D127" s="873"/>
      <c r="E127" s="873"/>
      <c r="F127" s="873"/>
      <c r="G127" s="873"/>
      <c r="H127" s="873"/>
      <c r="I127" s="873"/>
      <c r="J127" s="873"/>
      <c r="K127" s="873"/>
      <c r="L127" s="873"/>
      <c r="M127" s="873"/>
      <c r="N127" s="873"/>
      <c r="O127" s="873"/>
      <c r="P127" s="873"/>
      <c r="Q127" s="873"/>
      <c r="R127" s="873"/>
      <c r="S127" s="873"/>
      <c r="T127" s="873"/>
      <c r="U127" s="873"/>
      <c r="V127" s="873"/>
      <c r="W127" s="873"/>
      <c r="X127" s="873"/>
      <c r="Y127" s="873"/>
      <c r="Z127" s="874"/>
      <c r="AA127" s="813" t="s">
        <v>128</v>
      </c>
      <c r="AB127" s="814"/>
      <c r="AC127" s="814"/>
      <c r="AD127" s="814"/>
      <c r="AE127" s="815"/>
      <c r="AF127" s="816" t="s">
        <v>128</v>
      </c>
      <c r="AG127" s="814"/>
      <c r="AH127" s="814"/>
      <c r="AI127" s="814"/>
      <c r="AJ127" s="815"/>
      <c r="AK127" s="816" t="s">
        <v>128</v>
      </c>
      <c r="AL127" s="814"/>
      <c r="AM127" s="814"/>
      <c r="AN127" s="814"/>
      <c r="AO127" s="815"/>
      <c r="AP127" s="858" t="s">
        <v>128</v>
      </c>
      <c r="AQ127" s="859"/>
      <c r="AR127" s="859"/>
      <c r="AS127" s="859"/>
      <c r="AT127" s="860"/>
      <c r="AU127" s="214"/>
      <c r="AV127" s="214"/>
      <c r="AW127" s="214"/>
      <c r="AX127" s="875" t="s">
        <v>475</v>
      </c>
      <c r="AY127" s="846"/>
      <c r="AZ127" s="846"/>
      <c r="BA127" s="846"/>
      <c r="BB127" s="846"/>
      <c r="BC127" s="846"/>
      <c r="BD127" s="846"/>
      <c r="BE127" s="847"/>
      <c r="BF127" s="845" t="s">
        <v>476</v>
      </c>
      <c r="BG127" s="846"/>
      <c r="BH127" s="846"/>
      <c r="BI127" s="846"/>
      <c r="BJ127" s="846"/>
      <c r="BK127" s="846"/>
      <c r="BL127" s="847"/>
      <c r="BM127" s="845" t="s">
        <v>477</v>
      </c>
      <c r="BN127" s="846"/>
      <c r="BO127" s="846"/>
      <c r="BP127" s="846"/>
      <c r="BQ127" s="846"/>
      <c r="BR127" s="846"/>
      <c r="BS127" s="847"/>
      <c r="BT127" s="845" t="s">
        <v>478</v>
      </c>
      <c r="BU127" s="846"/>
      <c r="BV127" s="846"/>
      <c r="BW127" s="846"/>
      <c r="BX127" s="846"/>
      <c r="BY127" s="846"/>
      <c r="BZ127" s="848"/>
      <c r="CA127" s="214"/>
      <c r="CB127" s="214"/>
      <c r="CC127" s="214"/>
      <c r="CD127" s="237"/>
      <c r="CE127" s="237"/>
      <c r="CF127" s="237"/>
      <c r="CG127" s="214"/>
      <c r="CH127" s="214"/>
      <c r="CI127" s="214"/>
      <c r="CJ127" s="236"/>
      <c r="CK127" s="888"/>
      <c r="CL127" s="889"/>
      <c r="CM127" s="889"/>
      <c r="CN127" s="889"/>
      <c r="CO127" s="890"/>
      <c r="CP127" s="849" t="s">
        <v>479</v>
      </c>
      <c r="CQ127" s="786"/>
      <c r="CR127" s="786"/>
      <c r="CS127" s="786"/>
      <c r="CT127" s="786"/>
      <c r="CU127" s="786"/>
      <c r="CV127" s="786"/>
      <c r="CW127" s="786"/>
      <c r="CX127" s="786"/>
      <c r="CY127" s="786"/>
      <c r="CZ127" s="786"/>
      <c r="DA127" s="786"/>
      <c r="DB127" s="786"/>
      <c r="DC127" s="786"/>
      <c r="DD127" s="786"/>
      <c r="DE127" s="786"/>
      <c r="DF127" s="787"/>
      <c r="DG127" s="850" t="s">
        <v>128</v>
      </c>
      <c r="DH127" s="851"/>
      <c r="DI127" s="851"/>
      <c r="DJ127" s="851"/>
      <c r="DK127" s="851"/>
      <c r="DL127" s="851" t="s">
        <v>128</v>
      </c>
      <c r="DM127" s="851"/>
      <c r="DN127" s="851"/>
      <c r="DO127" s="851"/>
      <c r="DP127" s="851"/>
      <c r="DQ127" s="851" t="s">
        <v>128</v>
      </c>
      <c r="DR127" s="851"/>
      <c r="DS127" s="851"/>
      <c r="DT127" s="851"/>
      <c r="DU127" s="851"/>
      <c r="DV127" s="828" t="s">
        <v>128</v>
      </c>
      <c r="DW127" s="828"/>
      <c r="DX127" s="828"/>
      <c r="DY127" s="828"/>
      <c r="DZ127" s="829"/>
    </row>
    <row r="128" spans="1:130" s="212" customFormat="1" ht="26.25" customHeight="1" thickBot="1" x14ac:dyDescent="0.25">
      <c r="A128" s="830" t="s">
        <v>480</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481</v>
      </c>
      <c r="X128" s="832"/>
      <c r="Y128" s="832"/>
      <c r="Z128" s="833"/>
      <c r="AA128" s="834" t="s">
        <v>128</v>
      </c>
      <c r="AB128" s="835"/>
      <c r="AC128" s="835"/>
      <c r="AD128" s="835"/>
      <c r="AE128" s="836"/>
      <c r="AF128" s="837" t="s">
        <v>128</v>
      </c>
      <c r="AG128" s="835"/>
      <c r="AH128" s="835"/>
      <c r="AI128" s="835"/>
      <c r="AJ128" s="836"/>
      <c r="AK128" s="837" t="s">
        <v>128</v>
      </c>
      <c r="AL128" s="835"/>
      <c r="AM128" s="835"/>
      <c r="AN128" s="835"/>
      <c r="AO128" s="836"/>
      <c r="AP128" s="838"/>
      <c r="AQ128" s="839"/>
      <c r="AR128" s="839"/>
      <c r="AS128" s="839"/>
      <c r="AT128" s="840"/>
      <c r="AU128" s="214"/>
      <c r="AV128" s="214"/>
      <c r="AW128" s="214"/>
      <c r="AX128" s="841" t="s">
        <v>482</v>
      </c>
      <c r="AY128" s="842"/>
      <c r="AZ128" s="842"/>
      <c r="BA128" s="842"/>
      <c r="BB128" s="842"/>
      <c r="BC128" s="842"/>
      <c r="BD128" s="842"/>
      <c r="BE128" s="843"/>
      <c r="BF128" s="820" t="s">
        <v>128</v>
      </c>
      <c r="BG128" s="821"/>
      <c r="BH128" s="821"/>
      <c r="BI128" s="821"/>
      <c r="BJ128" s="821"/>
      <c r="BK128" s="821"/>
      <c r="BL128" s="844"/>
      <c r="BM128" s="820">
        <v>15</v>
      </c>
      <c r="BN128" s="821"/>
      <c r="BO128" s="821"/>
      <c r="BP128" s="821"/>
      <c r="BQ128" s="821"/>
      <c r="BR128" s="821"/>
      <c r="BS128" s="844"/>
      <c r="BT128" s="820">
        <v>20</v>
      </c>
      <c r="BU128" s="821"/>
      <c r="BV128" s="821"/>
      <c r="BW128" s="821"/>
      <c r="BX128" s="821"/>
      <c r="BY128" s="821"/>
      <c r="BZ128" s="822"/>
      <c r="CA128" s="237"/>
      <c r="CB128" s="237"/>
      <c r="CC128" s="237"/>
      <c r="CD128" s="237"/>
      <c r="CE128" s="237"/>
      <c r="CF128" s="237"/>
      <c r="CG128" s="214"/>
      <c r="CH128" s="214"/>
      <c r="CI128" s="214"/>
      <c r="CJ128" s="236"/>
      <c r="CK128" s="891"/>
      <c r="CL128" s="892"/>
      <c r="CM128" s="892"/>
      <c r="CN128" s="892"/>
      <c r="CO128" s="893"/>
      <c r="CP128" s="823" t="s">
        <v>483</v>
      </c>
      <c r="CQ128" s="764"/>
      <c r="CR128" s="764"/>
      <c r="CS128" s="764"/>
      <c r="CT128" s="764"/>
      <c r="CU128" s="764"/>
      <c r="CV128" s="764"/>
      <c r="CW128" s="764"/>
      <c r="CX128" s="764"/>
      <c r="CY128" s="764"/>
      <c r="CZ128" s="764"/>
      <c r="DA128" s="764"/>
      <c r="DB128" s="764"/>
      <c r="DC128" s="764"/>
      <c r="DD128" s="764"/>
      <c r="DE128" s="764"/>
      <c r="DF128" s="765"/>
      <c r="DG128" s="824" t="s">
        <v>128</v>
      </c>
      <c r="DH128" s="825"/>
      <c r="DI128" s="825"/>
      <c r="DJ128" s="825"/>
      <c r="DK128" s="825"/>
      <c r="DL128" s="825" t="s">
        <v>128</v>
      </c>
      <c r="DM128" s="825"/>
      <c r="DN128" s="825"/>
      <c r="DO128" s="825"/>
      <c r="DP128" s="825"/>
      <c r="DQ128" s="825" t="s">
        <v>128</v>
      </c>
      <c r="DR128" s="825"/>
      <c r="DS128" s="825"/>
      <c r="DT128" s="825"/>
      <c r="DU128" s="825"/>
      <c r="DV128" s="826" t="s">
        <v>128</v>
      </c>
      <c r="DW128" s="826"/>
      <c r="DX128" s="826"/>
      <c r="DY128" s="826"/>
      <c r="DZ128" s="827"/>
    </row>
    <row r="129" spans="1:131" s="212" customFormat="1" ht="26.25" customHeight="1" x14ac:dyDescent="0.2">
      <c r="A129" s="808" t="s">
        <v>107</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484</v>
      </c>
      <c r="X129" s="811"/>
      <c r="Y129" s="811"/>
      <c r="Z129" s="812"/>
      <c r="AA129" s="813">
        <v>4499589</v>
      </c>
      <c r="AB129" s="814"/>
      <c r="AC129" s="814"/>
      <c r="AD129" s="814"/>
      <c r="AE129" s="815"/>
      <c r="AF129" s="816">
        <v>4601872</v>
      </c>
      <c r="AG129" s="814"/>
      <c r="AH129" s="814"/>
      <c r="AI129" s="814"/>
      <c r="AJ129" s="815"/>
      <c r="AK129" s="816">
        <v>4433179</v>
      </c>
      <c r="AL129" s="814"/>
      <c r="AM129" s="814"/>
      <c r="AN129" s="814"/>
      <c r="AO129" s="815"/>
      <c r="AP129" s="817"/>
      <c r="AQ129" s="818"/>
      <c r="AR129" s="818"/>
      <c r="AS129" s="818"/>
      <c r="AT129" s="819"/>
      <c r="AU129" s="215"/>
      <c r="AV129" s="215"/>
      <c r="AW129" s="215"/>
      <c r="AX129" s="785" t="s">
        <v>485</v>
      </c>
      <c r="AY129" s="786"/>
      <c r="AZ129" s="786"/>
      <c r="BA129" s="786"/>
      <c r="BB129" s="786"/>
      <c r="BC129" s="786"/>
      <c r="BD129" s="786"/>
      <c r="BE129" s="787"/>
      <c r="BF129" s="804" t="s">
        <v>128</v>
      </c>
      <c r="BG129" s="805"/>
      <c r="BH129" s="805"/>
      <c r="BI129" s="805"/>
      <c r="BJ129" s="805"/>
      <c r="BK129" s="805"/>
      <c r="BL129" s="806"/>
      <c r="BM129" s="804">
        <v>20</v>
      </c>
      <c r="BN129" s="805"/>
      <c r="BO129" s="805"/>
      <c r="BP129" s="805"/>
      <c r="BQ129" s="805"/>
      <c r="BR129" s="805"/>
      <c r="BS129" s="806"/>
      <c r="BT129" s="804">
        <v>30</v>
      </c>
      <c r="BU129" s="805"/>
      <c r="BV129" s="805"/>
      <c r="BW129" s="805"/>
      <c r="BX129" s="805"/>
      <c r="BY129" s="805"/>
      <c r="BZ129" s="8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2">
      <c r="A130" s="808" t="s">
        <v>486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487</v>
      </c>
      <c r="X130" s="811"/>
      <c r="Y130" s="811"/>
      <c r="Z130" s="812"/>
      <c r="AA130" s="813">
        <v>115568</v>
      </c>
      <c r="AB130" s="814"/>
      <c r="AC130" s="814"/>
      <c r="AD130" s="814"/>
      <c r="AE130" s="815"/>
      <c r="AF130" s="816">
        <v>110059</v>
      </c>
      <c r="AG130" s="814"/>
      <c r="AH130" s="814"/>
      <c r="AI130" s="814"/>
      <c r="AJ130" s="815"/>
      <c r="AK130" s="816">
        <v>103021</v>
      </c>
      <c r="AL130" s="814"/>
      <c r="AM130" s="814"/>
      <c r="AN130" s="814"/>
      <c r="AO130" s="815"/>
      <c r="AP130" s="817"/>
      <c r="AQ130" s="818"/>
      <c r="AR130" s="818"/>
      <c r="AS130" s="818"/>
      <c r="AT130" s="819"/>
      <c r="AU130" s="215"/>
      <c r="AV130" s="215"/>
      <c r="AW130" s="215"/>
      <c r="AX130" s="785" t="s">
        <v>488</v>
      </c>
      <c r="AY130" s="786"/>
      <c r="AZ130" s="786"/>
      <c r="BA130" s="786"/>
      <c r="BB130" s="786"/>
      <c r="BC130" s="786"/>
      <c r="BD130" s="786"/>
      <c r="BE130" s="787"/>
      <c r="BF130" s="788">
        <v>-0.9</v>
      </c>
      <c r="BG130" s="789"/>
      <c r="BH130" s="789"/>
      <c r="BI130" s="789"/>
      <c r="BJ130" s="789"/>
      <c r="BK130" s="789"/>
      <c r="BL130" s="790"/>
      <c r="BM130" s="788">
        <v>25</v>
      </c>
      <c r="BN130" s="789"/>
      <c r="BO130" s="789"/>
      <c r="BP130" s="789"/>
      <c r="BQ130" s="789"/>
      <c r="BR130" s="789"/>
      <c r="BS130" s="790"/>
      <c r="BT130" s="788">
        <v>35</v>
      </c>
      <c r="BU130" s="789"/>
      <c r="BV130" s="789"/>
      <c r="BW130" s="789"/>
      <c r="BX130" s="789"/>
      <c r="BY130" s="789"/>
      <c r="BZ130" s="79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5">
      <c r="A131" s="792"/>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4" t="s">
        <v>489</v>
      </c>
      <c r="X131" s="795"/>
      <c r="Y131" s="795"/>
      <c r="Z131" s="796"/>
      <c r="AA131" s="797">
        <v>4384021</v>
      </c>
      <c r="AB131" s="798"/>
      <c r="AC131" s="798"/>
      <c r="AD131" s="798"/>
      <c r="AE131" s="799"/>
      <c r="AF131" s="800">
        <v>4491813</v>
      </c>
      <c r="AG131" s="798"/>
      <c r="AH131" s="798"/>
      <c r="AI131" s="798"/>
      <c r="AJ131" s="799"/>
      <c r="AK131" s="800">
        <v>4330158</v>
      </c>
      <c r="AL131" s="798"/>
      <c r="AM131" s="798"/>
      <c r="AN131" s="798"/>
      <c r="AO131" s="799"/>
      <c r="AP131" s="801"/>
      <c r="AQ131" s="802"/>
      <c r="AR131" s="802"/>
      <c r="AS131" s="802"/>
      <c r="AT131" s="803"/>
      <c r="AU131" s="215"/>
      <c r="AV131" s="215"/>
      <c r="AW131" s="215"/>
      <c r="AX131" s="763" t="s">
        <v>490</v>
      </c>
      <c r="AY131" s="764"/>
      <c r="AZ131" s="764"/>
      <c r="BA131" s="764"/>
      <c r="BB131" s="764"/>
      <c r="BC131" s="764"/>
      <c r="BD131" s="764"/>
      <c r="BE131" s="765"/>
      <c r="BF131" s="766" t="s">
        <v>128</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2">
      <c r="A132" s="772" t="s">
        <v>491</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492</v>
      </c>
      <c r="W132" s="776"/>
      <c r="X132" s="776"/>
      <c r="Y132" s="776"/>
      <c r="Z132" s="777"/>
      <c r="AA132" s="778">
        <v>-1.2278910160000001</v>
      </c>
      <c r="AB132" s="779"/>
      <c r="AC132" s="779"/>
      <c r="AD132" s="779"/>
      <c r="AE132" s="780"/>
      <c r="AF132" s="781">
        <v>-1.074109719</v>
      </c>
      <c r="AG132" s="779"/>
      <c r="AH132" s="779"/>
      <c r="AI132" s="779"/>
      <c r="AJ132" s="780"/>
      <c r="AK132" s="781">
        <v>-0.68886631899999995</v>
      </c>
      <c r="AL132" s="779"/>
      <c r="AM132" s="779"/>
      <c r="AN132" s="779"/>
      <c r="AO132" s="780"/>
      <c r="AP132" s="782"/>
      <c r="AQ132" s="783"/>
      <c r="AR132" s="783"/>
      <c r="AS132" s="783"/>
      <c r="AT132" s="78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5">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493</v>
      </c>
      <c r="W133" s="755"/>
      <c r="X133" s="755"/>
      <c r="Y133" s="755"/>
      <c r="Z133" s="756"/>
      <c r="AA133" s="757">
        <v>-1.3</v>
      </c>
      <c r="AB133" s="758"/>
      <c r="AC133" s="758"/>
      <c r="AD133" s="758"/>
      <c r="AE133" s="759"/>
      <c r="AF133" s="757">
        <v>-1.2</v>
      </c>
      <c r="AG133" s="758"/>
      <c r="AH133" s="758"/>
      <c r="AI133" s="758"/>
      <c r="AJ133" s="759"/>
      <c r="AK133" s="757">
        <v>-0.9</v>
      </c>
      <c r="AL133" s="758"/>
      <c r="AM133" s="758"/>
      <c r="AN133" s="758"/>
      <c r="AO133" s="759"/>
      <c r="AP133" s="760"/>
      <c r="AQ133" s="761"/>
      <c r="AR133" s="761"/>
      <c r="AS133" s="761"/>
      <c r="AT133" s="762"/>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 hidden="1" x14ac:dyDescent="0.2">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TUGYvRvvQoxiKHlQLYkGIo08f0uTNBgFmvG2GAyCSGFcJBC/grp9H5V/yIb5R5bKPtbBaObAuztHnIQlWY5uuA==" saltValue="DfFAx1ONKCL54n+vxLxWNg==" spinCount="100000" sheet="1" objects="1" scenarios="1" formatRows="0"/>
  <mergeCells count="2035">
    <mergeCell ref="B72:P72"/>
    <mergeCell ref="B71:P71"/>
    <mergeCell ref="B70:P70"/>
    <mergeCell ref="B69:P69"/>
    <mergeCell ref="B68:P68"/>
    <mergeCell ref="AP77:AT77"/>
    <mergeCell ref="AU77:AY77"/>
    <mergeCell ref="AZ77:BD77"/>
    <mergeCell ref="AZ76:BD76"/>
    <mergeCell ref="Q74:U74"/>
    <mergeCell ref="V74:Z74"/>
    <mergeCell ref="AA74:AE74"/>
    <mergeCell ref="AF74:AJ74"/>
    <mergeCell ref="Q77:U77"/>
    <mergeCell ref="V77:Z77"/>
    <mergeCell ref="AA77:AE77"/>
    <mergeCell ref="AF77:AJ77"/>
    <mergeCell ref="AK77:AO77"/>
    <mergeCell ref="AA69:AE69"/>
    <mergeCell ref="AF69:AJ69"/>
    <mergeCell ref="AK69:AO69"/>
    <mergeCell ref="AP69:AT69"/>
    <mergeCell ref="AU69:AY69"/>
    <mergeCell ref="AZ69:BD69"/>
    <mergeCell ref="AP68:AT68"/>
    <mergeCell ref="AU68:AY68"/>
    <mergeCell ref="AZ68:BD68"/>
    <mergeCell ref="AP74:AT74"/>
    <mergeCell ref="AU74:AY74"/>
    <mergeCell ref="AZ74:BD74"/>
    <mergeCell ref="AA72:AE72"/>
    <mergeCell ref="AF72:AJ72"/>
    <mergeCell ref="AK72:AO72"/>
    <mergeCell ref="Q71:U71"/>
    <mergeCell ref="V71:Z71"/>
    <mergeCell ref="AP78:AT78"/>
    <mergeCell ref="AU78:AY78"/>
    <mergeCell ref="AZ78:BD78"/>
    <mergeCell ref="B78:P78"/>
    <mergeCell ref="Q76:U76"/>
    <mergeCell ref="V76:Z76"/>
    <mergeCell ref="AA76:AE76"/>
    <mergeCell ref="AF76:AJ76"/>
    <mergeCell ref="AK76:AO76"/>
    <mergeCell ref="Q75:U75"/>
    <mergeCell ref="V75:Z75"/>
    <mergeCell ref="AA75:AE75"/>
    <mergeCell ref="AF75:AJ75"/>
    <mergeCell ref="AK75:AO75"/>
    <mergeCell ref="AP75:AT75"/>
    <mergeCell ref="AU75:AY75"/>
    <mergeCell ref="AZ75:BD75"/>
    <mergeCell ref="AP76:AT76"/>
    <mergeCell ref="AU76:AY76"/>
    <mergeCell ref="B77:P77"/>
    <mergeCell ref="B76:P76"/>
    <mergeCell ref="B75:P75"/>
    <mergeCell ref="B74:P74"/>
    <mergeCell ref="B73:P73"/>
    <mergeCell ref="AA71:AE71"/>
    <mergeCell ref="AF71:AJ71"/>
    <mergeCell ref="AK71:AO71"/>
    <mergeCell ref="AP71:AT71"/>
    <mergeCell ref="AU71:AY71"/>
    <mergeCell ref="A2:BI2"/>
    <mergeCell ref="DJ2:DO2"/>
    <mergeCell ref="DQ2:DZ2"/>
    <mergeCell ref="A4:AY4"/>
    <mergeCell ref="BQ4:DZ4"/>
    <mergeCell ref="A5:P6"/>
    <mergeCell ref="Q5:U6"/>
    <mergeCell ref="V5:Z6"/>
    <mergeCell ref="AA5:AE6"/>
    <mergeCell ref="AF5:AJ6"/>
    <mergeCell ref="DL7:DP7"/>
    <mergeCell ref="DQ7:DU7"/>
    <mergeCell ref="DV7:DZ7"/>
    <mergeCell ref="AK74:AO74"/>
    <mergeCell ref="Q73:U73"/>
    <mergeCell ref="V73:Z73"/>
    <mergeCell ref="AA73:AE73"/>
    <mergeCell ref="AF73:AJ73"/>
    <mergeCell ref="AK73:AO73"/>
    <mergeCell ref="Q72:U72"/>
    <mergeCell ref="V72:Z72"/>
    <mergeCell ref="AP70:AT70"/>
    <mergeCell ref="AU70:AY70"/>
    <mergeCell ref="AZ70:BD70"/>
    <mergeCell ref="Q70:U70"/>
    <mergeCell ref="V70:Z70"/>
    <mergeCell ref="AA70:AE70"/>
    <mergeCell ref="Q68:U68"/>
    <mergeCell ref="V68:Z68"/>
    <mergeCell ref="AA68:AE68"/>
    <mergeCell ref="AF68:AJ68"/>
    <mergeCell ref="AK68:AO68"/>
    <mergeCell ref="AF70:AJ70"/>
    <mergeCell ref="AK70:AO70"/>
    <mergeCell ref="Q69:U69"/>
    <mergeCell ref="V69:Z69"/>
    <mergeCell ref="AP73:AT73"/>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Z71:BD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AU73:AY73"/>
    <mergeCell ref="AZ73:BD73"/>
    <mergeCell ref="AP72:AT72"/>
    <mergeCell ref="AU72:AY72"/>
    <mergeCell ref="AZ72:BD72"/>
    <mergeCell ref="DV74:DZ74"/>
    <mergeCell ref="CR74:CV74"/>
    <mergeCell ref="CW74:DA74"/>
    <mergeCell ref="DB74:DF74"/>
    <mergeCell ref="DG74:DK74"/>
    <mergeCell ref="DL74:DP74"/>
    <mergeCell ref="DQ74:DU74"/>
    <mergeCell ref="BS74:CG74"/>
    <mergeCell ref="CH74:CL74"/>
    <mergeCell ref="CM74:CQ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265625" style="242" customWidth="1"/>
    <col min="121" max="121" width="0" style="241" hidden="1" customWidth="1"/>
    <col min="122" max="16384" width="9" style="241" hidden="1"/>
  </cols>
  <sheetData>
    <row r="1" spans="1:120"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1"/>
    </row>
    <row r="17" spans="119:120" ht="13" x14ac:dyDescent="0.2">
      <c r="DP17" s="241"/>
    </row>
    <row r="18" spans="119:120" ht="13" x14ac:dyDescent="0.2"/>
    <row r="19" spans="119:120" ht="13" x14ac:dyDescent="0.2"/>
    <row r="20" spans="119:120" ht="13" x14ac:dyDescent="0.2">
      <c r="DO20" s="241"/>
      <c r="DP20" s="241"/>
    </row>
    <row r="21" spans="119:120" ht="13" x14ac:dyDescent="0.2">
      <c r="DP21" s="241"/>
    </row>
    <row r="22" spans="119:120" ht="13" x14ac:dyDescent="0.2"/>
    <row r="23" spans="119:120" ht="13" x14ac:dyDescent="0.2">
      <c r="DO23" s="241"/>
      <c r="DP23" s="241"/>
    </row>
    <row r="24" spans="119:120" ht="13" x14ac:dyDescent="0.2">
      <c r="DP24" s="241"/>
    </row>
    <row r="25" spans="119:120" ht="13" x14ac:dyDescent="0.2">
      <c r="DP25" s="241"/>
    </row>
    <row r="26" spans="119:120" ht="13" x14ac:dyDescent="0.2">
      <c r="DO26" s="241"/>
      <c r="DP26" s="241"/>
    </row>
    <row r="27" spans="119:120" ht="13" x14ac:dyDescent="0.2"/>
    <row r="28" spans="119:120" ht="13" x14ac:dyDescent="0.2">
      <c r="DO28" s="241"/>
      <c r="DP28" s="241"/>
    </row>
    <row r="29" spans="119:120" ht="13" x14ac:dyDescent="0.2">
      <c r="DP29" s="241"/>
    </row>
    <row r="30" spans="119:120" ht="13" x14ac:dyDescent="0.2"/>
    <row r="31" spans="119:120" ht="13" x14ac:dyDescent="0.2">
      <c r="DO31" s="241"/>
      <c r="DP31" s="241"/>
    </row>
    <row r="32" spans="119:120" ht="13" x14ac:dyDescent="0.2"/>
    <row r="33" spans="98:120" ht="13" x14ac:dyDescent="0.2">
      <c r="DO33" s="241"/>
      <c r="DP33" s="241"/>
    </row>
    <row r="34" spans="98:120" ht="13" x14ac:dyDescent="0.2">
      <c r="DM34" s="241"/>
    </row>
    <row r="35" spans="98:120" ht="13" x14ac:dyDescent="0.2">
      <c r="CT35" s="241"/>
      <c r="CU35" s="241"/>
      <c r="CV35" s="241"/>
      <c r="CY35" s="241"/>
      <c r="CZ35" s="241"/>
      <c r="DA35" s="241"/>
      <c r="DD35" s="241"/>
      <c r="DE35" s="241"/>
      <c r="DF35" s="241"/>
      <c r="DI35" s="241"/>
      <c r="DJ35" s="241"/>
      <c r="DK35" s="241"/>
      <c r="DM35" s="241"/>
      <c r="DN35" s="241"/>
      <c r="DO35" s="241"/>
      <c r="DP35" s="241"/>
    </row>
    <row r="36" spans="98:120" ht="13" x14ac:dyDescent="0.2"/>
    <row r="37" spans="98:120" ht="13" x14ac:dyDescent="0.2">
      <c r="CW37" s="241"/>
      <c r="DB37" s="241"/>
      <c r="DG37" s="241"/>
      <c r="DL37" s="241"/>
      <c r="DP37" s="241"/>
    </row>
    <row r="38" spans="98:120" ht="13" x14ac:dyDescent="0.2">
      <c r="CT38" s="241"/>
      <c r="CU38" s="241"/>
      <c r="CV38" s="241"/>
      <c r="CW38" s="241"/>
      <c r="CY38" s="241"/>
      <c r="CZ38" s="241"/>
      <c r="DA38" s="241"/>
      <c r="DB38" s="241"/>
      <c r="DD38" s="241"/>
      <c r="DE38" s="241"/>
      <c r="DF38" s="241"/>
      <c r="DG38" s="241"/>
      <c r="DI38" s="241"/>
      <c r="DJ38" s="241"/>
      <c r="DK38" s="241"/>
      <c r="DL38" s="241"/>
      <c r="DN38" s="241"/>
      <c r="DO38" s="241"/>
      <c r="DP38" s="24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1"/>
      <c r="DO49" s="241"/>
      <c r="DP49" s="24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1"/>
      <c r="CS63" s="241"/>
      <c r="CX63" s="241"/>
      <c r="DC63" s="241"/>
      <c r="DH63" s="241"/>
    </row>
    <row r="64" spans="22:120" ht="13" x14ac:dyDescent="0.2">
      <c r="V64" s="241"/>
    </row>
    <row r="65" spans="15:120" ht="13" x14ac:dyDescent="0.2">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ht="13" x14ac:dyDescent="0.2">
      <c r="Q66" s="241"/>
      <c r="S66" s="241"/>
      <c r="U66" s="241"/>
      <c r="DM66" s="241"/>
    </row>
    <row r="67" spans="15:120" ht="13" x14ac:dyDescent="0.2">
      <c r="O67" s="241"/>
      <c r="P67" s="241"/>
      <c r="R67" s="241"/>
      <c r="T67" s="241"/>
      <c r="Y67" s="241"/>
      <c r="CT67" s="241"/>
      <c r="CV67" s="241"/>
      <c r="CW67" s="241"/>
      <c r="CY67" s="241"/>
      <c r="DA67" s="241"/>
      <c r="DB67" s="241"/>
      <c r="DD67" s="241"/>
      <c r="DF67" s="241"/>
      <c r="DG67" s="241"/>
      <c r="DI67" s="241"/>
      <c r="DK67" s="241"/>
      <c r="DL67" s="241"/>
      <c r="DN67" s="241"/>
      <c r="DO67" s="241"/>
      <c r="DP67" s="241"/>
    </row>
    <row r="68" spans="15:120" ht="13" x14ac:dyDescent="0.2"/>
    <row r="69" spans="15:120" ht="13" x14ac:dyDescent="0.2"/>
    <row r="70" spans="15:120" ht="13" x14ac:dyDescent="0.2"/>
    <row r="71" spans="15:120" ht="13" x14ac:dyDescent="0.2"/>
    <row r="72" spans="15:120" ht="13" x14ac:dyDescent="0.2">
      <c r="DP72" s="241"/>
    </row>
    <row r="73" spans="15:120" ht="13" x14ac:dyDescent="0.2">
      <c r="DP73" s="24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1"/>
      <c r="CX96" s="241"/>
      <c r="DC96" s="241"/>
      <c r="DH96" s="241"/>
    </row>
    <row r="97" spans="24:120" ht="13" x14ac:dyDescent="0.2">
      <c r="CS97" s="241"/>
      <c r="CX97" s="241"/>
      <c r="DC97" s="241"/>
      <c r="DH97" s="241"/>
      <c r="DP97" s="242" t="s">
        <v>494</v>
      </c>
    </row>
    <row r="98" spans="24:120" ht="13" hidden="1" x14ac:dyDescent="0.2">
      <c r="CS98" s="241"/>
      <c r="CX98" s="241"/>
      <c r="DC98" s="241"/>
      <c r="DH98" s="241"/>
    </row>
    <row r="99" spans="24:120" ht="13" hidden="1" x14ac:dyDescent="0.2">
      <c r="CS99" s="241"/>
      <c r="CX99" s="241"/>
      <c r="DC99" s="241"/>
      <c r="DH99" s="241"/>
    </row>
    <row r="101" spans="24:120" ht="12" hidden="1" customHeight="1" x14ac:dyDescent="0.2">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2">
      <c r="CU102" s="241"/>
      <c r="CZ102" s="241"/>
      <c r="DE102" s="241"/>
      <c r="DJ102" s="241"/>
      <c r="DM102" s="241"/>
    </row>
    <row r="103" spans="24:120" ht="13" hidden="1" x14ac:dyDescent="0.2">
      <c r="CT103" s="241"/>
      <c r="CV103" s="241"/>
      <c r="CW103" s="241"/>
      <c r="CY103" s="241"/>
      <c r="DA103" s="241"/>
      <c r="DB103" s="241"/>
      <c r="DD103" s="241"/>
      <c r="DF103" s="241"/>
      <c r="DG103" s="241"/>
      <c r="DI103" s="241"/>
      <c r="DK103" s="241"/>
      <c r="DL103" s="241"/>
      <c r="DM103" s="241"/>
      <c r="DN103" s="241"/>
      <c r="DO103" s="241"/>
      <c r="DP103" s="241"/>
    </row>
    <row r="104" spans="24:120" ht="13" hidden="1" x14ac:dyDescent="0.2">
      <c r="CV104" s="241"/>
      <c r="CW104" s="241"/>
      <c r="DA104" s="241"/>
      <c r="DB104" s="241"/>
      <c r="DF104" s="241"/>
      <c r="DG104" s="241"/>
      <c r="DK104" s="241"/>
      <c r="DL104" s="241"/>
      <c r="DN104" s="241"/>
      <c r="DO104" s="241"/>
      <c r="DP104" s="241"/>
    </row>
    <row r="105" spans="24:120" ht="12.75" hidden="1" customHeight="1" x14ac:dyDescent="0.2"/>
  </sheetData>
  <sheetProtection algorithmName="SHA-512" hashValue="U8BXoewU5goxDTopWduy9rWKcZfwViZaGRglANeZsaTpHduJjCY+BVRADejXi1Z/2SuoQG/tzUE3TD3nyaKu9g==" saltValue="ArCdyC78CCHhlYAxL+do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42" customWidth="1"/>
    <col min="117" max="16384" width="9" style="241" hidden="1"/>
  </cols>
  <sheetData>
    <row r="1" spans="2:116"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ht="13" x14ac:dyDescent="0.2"/>
    <row r="3" spans="2:116" ht="13" x14ac:dyDescent="0.2"/>
    <row r="4" spans="2:116" ht="13" x14ac:dyDescent="0.2">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ht="13" x14ac:dyDescent="0.2">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ht="13" x14ac:dyDescent="0.2"/>
    <row r="20" spans="9:116" ht="13" x14ac:dyDescent="0.2"/>
    <row r="21" spans="9:116" ht="13" x14ac:dyDescent="0.2">
      <c r="DL21" s="241"/>
    </row>
    <row r="22" spans="9:116" ht="13" x14ac:dyDescent="0.2">
      <c r="DI22" s="241"/>
      <c r="DJ22" s="241"/>
      <c r="DK22" s="241"/>
      <c r="DL22" s="241"/>
    </row>
    <row r="23" spans="9:116" ht="13" x14ac:dyDescent="0.2">
      <c r="CY23" s="241"/>
      <c r="CZ23" s="241"/>
      <c r="DA23" s="241"/>
      <c r="DB23" s="241"/>
      <c r="DC23" s="241"/>
      <c r="DD23" s="241"/>
      <c r="DE23" s="241"/>
      <c r="DF23" s="241"/>
      <c r="DG23" s="241"/>
      <c r="DH23" s="241"/>
      <c r="DI23" s="241"/>
      <c r="DJ23" s="241"/>
      <c r="DK23" s="241"/>
      <c r="DL23" s="24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1"/>
      <c r="DA35" s="241"/>
      <c r="DB35" s="241"/>
      <c r="DC35" s="241"/>
      <c r="DD35" s="241"/>
      <c r="DE35" s="241"/>
      <c r="DF35" s="241"/>
      <c r="DG35" s="241"/>
      <c r="DH35" s="241"/>
      <c r="DI35" s="241"/>
      <c r="DJ35" s="241"/>
      <c r="DK35" s="241"/>
      <c r="DL35" s="241"/>
    </row>
    <row r="36" spans="15:116" ht="13" x14ac:dyDescent="0.2"/>
    <row r="37" spans="15:116" ht="13" x14ac:dyDescent="0.2">
      <c r="DL37" s="241"/>
    </row>
    <row r="38" spans="15:116" ht="13" x14ac:dyDescent="0.2">
      <c r="DI38" s="241"/>
      <c r="DJ38" s="241"/>
      <c r="DK38" s="241"/>
      <c r="DL38" s="241"/>
    </row>
    <row r="39" spans="15:116" ht="13" x14ac:dyDescent="0.2"/>
    <row r="40" spans="15:116" ht="13" x14ac:dyDescent="0.2"/>
    <row r="41" spans="15:116" ht="13" x14ac:dyDescent="0.2"/>
    <row r="42" spans="15:116" ht="13" x14ac:dyDescent="0.2"/>
    <row r="43" spans="15:116" ht="13" x14ac:dyDescent="0.2">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ht="13" x14ac:dyDescent="0.2">
      <c r="DL44" s="241"/>
    </row>
    <row r="45" spans="15:116" ht="13" x14ac:dyDescent="0.2"/>
    <row r="46" spans="15:116" ht="13" x14ac:dyDescent="0.2">
      <c r="DA46" s="241"/>
      <c r="DB46" s="241"/>
      <c r="DC46" s="241"/>
      <c r="DD46" s="241"/>
      <c r="DE46" s="241"/>
      <c r="DF46" s="241"/>
      <c r="DG46" s="241"/>
      <c r="DH46" s="241"/>
      <c r="DI46" s="241"/>
      <c r="DJ46" s="241"/>
      <c r="DK46" s="241"/>
      <c r="DL46" s="241"/>
    </row>
    <row r="47" spans="15:116" ht="13" x14ac:dyDescent="0.2"/>
    <row r="48" spans="15:116" ht="13" x14ac:dyDescent="0.2"/>
    <row r="49" spans="104:116" ht="13" x14ac:dyDescent="0.2"/>
    <row r="50" spans="104:116" ht="13" x14ac:dyDescent="0.2">
      <c r="CZ50" s="241"/>
      <c r="DA50" s="241"/>
      <c r="DB50" s="241"/>
      <c r="DC50" s="241"/>
      <c r="DD50" s="241"/>
      <c r="DE50" s="241"/>
      <c r="DF50" s="241"/>
      <c r="DG50" s="241"/>
      <c r="DH50" s="241"/>
      <c r="DI50" s="241"/>
      <c r="DJ50" s="241"/>
      <c r="DK50" s="241"/>
      <c r="DL50" s="241"/>
    </row>
    <row r="51" spans="104:116" ht="13" x14ac:dyDescent="0.2"/>
    <row r="52" spans="104:116" ht="13" x14ac:dyDescent="0.2"/>
    <row r="53" spans="104:116" ht="13" x14ac:dyDescent="0.2">
      <c r="DL53" s="24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1"/>
      <c r="DD67" s="241"/>
      <c r="DE67" s="241"/>
      <c r="DF67" s="241"/>
      <c r="DG67" s="241"/>
      <c r="DH67" s="241"/>
      <c r="DI67" s="241"/>
      <c r="DJ67" s="241"/>
      <c r="DK67" s="241"/>
      <c r="DL67" s="24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NFjMoyOsBjO+aisgPJOp0X+Er/pu3+mTnFDa7WdDtu84wDIqdv/lUSpb+kO4iRqB5wHD5v9JzA+DZ8zy6rQQ==" saltValue="yVatjrDqLseaRbjaDW1A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43" customWidth="1"/>
    <col min="37" max="44" width="17" style="243" customWidth="1"/>
    <col min="45" max="45" width="6.08984375" style="250" customWidth="1"/>
    <col min="46" max="46" width="3" style="248" customWidth="1"/>
    <col min="47" max="47" width="19.08984375" style="243" hidden="1" customWidth="1"/>
    <col min="48" max="52" width="12.6328125" style="243" hidden="1" customWidth="1"/>
    <col min="53" max="16384" width="8.6328125" style="243" hidden="1"/>
  </cols>
  <sheetData>
    <row r="1" spans="1:46" ht="13" x14ac:dyDescent="0.2">
      <c r="AS1" s="244"/>
      <c r="AT1" s="244"/>
    </row>
    <row r="2" spans="1:46" ht="13" x14ac:dyDescent="0.2">
      <c r="AS2" s="244"/>
      <c r="AT2" s="244"/>
    </row>
    <row r="3" spans="1:46" ht="13" x14ac:dyDescent="0.2">
      <c r="AS3" s="244"/>
      <c r="AT3" s="244"/>
    </row>
    <row r="4" spans="1:46" ht="13" x14ac:dyDescent="0.2">
      <c r="AS4" s="244"/>
      <c r="AT4" s="244"/>
    </row>
    <row r="5" spans="1:46" ht="16.5" x14ac:dyDescent="0.2">
      <c r="A5" s="245" t="s">
        <v>495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ht="13" x14ac:dyDescent="0.2">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496</v>
      </c>
      <c r="AL6" s="249"/>
      <c r="AM6" s="249"/>
      <c r="AN6" s="249"/>
      <c r="AO6" s="244"/>
      <c r="AP6" s="244"/>
      <c r="AQ6" s="244"/>
      <c r="AR6" s="244"/>
    </row>
    <row r="7" spans="1:46" ht="13.5" customHeight="1" x14ac:dyDescent="0.2">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4" t="s">
        <v>497</v>
      </c>
      <c r="AP7" s="254"/>
      <c r="AQ7" s="255" t="s">
        <v>498</v>
      </c>
      <c r="AR7" s="256"/>
    </row>
    <row r="8" spans="1:46" ht="13" x14ac:dyDescent="0.2">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5"/>
      <c r="AP8" s="260" t="s">
        <v>499</v>
      </c>
      <c r="AQ8" s="261" t="s">
        <v>500</v>
      </c>
      <c r="AR8" s="262" t="s">
        <v>501</v>
      </c>
    </row>
    <row r="9" spans="1:46" ht="13" x14ac:dyDescent="0.2">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6" t="s">
        <v>502</v>
      </c>
      <c r="AL9" s="1167"/>
      <c r="AM9" s="1167"/>
      <c r="AN9" s="1168"/>
      <c r="AO9" s="263">
        <v>1051641</v>
      </c>
      <c r="AP9" s="263">
        <v>223468</v>
      </c>
      <c r="AQ9" s="264">
        <v>194778</v>
      </c>
      <c r="AR9" s="265">
        <v>14.7</v>
      </c>
    </row>
    <row r="10" spans="1:46" ht="13.5" customHeight="1" x14ac:dyDescent="0.2">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6" t="s">
        <v>503</v>
      </c>
      <c r="AL10" s="1167"/>
      <c r="AM10" s="1167"/>
      <c r="AN10" s="1168"/>
      <c r="AO10" s="266">
        <v>265307</v>
      </c>
      <c r="AP10" s="266">
        <v>56376</v>
      </c>
      <c r="AQ10" s="267">
        <v>26112</v>
      </c>
      <c r="AR10" s="268">
        <v>115.9</v>
      </c>
    </row>
    <row r="11" spans="1:46" ht="13.5" customHeight="1" x14ac:dyDescent="0.2">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6" t="s">
        <v>504</v>
      </c>
      <c r="AL11" s="1167"/>
      <c r="AM11" s="1167"/>
      <c r="AN11" s="1168"/>
      <c r="AO11" s="266" t="s">
        <v>505</v>
      </c>
      <c r="AP11" s="266" t="s">
        <v>505</v>
      </c>
      <c r="AQ11" s="267">
        <v>390</v>
      </c>
      <c r="AR11" s="268" t="s">
        <v>505</v>
      </c>
    </row>
    <row r="12" spans="1:46" ht="13.5" customHeight="1" x14ac:dyDescent="0.2">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6" t="s">
        <v>506</v>
      </c>
      <c r="AL12" s="1167"/>
      <c r="AM12" s="1167"/>
      <c r="AN12" s="1168"/>
      <c r="AO12" s="266" t="s">
        <v>505</v>
      </c>
      <c r="AP12" s="266" t="s">
        <v>505</v>
      </c>
      <c r="AQ12" s="267" t="s">
        <v>505</v>
      </c>
      <c r="AR12" s="268" t="s">
        <v>505</v>
      </c>
    </row>
    <row r="13" spans="1:46" ht="13.5" customHeight="1" x14ac:dyDescent="0.2">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6" t="s">
        <v>507</v>
      </c>
      <c r="AL13" s="1167"/>
      <c r="AM13" s="1167"/>
      <c r="AN13" s="1168"/>
      <c r="AO13" s="266" t="s">
        <v>505</v>
      </c>
      <c r="AP13" s="266" t="s">
        <v>505</v>
      </c>
      <c r="AQ13" s="267">
        <v>7005</v>
      </c>
      <c r="AR13" s="268" t="s">
        <v>505</v>
      </c>
    </row>
    <row r="14" spans="1:46" ht="13.5" customHeight="1" x14ac:dyDescent="0.2">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6" t="s">
        <v>508</v>
      </c>
      <c r="AL14" s="1167"/>
      <c r="AM14" s="1167"/>
      <c r="AN14" s="1168"/>
      <c r="AO14" s="266">
        <v>20496</v>
      </c>
      <c r="AP14" s="266">
        <v>4355</v>
      </c>
      <c r="AQ14" s="267">
        <v>3736</v>
      </c>
      <c r="AR14" s="268">
        <v>16.600000000000001</v>
      </c>
    </row>
    <row r="15" spans="1:46" ht="13.5" customHeight="1" x14ac:dyDescent="0.2">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9" t="s">
        <v>509</v>
      </c>
      <c r="AL15" s="1170"/>
      <c r="AM15" s="1170"/>
      <c r="AN15" s="1171"/>
      <c r="AO15" s="266">
        <v>-58998</v>
      </c>
      <c r="AP15" s="266">
        <v>-12537</v>
      </c>
      <c r="AQ15" s="267">
        <v>-14789</v>
      </c>
      <c r="AR15" s="268">
        <v>-15.2</v>
      </c>
    </row>
    <row r="16" spans="1:46" ht="13" x14ac:dyDescent="0.2">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9" t="s">
        <v>186</v>
      </c>
      <c r="AL16" s="1170"/>
      <c r="AM16" s="1170"/>
      <c r="AN16" s="1171"/>
      <c r="AO16" s="266">
        <v>1278446</v>
      </c>
      <c r="AP16" s="266">
        <v>271663</v>
      </c>
      <c r="AQ16" s="267">
        <v>217232</v>
      </c>
      <c r="AR16" s="268">
        <v>25.1</v>
      </c>
    </row>
    <row r="17" spans="1:46" ht="13" x14ac:dyDescent="0.2">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ht="13" x14ac:dyDescent="0.2">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ht="13" x14ac:dyDescent="0.2">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510</v>
      </c>
      <c r="AL19" s="244"/>
      <c r="AM19" s="244"/>
      <c r="AN19" s="244"/>
      <c r="AO19" s="244"/>
      <c r="AP19" s="244"/>
      <c r="AQ19" s="244"/>
      <c r="AR19" s="244"/>
    </row>
    <row r="20" spans="1:46" ht="13" x14ac:dyDescent="0.2">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511</v>
      </c>
      <c r="AP20" s="275" t="s">
        <v>512</v>
      </c>
      <c r="AQ20" s="276" t="s">
        <v>513</v>
      </c>
      <c r="AR20" s="277"/>
    </row>
    <row r="21" spans="1:46" s="283" customFormat="1" ht="13" x14ac:dyDescent="0.2">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72" t="s">
        <v>514</v>
      </c>
      <c r="AL21" s="1173"/>
      <c r="AM21" s="1173"/>
      <c r="AN21" s="1174"/>
      <c r="AO21" s="279">
        <v>20.61</v>
      </c>
      <c r="AP21" s="280">
        <v>19.260000000000002</v>
      </c>
      <c r="AQ21" s="281">
        <v>1.35</v>
      </c>
      <c r="AR21" s="249"/>
      <c r="AS21" s="282"/>
      <c r="AT21" s="278"/>
    </row>
    <row r="22" spans="1:46" s="283" customFormat="1" ht="13" x14ac:dyDescent="0.2">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72" t="s">
        <v>515</v>
      </c>
      <c r="AL22" s="1173"/>
      <c r="AM22" s="1173"/>
      <c r="AN22" s="1174"/>
      <c r="AO22" s="284">
        <v>98.9</v>
      </c>
      <c r="AP22" s="285">
        <v>95.2</v>
      </c>
      <c r="AQ22" s="286">
        <v>3.7</v>
      </c>
      <c r="AR22" s="270"/>
      <c r="AS22" s="282"/>
      <c r="AT22" s="278"/>
    </row>
    <row r="23" spans="1:46" s="283" customFormat="1" ht="13" x14ac:dyDescent="0.2">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ht="13" x14ac:dyDescent="0.2">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ht="13"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ht="13" x14ac:dyDescent="0.2">
      <c r="A26" s="1165" t="s">
        <v>516</v>
      </c>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1165"/>
      <c r="AJ26" s="1165"/>
      <c r="AK26" s="1165"/>
      <c r="AL26" s="1165"/>
      <c r="AM26" s="1165"/>
      <c r="AN26" s="1165"/>
      <c r="AO26" s="1165"/>
      <c r="AP26" s="1165"/>
      <c r="AQ26" s="1165"/>
      <c r="AR26" s="1165"/>
      <c r="AS26" s="1165"/>
      <c r="AT26" s="249"/>
    </row>
    <row r="27" spans="1:46" ht="13" x14ac:dyDescent="0.2">
      <c r="A27" s="291"/>
      <c r="AO27" s="244"/>
      <c r="AP27" s="244"/>
      <c r="AQ27" s="244"/>
      <c r="AR27" s="244"/>
      <c r="AS27" s="244"/>
      <c r="AT27" s="244"/>
    </row>
    <row r="28" spans="1:46" ht="16.5" x14ac:dyDescent="0.2">
      <c r="A28" s="245" t="s">
        <v>517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ht="13" x14ac:dyDescent="0.2">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518</v>
      </c>
      <c r="AL29" s="249"/>
      <c r="AM29" s="249"/>
      <c r="AN29" s="249"/>
      <c r="AO29" s="244"/>
      <c r="AP29" s="244"/>
      <c r="AQ29" s="244"/>
      <c r="AR29" s="244"/>
      <c r="AS29" s="293"/>
    </row>
    <row r="30" spans="1:46" ht="13.5" customHeight="1" x14ac:dyDescent="0.2">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4" t="s">
        <v>497</v>
      </c>
      <c r="AP30" s="254"/>
      <c r="AQ30" s="255" t="s">
        <v>498</v>
      </c>
      <c r="AR30" s="256"/>
    </row>
    <row r="31" spans="1:46" ht="13" x14ac:dyDescent="0.2">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5"/>
      <c r="AP31" s="260" t="s">
        <v>499</v>
      </c>
      <c r="AQ31" s="261" t="s">
        <v>500</v>
      </c>
      <c r="AR31" s="262" t="s">
        <v>501</v>
      </c>
    </row>
    <row r="32" spans="1:46" ht="27" customHeight="1" x14ac:dyDescent="0.2">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6" t="s">
        <v>519</v>
      </c>
      <c r="AL32" s="1157"/>
      <c r="AM32" s="1157"/>
      <c r="AN32" s="1158"/>
      <c r="AO32" s="294">
        <v>20197</v>
      </c>
      <c r="AP32" s="294">
        <v>4292</v>
      </c>
      <c r="AQ32" s="295">
        <v>113550</v>
      </c>
      <c r="AR32" s="296">
        <v>-96.2</v>
      </c>
    </row>
    <row r="33" spans="1:46" ht="13.5" customHeight="1" x14ac:dyDescent="0.2">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6" t="s">
        <v>520</v>
      </c>
      <c r="AL33" s="1157"/>
      <c r="AM33" s="1157"/>
      <c r="AN33" s="1158"/>
      <c r="AO33" s="294" t="s">
        <v>505</v>
      </c>
      <c r="AP33" s="294" t="s">
        <v>505</v>
      </c>
      <c r="AQ33" s="295" t="s">
        <v>505</v>
      </c>
      <c r="AR33" s="296" t="s">
        <v>505</v>
      </c>
    </row>
    <row r="34" spans="1:46" ht="27" customHeight="1" x14ac:dyDescent="0.2">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6" t="s">
        <v>521</v>
      </c>
      <c r="AL34" s="1157"/>
      <c r="AM34" s="1157"/>
      <c r="AN34" s="1158"/>
      <c r="AO34" s="294" t="s">
        <v>505</v>
      </c>
      <c r="AP34" s="294" t="s">
        <v>505</v>
      </c>
      <c r="AQ34" s="295" t="s">
        <v>505</v>
      </c>
      <c r="AR34" s="296" t="s">
        <v>505</v>
      </c>
    </row>
    <row r="35" spans="1:46" ht="27" customHeight="1" x14ac:dyDescent="0.2">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6" t="s">
        <v>522</v>
      </c>
      <c r="AL35" s="1157"/>
      <c r="AM35" s="1157"/>
      <c r="AN35" s="1158"/>
      <c r="AO35" s="294">
        <v>27142</v>
      </c>
      <c r="AP35" s="294">
        <v>5768</v>
      </c>
      <c r="AQ35" s="295">
        <v>31148</v>
      </c>
      <c r="AR35" s="296">
        <v>-81.5</v>
      </c>
    </row>
    <row r="36" spans="1:46" ht="27" customHeight="1" x14ac:dyDescent="0.2">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6" t="s">
        <v>523</v>
      </c>
      <c r="AL36" s="1157"/>
      <c r="AM36" s="1157"/>
      <c r="AN36" s="1158"/>
      <c r="AO36" s="294">
        <v>4393</v>
      </c>
      <c r="AP36" s="294">
        <v>933</v>
      </c>
      <c r="AQ36" s="295">
        <v>2793</v>
      </c>
      <c r="AR36" s="296">
        <v>-66.599999999999994</v>
      </c>
    </row>
    <row r="37" spans="1:46" ht="13.5" customHeight="1" x14ac:dyDescent="0.2">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6" t="s">
        <v>524</v>
      </c>
      <c r="AL37" s="1157"/>
      <c r="AM37" s="1157"/>
      <c r="AN37" s="1158"/>
      <c r="AO37" s="294">
        <v>21460</v>
      </c>
      <c r="AP37" s="294">
        <v>4560</v>
      </c>
      <c r="AQ37" s="295">
        <v>608</v>
      </c>
      <c r="AR37" s="296">
        <v>650</v>
      </c>
    </row>
    <row r="38" spans="1:46" ht="27" customHeight="1" x14ac:dyDescent="0.2">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9" t="s">
        <v>525</v>
      </c>
      <c r="AL38" s="1160"/>
      <c r="AM38" s="1160"/>
      <c r="AN38" s="1161"/>
      <c r="AO38" s="297" t="s">
        <v>505</v>
      </c>
      <c r="AP38" s="297" t="s">
        <v>505</v>
      </c>
      <c r="AQ38" s="298">
        <v>12</v>
      </c>
      <c r="AR38" s="286" t="s">
        <v>505</v>
      </c>
      <c r="AS38" s="293"/>
    </row>
    <row r="39" spans="1:46" ht="13" x14ac:dyDescent="0.2">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9" t="s">
        <v>526</v>
      </c>
      <c r="AL39" s="1160"/>
      <c r="AM39" s="1160"/>
      <c r="AN39" s="1161"/>
      <c r="AO39" s="294" t="s">
        <v>505</v>
      </c>
      <c r="AP39" s="294" t="s">
        <v>505</v>
      </c>
      <c r="AQ39" s="295">
        <v>-2283</v>
      </c>
      <c r="AR39" s="296" t="s">
        <v>505</v>
      </c>
      <c r="AS39" s="293"/>
    </row>
    <row r="40" spans="1:46" ht="27" customHeight="1" x14ac:dyDescent="0.2">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6" t="s">
        <v>527</v>
      </c>
      <c r="AL40" s="1157"/>
      <c r="AM40" s="1157"/>
      <c r="AN40" s="1158"/>
      <c r="AO40" s="294">
        <v>-103021</v>
      </c>
      <c r="AP40" s="294">
        <v>-21891</v>
      </c>
      <c r="AQ40" s="295">
        <v>-109335</v>
      </c>
      <c r="AR40" s="296">
        <v>-80</v>
      </c>
      <c r="AS40" s="293"/>
    </row>
    <row r="41" spans="1:46" ht="13" x14ac:dyDescent="0.2">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2" t="s">
        <v>295</v>
      </c>
      <c r="AL41" s="1163"/>
      <c r="AM41" s="1163"/>
      <c r="AN41" s="1164"/>
      <c r="AO41" s="294">
        <v>-29829</v>
      </c>
      <c r="AP41" s="294">
        <v>-6339</v>
      </c>
      <c r="AQ41" s="295">
        <v>36494</v>
      </c>
      <c r="AR41" s="296">
        <v>-117.4</v>
      </c>
      <c r="AS41" s="293"/>
    </row>
    <row r="42" spans="1:46" ht="13" x14ac:dyDescent="0.2">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528</v>
      </c>
      <c r="AL42" s="244"/>
      <c r="AM42" s="244"/>
      <c r="AN42" s="244"/>
      <c r="AO42" s="244"/>
      <c r="AP42" s="244"/>
      <c r="AQ42" s="270"/>
      <c r="AR42" s="270"/>
      <c r="AS42" s="293"/>
    </row>
    <row r="43" spans="1:46" ht="13" x14ac:dyDescent="0.2">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ht="13" x14ac:dyDescent="0.2">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ht="13" x14ac:dyDescent="0.2">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ht="13"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2">
      <c r="A47" s="303" t="s">
        <v>529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ht="13" x14ac:dyDescent="0.2">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530</v>
      </c>
      <c r="AL48" s="304"/>
      <c r="AM48" s="304"/>
      <c r="AN48" s="304"/>
      <c r="AO48" s="304"/>
      <c r="AP48" s="304"/>
      <c r="AQ48" s="305"/>
      <c r="AR48" s="304"/>
    </row>
    <row r="49" spans="1:44" ht="13.5" customHeight="1" x14ac:dyDescent="0.2">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9" t="s">
        <v>497</v>
      </c>
      <c r="AN49" s="1151" t="s">
        <v>531</v>
      </c>
      <c r="AO49" s="1152"/>
      <c r="AP49" s="1152"/>
      <c r="AQ49" s="1152"/>
      <c r="AR49" s="1153"/>
    </row>
    <row r="50" spans="1:44" ht="13" x14ac:dyDescent="0.2">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0"/>
      <c r="AN50" s="310" t="s">
        <v>532</v>
      </c>
      <c r="AO50" s="311" t="s">
        <v>533</v>
      </c>
      <c r="AP50" s="312" t="s">
        <v>534</v>
      </c>
      <c r="AQ50" s="313" t="s">
        <v>535</v>
      </c>
      <c r="AR50" s="314" t="s">
        <v>536</v>
      </c>
    </row>
    <row r="51" spans="1:44" ht="13" x14ac:dyDescent="0.2">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537</v>
      </c>
      <c r="AL51" s="307"/>
      <c r="AM51" s="315">
        <v>2390114</v>
      </c>
      <c r="AN51" s="316">
        <v>507994</v>
      </c>
      <c r="AO51" s="317">
        <v>59.8</v>
      </c>
      <c r="AP51" s="318">
        <v>267911</v>
      </c>
      <c r="AQ51" s="319">
        <v>12.6</v>
      </c>
      <c r="AR51" s="320">
        <v>47.2</v>
      </c>
    </row>
    <row r="52" spans="1:44" ht="13" x14ac:dyDescent="0.2">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538</v>
      </c>
      <c r="AM52" s="323">
        <v>1702331</v>
      </c>
      <c r="AN52" s="324">
        <v>361813</v>
      </c>
      <c r="AO52" s="325">
        <v>176</v>
      </c>
      <c r="AP52" s="326">
        <v>106425</v>
      </c>
      <c r="AQ52" s="327">
        <v>-3.6</v>
      </c>
      <c r="AR52" s="328">
        <v>179.6</v>
      </c>
    </row>
    <row r="53" spans="1:44" ht="13" x14ac:dyDescent="0.2">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539</v>
      </c>
      <c r="AL53" s="307"/>
      <c r="AM53" s="315">
        <v>1803010</v>
      </c>
      <c r="AN53" s="316">
        <v>378466</v>
      </c>
      <c r="AO53" s="317">
        <v>-25.5</v>
      </c>
      <c r="AP53" s="318">
        <v>228215</v>
      </c>
      <c r="AQ53" s="319">
        <v>-14.8</v>
      </c>
      <c r="AR53" s="320">
        <v>-10.7</v>
      </c>
    </row>
    <row r="54" spans="1:44" ht="13" x14ac:dyDescent="0.2">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538</v>
      </c>
      <c r="AM54" s="323">
        <v>1683840</v>
      </c>
      <c r="AN54" s="324">
        <v>353451</v>
      </c>
      <c r="AO54" s="325">
        <v>-2.2999999999999998</v>
      </c>
      <c r="AP54" s="326">
        <v>117571</v>
      </c>
      <c r="AQ54" s="327">
        <v>10.5</v>
      </c>
      <c r="AR54" s="328">
        <v>-12.8</v>
      </c>
    </row>
    <row r="55" spans="1:44" ht="13" x14ac:dyDescent="0.2">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540</v>
      </c>
      <c r="AL55" s="307"/>
      <c r="AM55" s="315">
        <v>1382236</v>
      </c>
      <c r="AN55" s="316">
        <v>286533</v>
      </c>
      <c r="AO55" s="317">
        <v>-24.3</v>
      </c>
      <c r="AP55" s="318">
        <v>264232</v>
      </c>
      <c r="AQ55" s="319">
        <v>15.8</v>
      </c>
      <c r="AR55" s="320">
        <v>-40.1</v>
      </c>
    </row>
    <row r="56" spans="1:44" ht="13" x14ac:dyDescent="0.2">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538</v>
      </c>
      <c r="AM56" s="323">
        <v>1226670</v>
      </c>
      <c r="AN56" s="324">
        <v>254285</v>
      </c>
      <c r="AO56" s="325">
        <v>-28.1</v>
      </c>
      <c r="AP56" s="326">
        <v>133959</v>
      </c>
      <c r="AQ56" s="327">
        <v>13.9</v>
      </c>
      <c r="AR56" s="328">
        <v>-42</v>
      </c>
    </row>
    <row r="57" spans="1:44" ht="13" x14ac:dyDescent="0.2">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541</v>
      </c>
      <c r="AL57" s="307"/>
      <c r="AM57" s="315">
        <v>1270102</v>
      </c>
      <c r="AN57" s="316">
        <v>265102</v>
      </c>
      <c r="AO57" s="317">
        <v>-7.5</v>
      </c>
      <c r="AP57" s="318">
        <v>263613</v>
      </c>
      <c r="AQ57" s="319">
        <v>-0.2</v>
      </c>
      <c r="AR57" s="320">
        <v>-7.3</v>
      </c>
    </row>
    <row r="58" spans="1:44" ht="13" x14ac:dyDescent="0.2">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538</v>
      </c>
      <c r="AM58" s="323">
        <v>1027584</v>
      </c>
      <c r="AN58" s="324">
        <v>214482</v>
      </c>
      <c r="AO58" s="325">
        <v>-15.7</v>
      </c>
      <c r="AP58" s="326">
        <v>128823</v>
      </c>
      <c r="AQ58" s="327">
        <v>-3.8</v>
      </c>
      <c r="AR58" s="328">
        <v>-11.9</v>
      </c>
    </row>
    <row r="59" spans="1:44" ht="13" x14ac:dyDescent="0.2">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542</v>
      </c>
      <c r="AL59" s="307"/>
      <c r="AM59" s="315">
        <v>1397791</v>
      </c>
      <c r="AN59" s="316">
        <v>297023</v>
      </c>
      <c r="AO59" s="317">
        <v>12</v>
      </c>
      <c r="AP59" s="318">
        <v>330026</v>
      </c>
      <c r="AQ59" s="319">
        <v>25.2</v>
      </c>
      <c r="AR59" s="320">
        <v>-13.2</v>
      </c>
    </row>
    <row r="60" spans="1:44" ht="13" x14ac:dyDescent="0.2">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538</v>
      </c>
      <c r="AM60" s="323">
        <v>1053919</v>
      </c>
      <c r="AN60" s="324">
        <v>223952</v>
      </c>
      <c r="AO60" s="325">
        <v>4.4000000000000004</v>
      </c>
      <c r="AP60" s="326">
        <v>141075</v>
      </c>
      <c r="AQ60" s="327">
        <v>9.5</v>
      </c>
      <c r="AR60" s="328">
        <v>-5.0999999999999996</v>
      </c>
    </row>
    <row r="61" spans="1:44" ht="13" x14ac:dyDescent="0.2">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543</v>
      </c>
      <c r="AL61" s="329"/>
      <c r="AM61" s="330">
        <v>1648651</v>
      </c>
      <c r="AN61" s="331">
        <v>347024</v>
      </c>
      <c r="AO61" s="332">
        <v>2.9</v>
      </c>
      <c r="AP61" s="333">
        <v>270799</v>
      </c>
      <c r="AQ61" s="334">
        <v>7.7</v>
      </c>
      <c r="AR61" s="320">
        <v>-4.8</v>
      </c>
    </row>
    <row r="62" spans="1:44" ht="13" x14ac:dyDescent="0.2">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538</v>
      </c>
      <c r="AM62" s="323">
        <v>1338869</v>
      </c>
      <c r="AN62" s="324">
        <v>281597</v>
      </c>
      <c r="AO62" s="325">
        <v>26.9</v>
      </c>
      <c r="AP62" s="326">
        <v>125571</v>
      </c>
      <c r="AQ62" s="327">
        <v>5.3</v>
      </c>
      <c r="AR62" s="328">
        <v>21.6</v>
      </c>
    </row>
    <row r="63" spans="1:44" ht="13" x14ac:dyDescent="0.2">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ht="13" x14ac:dyDescent="0.2">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ht="13" x14ac:dyDescent="0.2">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ht="13" x14ac:dyDescent="0.2">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2">
      <c r="AK67" s="244"/>
      <c r="AL67" s="244"/>
      <c r="AM67" s="244"/>
      <c r="AN67" s="244"/>
      <c r="AO67" s="244"/>
      <c r="AP67" s="244"/>
      <c r="AQ67" s="244"/>
      <c r="AR67" s="244"/>
      <c r="AS67" s="244"/>
      <c r="AT67" s="244"/>
    </row>
    <row r="68" spans="1:46" ht="13.5" hidden="1" customHeight="1" x14ac:dyDescent="0.2">
      <c r="AK68" s="244"/>
      <c r="AL68" s="244"/>
      <c r="AM68" s="244"/>
      <c r="AN68" s="244"/>
      <c r="AO68" s="244"/>
      <c r="AP68" s="244"/>
      <c r="AQ68" s="244"/>
      <c r="AR68" s="244"/>
    </row>
    <row r="69" spans="1:46" ht="13.5" hidden="1" customHeight="1" x14ac:dyDescent="0.2">
      <c r="AK69" s="244"/>
      <c r="AL69" s="244"/>
      <c r="AM69" s="244"/>
      <c r="AN69" s="244"/>
      <c r="AO69" s="244"/>
      <c r="AP69" s="244"/>
      <c r="AQ69" s="244"/>
      <c r="AR69" s="244"/>
    </row>
    <row r="70" spans="1:46" ht="13" hidden="1" x14ac:dyDescent="0.2">
      <c r="AK70" s="244"/>
      <c r="AL70" s="244"/>
      <c r="AM70" s="244"/>
      <c r="AN70" s="244"/>
      <c r="AO70" s="244"/>
      <c r="AP70" s="244"/>
      <c r="AQ70" s="244"/>
      <c r="AR70" s="244"/>
    </row>
    <row r="71" spans="1:46" ht="13" hidden="1" x14ac:dyDescent="0.2">
      <c r="AK71" s="244"/>
      <c r="AL71" s="244"/>
      <c r="AM71" s="244"/>
      <c r="AN71" s="244"/>
      <c r="AO71" s="244"/>
      <c r="AP71" s="244"/>
      <c r="AQ71" s="244"/>
      <c r="AR71" s="244"/>
    </row>
    <row r="72" spans="1:46" ht="13" hidden="1" x14ac:dyDescent="0.2">
      <c r="AK72" s="244"/>
      <c r="AL72" s="244"/>
      <c r="AM72" s="244"/>
      <c r="AN72" s="244"/>
      <c r="AO72" s="244"/>
      <c r="AP72" s="244"/>
      <c r="AQ72" s="244"/>
      <c r="AR72" s="244"/>
    </row>
    <row r="73" spans="1:46" ht="13" hidden="1" x14ac:dyDescent="0.2">
      <c r="AK73" s="244"/>
      <c r="AL73" s="244"/>
      <c r="AM73" s="244"/>
      <c r="AN73" s="244"/>
      <c r="AO73" s="244"/>
      <c r="AP73" s="244"/>
      <c r="AQ73" s="244"/>
      <c r="AR73" s="244"/>
    </row>
  </sheetData>
  <sheetProtection algorithmName="SHA-512" hashValue="gLGJfkieWzfK9ZJvZ9enmcWVDkaHq0GBk9NSM0e/91yZ166p8RDpd3NNSTk3Q2UueIxdhnW6a2g715OQteZAAg==" saltValue="GakEfngqlwAvF1EabJH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42" customWidth="1"/>
    <col min="126" max="16384" width="9" style="241" hidden="1"/>
  </cols>
  <sheetData>
    <row r="1" spans="2:125"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ht="13" x14ac:dyDescent="0.2">
      <c r="B2" s="241"/>
      <c r="DG2" s="241"/>
    </row>
    <row r="3" spans="2:125" ht="13" x14ac:dyDescent="0.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ht="13" x14ac:dyDescent="0.2"/>
    <row r="5" spans="2:125" ht="13" x14ac:dyDescent="0.2"/>
    <row r="6" spans="2:125" ht="13" x14ac:dyDescent="0.2"/>
    <row r="7" spans="2:125" ht="13" x14ac:dyDescent="0.2"/>
    <row r="8" spans="2:125" ht="13" x14ac:dyDescent="0.2"/>
    <row r="9" spans="2:125" ht="13" x14ac:dyDescent="0.2">
      <c r="DU9" s="24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1"/>
    </row>
    <row r="18" spans="125:125" ht="13" x14ac:dyDescent="0.2"/>
    <row r="19" spans="125:125" ht="13" x14ac:dyDescent="0.2"/>
    <row r="20" spans="125:125" ht="13" x14ac:dyDescent="0.2">
      <c r="DU20" s="241"/>
    </row>
    <row r="21" spans="125:125" ht="13" x14ac:dyDescent="0.2">
      <c r="DU21" s="24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1"/>
    </row>
    <row r="29" spans="125:125" ht="13" x14ac:dyDescent="0.2"/>
    <row r="30" spans="125:125" ht="13" x14ac:dyDescent="0.2"/>
    <row r="31" spans="125:125" ht="13" x14ac:dyDescent="0.2"/>
    <row r="32" spans="125:125" ht="13" x14ac:dyDescent="0.2"/>
    <row r="33" spans="2:125" ht="13" x14ac:dyDescent="0.2">
      <c r="B33" s="241"/>
      <c r="G33" s="241"/>
      <c r="I33" s="241"/>
    </row>
    <row r="34" spans="2:125" ht="13" x14ac:dyDescent="0.2">
      <c r="C34" s="241"/>
      <c r="P34" s="241"/>
      <c r="DE34" s="241"/>
      <c r="DH34" s="241"/>
    </row>
    <row r="35" spans="2:125" ht="13" x14ac:dyDescent="0.2">
      <c r="D35" s="241"/>
      <c r="E35" s="241"/>
      <c r="DG35" s="241"/>
      <c r="DJ35" s="241"/>
      <c r="DP35" s="241"/>
      <c r="DQ35" s="241"/>
      <c r="DR35" s="241"/>
      <c r="DS35" s="241"/>
      <c r="DT35" s="241"/>
      <c r="DU35" s="241"/>
    </row>
    <row r="36" spans="2:125" ht="13" x14ac:dyDescent="0.2">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ht="13" x14ac:dyDescent="0.2">
      <c r="DU37" s="241"/>
    </row>
    <row r="38" spans="2:125" ht="13" x14ac:dyDescent="0.2">
      <c r="DT38" s="241"/>
      <c r="DU38" s="241"/>
    </row>
    <row r="39" spans="2:125" ht="13" x14ac:dyDescent="0.2"/>
    <row r="40" spans="2:125" ht="13" x14ac:dyDescent="0.2">
      <c r="DH40" s="241"/>
    </row>
    <row r="41" spans="2:125" ht="13" x14ac:dyDescent="0.2">
      <c r="DE41" s="241"/>
    </row>
    <row r="42" spans="2:125" ht="13" x14ac:dyDescent="0.2">
      <c r="DG42" s="241"/>
      <c r="DJ42" s="241"/>
    </row>
    <row r="43" spans="2:125" ht="13" x14ac:dyDescent="0.2">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ht="13" x14ac:dyDescent="0.2">
      <c r="DU44" s="241"/>
    </row>
    <row r="45" spans="2:125" ht="13" x14ac:dyDescent="0.2"/>
    <row r="46" spans="2:125" ht="13" x14ac:dyDescent="0.2"/>
    <row r="47" spans="2:125" ht="13" x14ac:dyDescent="0.2"/>
    <row r="48" spans="2:125" ht="13" x14ac:dyDescent="0.2">
      <c r="DT48" s="241"/>
      <c r="DU48" s="241"/>
    </row>
    <row r="49" spans="120:125" ht="13" x14ac:dyDescent="0.2">
      <c r="DU49" s="241"/>
    </row>
    <row r="50" spans="120:125" ht="13" x14ac:dyDescent="0.2">
      <c r="DU50" s="241"/>
    </row>
    <row r="51" spans="120:125" ht="13" x14ac:dyDescent="0.2">
      <c r="DP51" s="241"/>
      <c r="DQ51" s="241"/>
      <c r="DR51" s="241"/>
      <c r="DS51" s="241"/>
      <c r="DT51" s="241"/>
      <c r="DU51" s="241"/>
    </row>
    <row r="52" spans="120:125" ht="13" x14ac:dyDescent="0.2"/>
    <row r="53" spans="120:125" ht="13" x14ac:dyDescent="0.2"/>
    <row r="54" spans="120:125" ht="13" x14ac:dyDescent="0.2">
      <c r="DU54" s="241"/>
    </row>
    <row r="55" spans="120:125" ht="13" x14ac:dyDescent="0.2"/>
    <row r="56" spans="120:125" ht="13" x14ac:dyDescent="0.2"/>
    <row r="57" spans="120:125" ht="13" x14ac:dyDescent="0.2"/>
    <row r="58" spans="120:125" ht="13" x14ac:dyDescent="0.2">
      <c r="DU58" s="241"/>
    </row>
    <row r="59" spans="120:125" ht="13" x14ac:dyDescent="0.2"/>
    <row r="60" spans="120:125" ht="13" x14ac:dyDescent="0.2"/>
    <row r="61" spans="120:125" ht="13" x14ac:dyDescent="0.2"/>
    <row r="62" spans="120:125" ht="13" x14ac:dyDescent="0.2"/>
    <row r="63" spans="120:125" ht="13" x14ac:dyDescent="0.2">
      <c r="DU63" s="241"/>
    </row>
    <row r="64" spans="120:125" ht="13" x14ac:dyDescent="0.2">
      <c r="DT64" s="241"/>
      <c r="DU64" s="241"/>
    </row>
    <row r="65" spans="123:125" ht="13" x14ac:dyDescent="0.2"/>
    <row r="66" spans="123:125" ht="13" x14ac:dyDescent="0.2"/>
    <row r="67" spans="123:125" ht="13" x14ac:dyDescent="0.2"/>
    <row r="68" spans="123:125" ht="13" x14ac:dyDescent="0.2"/>
    <row r="69" spans="123:125" ht="13" x14ac:dyDescent="0.2">
      <c r="DS69" s="241"/>
      <c r="DT69" s="241"/>
      <c r="DU69" s="24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1"/>
    </row>
    <row r="83" spans="116:125" ht="13" x14ac:dyDescent="0.2">
      <c r="DM83" s="241"/>
      <c r="DN83" s="241"/>
      <c r="DO83" s="241"/>
      <c r="DP83" s="241"/>
      <c r="DQ83" s="241"/>
      <c r="DR83" s="241"/>
      <c r="DS83" s="241"/>
      <c r="DT83" s="241"/>
      <c r="DU83" s="241"/>
    </row>
    <row r="84" spans="116:125" ht="13" x14ac:dyDescent="0.2"/>
    <row r="85" spans="116:125" ht="13" x14ac:dyDescent="0.2"/>
    <row r="86" spans="116:125" ht="13" x14ac:dyDescent="0.2"/>
    <row r="87" spans="116:125" ht="13" x14ac:dyDescent="0.2"/>
    <row r="88" spans="116:125" ht="13" x14ac:dyDescent="0.2">
      <c r="DU88" s="24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1"/>
      <c r="DT94" s="241"/>
      <c r="DU94" s="241"/>
    </row>
    <row r="95" spans="116:125" ht="13.5" customHeight="1" x14ac:dyDescent="0.2">
      <c r="DU95" s="24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1"/>
    </row>
    <row r="102" spans="124:125" ht="13.5" customHeight="1" x14ac:dyDescent="0.2"/>
    <row r="103" spans="124:125" ht="13.5" customHeight="1" x14ac:dyDescent="0.2"/>
    <row r="104" spans="124:125" ht="13.5" customHeight="1" x14ac:dyDescent="0.2">
      <c r="DT104" s="241"/>
      <c r="DU104" s="24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545</v>
      </c>
    </row>
    <row r="121" spans="125:125" ht="13.5" hidden="1" customHeight="1" x14ac:dyDescent="0.2">
      <c r="DU121" s="241"/>
    </row>
  </sheetData>
  <sheetProtection algorithmName="SHA-512" hashValue="qb1njSZ6hERhUlIUbvppPcvbrGJPEmpeUZVcuPudN2VLPQ7rAxQy4lNf9Av/7pXSEhtffKDsPgMnv1ItvRf0ng==" saltValue="yc7Buos9z74ORxARryIX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100" workbookViewId="0"/>
  </sheetViews>
  <sheetFormatPr defaultColWidth="0" defaultRowHeight="13.5" customHeight="1" zeroHeight="1" x14ac:dyDescent="0.2"/>
  <cols>
    <col min="1" max="125" width="2.453125" style="242" customWidth="1"/>
    <col min="126" max="142" width="0" style="241" hidden="1" customWidth="1"/>
    <col min="143" max="16384" width="9" style="241" hidden="1"/>
  </cols>
  <sheetData>
    <row r="1" spans="1:125"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3" x14ac:dyDescent="0.2">
      <c r="B2" s="241"/>
      <c r="T2" s="241"/>
    </row>
    <row r="3" spans="1:125"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1"/>
      <c r="G33" s="241"/>
      <c r="I33" s="241"/>
    </row>
    <row r="34" spans="2:125" ht="13" x14ac:dyDescent="0.2">
      <c r="C34" s="241"/>
      <c r="P34" s="241"/>
      <c r="R34" s="241"/>
      <c r="U34" s="241"/>
    </row>
    <row r="35" spans="2:125" ht="13" x14ac:dyDescent="0.2">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ht="13" x14ac:dyDescent="0.2">
      <c r="F36" s="241"/>
      <c r="H36" s="241"/>
      <c r="J36" s="241"/>
      <c r="K36" s="241"/>
      <c r="L36" s="241"/>
      <c r="M36" s="241"/>
      <c r="N36" s="241"/>
      <c r="O36" s="241"/>
      <c r="Q36" s="241"/>
      <c r="S36" s="241"/>
      <c r="V36" s="241"/>
    </row>
    <row r="37" spans="2:125" ht="13" x14ac:dyDescent="0.2"/>
    <row r="38" spans="2:125" ht="13" x14ac:dyDescent="0.2"/>
    <row r="39" spans="2:125" ht="13" x14ac:dyDescent="0.2"/>
    <row r="40" spans="2:125" ht="13" x14ac:dyDescent="0.2">
      <c r="U40" s="241"/>
    </row>
    <row r="41" spans="2:125" ht="13" x14ac:dyDescent="0.2">
      <c r="R41" s="241"/>
    </row>
    <row r="42" spans="2:125" ht="13" x14ac:dyDescent="0.2">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ht="13" x14ac:dyDescent="0.2">
      <c r="Q43" s="241"/>
      <c r="S43" s="241"/>
      <c r="V43" s="24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546</v>
      </c>
    </row>
  </sheetData>
  <sheetProtection algorithmName="SHA-512" hashValue="OxEdYYMiu0TreOyf55V0huhbvBcRKHYUncZXhycR5n4eVAoP5lPOEBKE4tXEzGVNpEEA88QcLPPG3kbCNPmhew==" saltValue="uJkF0lsafa+FpbqE7QjY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175" t="s">
        <v>3</v>
      </c>
      <c r="D47" s="1175"/>
      <c r="E47" s="1176"/>
      <c r="F47" s="11">
        <v>19.63</v>
      </c>
      <c r="G47" s="12">
        <v>20.45</v>
      </c>
      <c r="H47" s="12">
        <v>20</v>
      </c>
      <c r="I47" s="12">
        <v>19.559999999999999</v>
      </c>
      <c r="J47" s="13">
        <v>20.3</v>
      </c>
    </row>
    <row r="48" spans="2:10" ht="57.75" customHeight="1" x14ac:dyDescent="0.2">
      <c r="B48" s="14"/>
      <c r="C48" s="1177" t="s">
        <v>4</v>
      </c>
      <c r="D48" s="1177"/>
      <c r="E48" s="1178"/>
      <c r="F48" s="15">
        <v>6.85</v>
      </c>
      <c r="G48" s="16">
        <v>6.8</v>
      </c>
      <c r="H48" s="16">
        <v>8.5399999999999991</v>
      </c>
      <c r="I48" s="16">
        <v>8.49</v>
      </c>
      <c r="J48" s="17">
        <v>8.34</v>
      </c>
    </row>
    <row r="49" spans="2:10" ht="57.75" customHeight="1" thickBot="1" x14ac:dyDescent="0.25">
      <c r="B49" s="18"/>
      <c r="C49" s="1179" t="s">
        <v>5</v>
      </c>
      <c r="D49" s="1179"/>
      <c r="E49" s="1180"/>
      <c r="F49" s="19">
        <v>0.72</v>
      </c>
      <c r="G49" s="20">
        <v>0.35</v>
      </c>
      <c r="H49" s="20">
        <v>1.9</v>
      </c>
      <c r="I49" s="20">
        <v>0.14000000000000001</v>
      </c>
      <c r="J49" s="21" t="s">
        <v>552</v>
      </c>
    </row>
    <row r="50" spans="2:10" ht="13" x14ac:dyDescent="0.2"/>
  </sheetData>
  <sheetProtection algorithmName="SHA-512" hashValue="VnyTYE/u5F4wL5gndlv/s7Dfuw7Txlli/5GkwD2YGX+RN77+L+xyA5SO4SDQPMXuwtJ0cSSEvird0jCm3xJB+Q==" saltValue="HdL/boqy4tHJb99qqIJo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昇悟</cp:lastModifiedBy>
  <cp:lastPrinted>2023-03-25T09:41:45Z</cp:lastPrinted>
  <dcterms:created xsi:type="dcterms:W3CDTF">2023-02-20T05:47:32Z</dcterms:created>
  <dcterms:modified xsi:type="dcterms:W3CDTF">2023-10-04T06:18:36Z</dcterms:modified>
  <cp:category/>
</cp:coreProperties>
</file>