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D5DE0318-6525-41C8-855B-ABF753BA29E1}" xr6:coauthVersionLast="47" xr6:coauthVersionMax="47" xr10:uidLastSave="{00000000-0000-0000-0000-000000000000}"/>
  <bookViews>
    <workbookView xWindow="-120" yWindow="-120" windowWidth="27645" windowHeight="16440" tabRatio="78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BE34" i="10"/>
  <c r="U34" i="10"/>
  <c r="C34" i="10"/>
  <c r="AM34" i="10" l="1"/>
  <c r="U35" i="10"/>
  <c r="U36" i="10" s="1"/>
  <c r="U37" i="10" s="1"/>
  <c r="BW34" i="10"/>
  <c r="BW35" i="10" s="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W38" i="10"/>
  <c r="BW39" i="10" s="1"/>
</calcChain>
</file>

<file path=xl/sharedStrings.xml><?xml version="1.0" encoding="utf-8"?>
<sst xmlns="http://schemas.openxmlformats.org/spreadsheetml/2006/main" count="1130" uniqueCount="619">
  <si>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</si>
  <si>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</si>
  <si>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</si>
  <si>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</si>
  <si>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</si>
  <si>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</si>
  <si>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</si>
  <si>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</si>
  <si>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</si>
  <si>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</si>
  <si>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</si>
  <si>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</si>
  <si>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</si>
  <si>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</si>
  <si>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</si>
  <si>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</si>
  <si>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</si>
  <si>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</si>
  <si>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</si>
  <si>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</si>
  <si>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</si>
  <si>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</si>
  <si>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</si>
  <si>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</si>
  <si>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</si>
  <si>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</si>
  <si>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</si>
  <si>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</si>
  <si>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</si>
  <si>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</si>
  <si>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</si>
  <si>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</si>
  <si>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</si>
  <si>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</si>
  <si>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</si>
  <si>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</si>
  <si>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</si>
  <si>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</si>
  <si>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</si>
  <si>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</si>
  <si>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</si>
  <si>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</si>
  <si>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</si>
  <si>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</si>
  <si>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</si>
  <si>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</si>
  <si>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</si>
  <si>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</si>
  <si>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</si>
  <si>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</si>
  <si>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</si>
  <si>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</si>
  <si>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</si>
  <si>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</si>
  <si>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</si>
  <si>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</si>
  <si>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</si>
  <si>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</si>
  <si>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</si>
  <si>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</si>
  <si>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</si>
  <si>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</si>
  <si>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</si>
  <si>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</si>
  <si>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</si>
  <si>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</si>
  <si>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</si>
  <si>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</si>
  <si>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</si>
  <si>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</si>
  <si>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</si>
  <si>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</si>
  <si>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</si>
  <si>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</si>
  <si>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</si>
  <si>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</si>
  <si>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</si>
  <si>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</si>
  <si>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</si>
  <si>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</si>
  <si>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</si>
  <si>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</si>
  <si>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</si>
  <si>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</si>
  <si>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</si>
  <si>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</si>
  <si>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</si>
  <si>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</si>
  <si>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</si>
  <si>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</si>
  <si>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</si>
  <si>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</si>
  <si>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</si>
  <si>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</si>
  <si>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</si>
  <si>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</si>
  <si>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</si>
  <si>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</si>
  <si>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</si>
  <si>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</si>
  <si>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</si>
  <si>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</si>
  <si>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</si>
  <si>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</si>
  <si>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</si>
  <si>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</si>
  <si>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</si>
  <si>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</si>
  <si>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</si>
  <si>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</si>
  <si>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</si>
  <si>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</si>
  <si>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</si>
  <si>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</si>
  <si>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</si>
  <si>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</si>
  <si>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</si>
  <si>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</si>
  <si>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</si>
  <si>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</si>
  <si>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</si>
  <si>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</si>
  <si>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</si>
  <si>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</si>
  <si>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</si>
  <si>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</si>
  <si>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</si>
  <si>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</si>
  <si>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</si>
  <si>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</si>
  <si>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</si>
  <si>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</si>
  <si>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</si>
  <si>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</si>
  <si>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</si>
  <si>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</si>
  <si>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</si>
  <si>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</si>
  <si>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</si>
  <si>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</si>
  <si>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</si>
  <si>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</si>
  <si>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</si>
  <si>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</si>
  <si>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</si>
  <si>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</si>
  <si>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</si>
  <si>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</si>
  <si>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</si>
  <si>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</si>
  <si>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</si>
  <si>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</si>
  <si>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</si>
  <si>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</si>
  <si>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</si>
  <si>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</si>
  <si>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</si>
  <si>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</si>
  <si>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</si>
  <si>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</si>
  <si>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</si>
  <si>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</si>
  <si>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</si>
  <si>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</si>
  <si>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</si>
  <si>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</si>
  <si>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</si>
  <si>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</si>
  <si>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</si>
  <si>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</si>
  <si>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</si>
  <si>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</si>
  <si>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</si>
  <si>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</si>
  <si>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</si>
  <si>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</si>
  <si>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</si>
  <si>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</si>
  <si>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</si>
  <si>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</si>
  <si>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</si>
  <si>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</si>
  <si>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</si>
  <si>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</si>
  <si>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</si>
  <si>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</si>
  <si>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</si>
  <si>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</si>
  <si>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</si>
  <si>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</si>
  <si>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</si>
  <si>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</si>
  <si>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</si>
  <si>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</si>
  <si>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</si>
  <si>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</si>
  <si>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</si>
  <si>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</si>
  <si>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</si>
  <si>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</si>
  <si>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</si>
  <si>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</si>
  <si>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</si>
  <si>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</si>
  <si>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</si>
  <si>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</si>
  <si>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</si>
  <si>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</si>
  <si>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</si>
  <si>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</si>
  <si>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</si>
  <si>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</si>
  <si>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</si>
  <si>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愛知県東郷町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</si>
  <si>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</si>
  <si>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</si>
  <si>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</si>
  <si>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</si>
  <si>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</si>
  <si>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</si>
  <si>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</si>
  <si>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</si>
  <si>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</si>
  <si>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</si>
  <si>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</si>
  <si>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</si>
  <si>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</si>
  <si>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</si>
  <si>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</si>
  <si>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</si>
  <si>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</si>
  <si>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</si>
  <si>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</si>
  <si>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</si>
  <si>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</si>
  <si>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</si>
  <si>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</si>
  <si>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</si>
  <si>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</si>
  <si>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</si>
  <si>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</si>
  <si>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</si>
  <si>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</si>
  <si>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</si>
  <si>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</si>
  <si>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</si>
  <si>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</si>
  <si>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</si>
  <si>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</si>
  <si>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</si>
  <si>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</si>
  <si>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</si>
  <si>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</si>
  <si>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</si>
  <si>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</si>
  <si>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</si>
  <si>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</si>
  <si>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</si>
  <si>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</si>
  <si>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</si>
  <si>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</si>
  <si>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</si>
  <si>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</si>
  <si>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</si>
  <si>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</si>
  <si>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</si>
  <si>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</si>
  <si>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</si>
  <si>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</si>
  <si>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</si>
  <si>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</si>
  <si>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</si>
  <si>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</si>
  <si>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</si>
  <si>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</si>
  <si>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</si>
  <si>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</si>
  <si>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</si>
  <si>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</si>
  <si>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</si>
  <si>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</si>
  <si>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</si>
  <si>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</si>
  <si>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</si>
  <si>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</si>
  <si>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</si>
  <si>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</si>
  <si>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</si>
  <si>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</si>
  <si>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</si>
  <si>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</si>
  <si>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</si>
  <si>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</si>
  <si>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</si>
  <si>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</si>
  <si>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</si>
  <si>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</si>
  <si>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</si>
  <si>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</si>
  <si>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</si>
  <si>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</si>
  <si>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</si>
  <si>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</si>
  <si>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</si>
  <si>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</si>
  <si>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</si>
  <si>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</si>
  <si>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</si>
  <si>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</si>
  <si>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</si>
  <si>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</si>
  <si>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</si>
  <si>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</si>
  <si>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</si>
  <si>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</si>
  <si>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</si>
  <si>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</si>
  <si>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</si>
  <si>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</si>
  <si>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</si>
  <si>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</si>
  <si>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</si>
  <si>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</si>
  <si>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</si>
  <si>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</si>
  <si>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</si>
  <si>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</si>
  <si>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</si>
  <si>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</si>
  <si>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</si>
  <si>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</si>
  <si>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</si>
  <si>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</si>
  <si>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</si>
  <si>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</si>
  <si>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</si>
  <si>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</si>
  <si>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</si>
  <si>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</si>
  <si>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</si>
  <si>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</si>
  <si>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</si>
  <si>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</si>
  <si>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</si>
  <si>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</si>
  <si>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</si>
  <si>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</si>
  <si>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</si>
  <si>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</si>
  <si>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</si>
  <si>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</si>
  <si>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</si>
  <si>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</si>
  <si>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</si>
  <si>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</si>
  <si>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</si>
  <si>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</si>
  <si>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</si>
  <si>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</si>
  <si>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</si>
  <si>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</si>
  <si>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</si>
  <si>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</si>
  <si>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</si>
  <si>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</si>
  <si>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</si>
  <si>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</si>
  <si>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</si>
  <si>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</si>
  <si>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愛知県東郷町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</si>
  <si>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</si>
  <si>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</si>
  <si>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</si>
  <si>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</si>
  <si>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</si>
  <si>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</si>
  <si>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</si>
  <si>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</si>
  <si>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</si>
  <si>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</si>
  <si>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</si>
  <si>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</si>
  <si>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</si>
  <si>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</si>
  <si>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</si>
  <si>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</si>
  <si>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</si>
  <si>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</si>
  <si>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</si>
  <si>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</si>
  <si>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</si>
  <si>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</si>
  <si>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</si>
  <si>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</si>
  <si>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</si>
  <si>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</si>
  <si>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</si>
  <si>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</si>
  <si>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</si>
  <si>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</si>
  <si>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</si>
  <si>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</si>
  <si>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</si>
  <si>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</si>
  <si>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</si>
  <si>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</si>
  <si>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</si>
  <si>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</si>
  <si>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</si>
  <si>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</si>
  <si>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</si>
  <si>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</si>
  <si>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</si>
  <si>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</si>
  <si>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</si>
  <si>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</si>
  <si>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</si>
  <si>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</si>
  <si>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</si>
  <si>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</si>
  <si>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</si>
  <si>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</si>
  <si>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</si>
  <si>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</si>
  <si>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</si>
  <si>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</si>
  <si>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</si>
  <si>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</si>
  <si>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</si>
  <si>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</si>
  <si>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</si>
  <si>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</si>
  <si>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</si>
  <si>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</si>
  <si>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</si>
  <si>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</si>
  <si>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</si>
  <si>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</si>
  <si>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</si>
  <si>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</si>
  <si>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</si>
  <si>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</si>
  <si>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</si>
  <si>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</si>
  <si>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</si>
  <si>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</si>
  <si>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</si>
  <si>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</si>
  <si>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</si>
  <si>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</si>
  <si>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</si>
  <si>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</si>
  <si>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</si>
  <si>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</si>
  <si>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</si>
  <si>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</si>
  <si>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</si>
  <si>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</si>
  <si>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</si>
  <si>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</si>
  <si>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</si>
  <si>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</si>
  <si>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</si>
  <si>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</si>
  <si>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</si>
  <si>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</si>
  <si>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</si>
  <si>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</si>
  <si>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</si>
  <si>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</si>
  <si>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</si>
  <si>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</si>
  <si>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</si>
  <si>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</si>
  <si>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</si>
  <si>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</si>
  <si>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</si>
  <si>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</si>
  <si>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</si>
  <si>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</si>
  <si>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</si>
  <si>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</si>
  <si>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</si>
  <si>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</si>
  <si>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</si>
  <si>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</si>
  <si>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</si>
  <si>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国民健康保険東郷診療所特別会計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</si>
  <si>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</si>
  <si>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</si>
  <si>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</si>
  <si>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</si>
  <si>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</si>
  <si>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</si>
  <si>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</si>
  <si>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</si>
  <si>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</si>
  <si>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</si>
  <si>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</si>
  <si>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</si>
  <si>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</si>
  <si>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</si>
  <si>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</si>
  <si>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</si>
  <si>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</si>
  <si>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</si>
  <si>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</si>
  <si>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</si>
  <si>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</si>
  <si>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</si>
  <si>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</si>
  <si>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</si>
  <si>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</si>
  <si>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</si>
  <si>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</si>
  <si>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</si>
  <si>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</si>
  <si>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</si>
  <si>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</si>
  <si>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</si>
  <si>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</si>
  <si>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</si>
  <si>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</si>
  <si>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</si>
  <si>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</si>
  <si>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</si>
  <si>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</si>
  <si>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</si>
  <si>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</si>
  <si>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</si>
  <si>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</si>
  <si>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</si>
  <si>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</si>
  <si>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</si>
  <si>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</si>
  <si>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</si>
  <si>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</si>
  <si>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</si>
  <si>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</si>
  <si>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</si>
  <si>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</si>
  <si>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</si>
  <si>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</si>
  <si>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</si>
  <si>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</si>
  <si>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</si>
  <si>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</si>
  <si>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</si>
  <si>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</si>
  <si>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</si>
  <si>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</si>
  <si>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</si>
  <si>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</si>
  <si>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</si>
  <si>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</si>
  <si>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</si>
  <si>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</si>
  <si>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</si>
  <si>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</si>
  <si>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</si>
  <si>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</si>
  <si>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</si>
  <si>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</si>
  <si>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</si>
  <si>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</si>
  <si>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</si>
  <si>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</si>
  <si>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</si>
  <si>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</si>
  <si>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</si>
  <si>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</si>
  <si>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5.31</t>
  </si>
  <si>
    <t>▲ 0.52</t>
  </si>
  <si>
    <t>▲ 4.80</t>
  </si>
  <si>
    <t>▲ 5.03</t>
  </si>
  <si>
    <t>一般会計</t>
  </si>
  <si>
    <t>下水道事業会計</t>
  </si>
  <si>
    <t>介護保険特別会計</t>
  </si>
  <si>
    <t>国民健康保険特別会計</t>
  </si>
  <si>
    <t>国民健康保険東郷診療所特別会計</t>
  </si>
  <si>
    <t>後期高齢者医療特別会計</t>
  </si>
  <si>
    <t>その他会計（赤字）</t>
  </si>
  <si>
    <t>▲ 0.02</t>
  </si>
  <si>
    <t>▲ 0.03</t>
  </si>
  <si>
    <t>その他会計（黒字）</t>
  </si>
  <si>
    <t>（百万円）</t>
    <phoneticPr fontId="5"/>
  </si>
  <si>
    <t>H28末</t>
    <phoneticPr fontId="5"/>
  </si>
  <si>
    <t>H29末</t>
    <phoneticPr fontId="5"/>
  </si>
  <si>
    <t>H30末</t>
    <phoneticPr fontId="5"/>
  </si>
  <si>
    <t>R01末</t>
    <phoneticPr fontId="5"/>
  </si>
  <si>
    <t>R02末</t>
    <phoneticPr fontId="5"/>
  </si>
  <si>
    <t>―</t>
    <phoneticPr fontId="2"/>
  </si>
  <si>
    <t>―　</t>
    <phoneticPr fontId="2"/>
  </si>
  <si>
    <t>公共施設整備基金</t>
    <rPh sb="0" eb="8">
      <t>コウキョウシセツセイビキキン</t>
    </rPh>
    <phoneticPr fontId="5"/>
  </si>
  <si>
    <t>新型コロナウイルス感染症対策基金</t>
    <rPh sb="0" eb="2">
      <t>シンガタ</t>
    </rPh>
    <rPh sb="9" eb="16">
      <t>カンセンショウタイサクキキン</t>
    </rPh>
    <phoneticPr fontId="5"/>
  </si>
  <si>
    <t>図書館整備基金</t>
    <rPh sb="0" eb="7">
      <t>トショカンセイビキキン</t>
    </rPh>
    <phoneticPr fontId="5"/>
  </si>
  <si>
    <t>地域福祉基金</t>
    <rPh sb="0" eb="6">
      <t>チイキフクシキキン</t>
    </rPh>
    <phoneticPr fontId="5"/>
  </si>
  <si>
    <t>森林環境譲与税基金</t>
    <rPh sb="0" eb="7">
      <t>シンリンカンキョウジョウヨゼイ</t>
    </rPh>
    <rPh sb="7" eb="9">
      <t>キキン</t>
    </rPh>
    <phoneticPr fontId="5"/>
  </si>
  <si>
    <t>尾三衛生組合</t>
    <rPh sb="0" eb="2">
      <t>ビサン</t>
    </rPh>
    <rPh sb="2" eb="4">
      <t>エイセイ</t>
    </rPh>
    <rPh sb="4" eb="6">
      <t>クミアイ</t>
    </rPh>
    <phoneticPr fontId="2"/>
  </si>
  <si>
    <t>尾三消防組合</t>
    <rPh sb="0" eb="4">
      <t>ビサンショウボウ</t>
    </rPh>
    <rPh sb="4" eb="6">
      <t>クミアイ</t>
    </rPh>
    <phoneticPr fontId="2"/>
  </si>
  <si>
    <t>愛知中部水道企業団</t>
    <rPh sb="0" eb="6">
      <t>アイチチュウブスイドウ</t>
    </rPh>
    <rPh sb="6" eb="9">
      <t>キギョウダン</t>
    </rPh>
    <phoneticPr fontId="2"/>
  </si>
  <si>
    <t>尾張土地開発公社</t>
    <rPh sb="0" eb="2">
      <t>オワリ</t>
    </rPh>
    <rPh sb="2" eb="6">
      <t>トチカイハツ</t>
    </rPh>
    <rPh sb="6" eb="8">
      <t>コウシャ</t>
    </rPh>
    <phoneticPr fontId="2"/>
  </si>
  <si>
    <t>-</t>
    <phoneticPr fontId="2"/>
  </si>
  <si>
    <t>愛知県市町村職員退職手当組合</t>
    <rPh sb="0" eb="3">
      <t>アイチケン</t>
    </rPh>
    <rPh sb="3" eb="6">
      <t>シチョウソン</t>
    </rPh>
    <rPh sb="6" eb="8">
      <t>ショクイン</t>
    </rPh>
    <rPh sb="8" eb="12">
      <t>タイショクテアテ</t>
    </rPh>
    <rPh sb="12" eb="14">
      <t>クミアイ</t>
    </rPh>
    <phoneticPr fontId="2"/>
  </si>
  <si>
    <t>愛知県後期高齢者医療広域連合（一般会計）</t>
    <rPh sb="0" eb="3">
      <t>アイチケン</t>
    </rPh>
    <rPh sb="3" eb="8">
      <t>コウキコウレイシャ</t>
    </rPh>
    <rPh sb="8" eb="12">
      <t>イリョウコウイキ</t>
    </rPh>
    <rPh sb="12" eb="14">
      <t>レンゴウ</t>
    </rPh>
    <rPh sb="15" eb="19">
      <t>イッパンカイケイ</t>
    </rPh>
    <phoneticPr fontId="2"/>
  </si>
  <si>
    <t>愛知県後期高齢者医療広域連合（後期高齢者医療特別会計）</t>
    <rPh sb="0" eb="3">
      <t>アイチケン</t>
    </rPh>
    <rPh sb="3" eb="8">
      <t>コウキコウレイシャ</t>
    </rPh>
    <rPh sb="8" eb="12">
      <t>イリョウコウイキ</t>
    </rPh>
    <rPh sb="12" eb="14">
      <t>レンゴウ</t>
    </rPh>
    <rPh sb="15" eb="17">
      <t>コウキ</t>
    </rPh>
    <rPh sb="17" eb="20">
      <t>コウレイシャ</t>
    </rPh>
    <rPh sb="20" eb="22">
      <t>イリョウ</t>
    </rPh>
    <rPh sb="22" eb="24">
      <t>トクベツ</t>
    </rPh>
    <rPh sb="24" eb="26">
      <t>カイケイ</t>
    </rPh>
    <phoneticPr fontId="2"/>
  </si>
  <si>
    <t>-</t>
    <phoneticPr fontId="2"/>
  </si>
  <si>
    <t>東郷町施設サービス株式会社</t>
    <rPh sb="0" eb="3">
      <t>トウゴウチョウ</t>
    </rPh>
    <rPh sb="3" eb="5">
      <t>シセツ</t>
    </rPh>
    <rPh sb="9" eb="13">
      <t>カブシキガイシャ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</si>
  <si>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</si>
  <si>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</si>
  <si>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有形固定資産減価償却率は類似団体より高い水準にあり、増加傾向にあるが、各公共施設の長寿命化計画を作成し、施設の適切な維持管理を進めているところである。
今後は、保育園や消防団詰所等の建て替えが計画されており、老朽化した施設の計画的な除却が行われる予定である。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</si>
  <si>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</si>
  <si>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</si>
  <si>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</si>
  <si>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</si>
  <si>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</si>
  <si>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</si>
  <si>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も低い水準にあり、平成15年度借入の大型施設整備事業の発行債の償還が終了したことにより、減少傾向にあったが、令和元年度借入の小中学校の空調設備整備に係る起債（据置期間1年）の元金償還が開始されたことで、前年から横ばいでの推移となった。
公共施設の改修は今後も計画的に行われるうえ、東郷中央土地区画整理事業に関連した事業に対する地方債の償還も順次開始されることから、公債費の額が過大にならないよう取り組んでいく必要がある。</t>
    <rPh sb="68" eb="70">
      <t>レイワ</t>
    </rPh>
    <rPh sb="90" eb="92">
      <t>キサイ</t>
    </rPh>
    <rPh sb="93" eb="97">
      <t>スエオキキカン</t>
    </rPh>
    <rPh sb="98" eb="99">
      <t>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</si>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</sst>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B949-42B4-9693-323CC915C0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28193</c:v>
                </c:pt>
                <c:pt idx="1">
                  <c:v>30064</c:v>
                </c:pt>
                <c:pt idx="2">
                  <c:v>43097</c:v>
                </c:pt>
                <c:pt idx="3">
                  <c:v>33249</c:v>
                </c:pt>
                <c:pt idx="4">
                  <c:v>26688</c:v>
                </c:pt>
              </c:numCache>
            </c:numRef>
          </c:val>
          <c:smooth val="0"/>
          <c:extLst>
            <c:ext xmlns:c16="http://schemas.microsoft.com/office/drawing/2014/chart" uri="{C3380CC4-5D6E-409C-BE32-E72D297353CC}">
              <c16:uniqueId val="{00000001-B949-42B4-9693-323CC915C0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4.16</c:v>
                </c:pt>
                <c:pt idx="1">
                  <c:v>5.85</c:v>
                </c:pt>
                <c:pt idx="2">
                  <c:v>4.92</c:v>
                </c:pt>
                <c:pt idx="3">
                  <c:v>10.08</c:v>
                </c:pt>
                <c:pt idx="4">
                  <c:v>10.35</c:v>
                </c:pt>
              </c:numCache>
            </c:numRef>
          </c:val>
          <c:extLst>
            <c:ext xmlns:c16="http://schemas.microsoft.com/office/drawing/2014/chart" uri="{C3380CC4-5D6E-409C-BE32-E72D297353CC}">
              <c16:uniqueId val="{00000000-A81A-43DA-BF97-E4DD6F0965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13.7</c:v>
                </c:pt>
                <c:pt idx="1">
                  <c:v>14.37</c:v>
                </c:pt>
                <c:pt idx="2">
                  <c:v>13.65</c:v>
                </c:pt>
                <c:pt idx="3">
                  <c:v>12.63</c:v>
                </c:pt>
                <c:pt idx="4">
                  <c:v>14.3</c:v>
                </c:pt>
              </c:numCache>
            </c:numRef>
          </c:val>
          <c:extLst>
            <c:ext xmlns:c16="http://schemas.microsoft.com/office/drawing/2014/chart" uri="{C3380CC4-5D6E-409C-BE32-E72D297353CC}">
              <c16:uniqueId val="{00000001-A81A-43DA-BF97-E4DD6F0965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-5.31</c:v>
                </c:pt>
                <c:pt idx="1">
                  <c:v>-0.52</c:v>
                </c:pt>
                <c:pt idx="2">
                  <c:v>-4.8</c:v>
                </c:pt>
                <c:pt idx="3">
                  <c:v>0.81</c:v>
                </c:pt>
                <c:pt idx="4">
                  <c:v>-5.03</c:v>
                </c:pt>
              </c:numCache>
            </c:numRef>
          </c:val>
          <c:smooth val="0"/>
          <c:extLst>
            <c:ext xmlns:c16="http://schemas.microsoft.com/office/drawing/2014/chart" uri="{C3380CC4-5D6E-409C-BE32-E72D297353CC}">
              <c16:uniqueId val="{00000002-A81A-43DA-BF97-E4DD6F0965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1.24</c:v>
                </c:pt>
                <c:pt idx="4">
                  <c:v>0</c:v>
                </c:pt>
                <c:pt idx="5">
                  <c:v>0</c:v>
                </c:pt>
                <c:pt idx="6">
                  <c:v>0</c:v>
                </c:pt>
                <c:pt idx="7">
                  <c:v>0</c:v>
                </c:pt>
                <c:pt idx="8">
                  <c:v>0</c:v>
                </c:pt>
                <c:pt idx="9">
                  <c:v>0</c:v>
                </c:pt>
              </c:numCache>
            </c:numRef>
          </c:val>
          <c:extLst>
            <c:ext xmlns:c16="http://schemas.microsoft.com/office/drawing/2014/chart" uri="{C3380CC4-5D6E-409C-BE32-E72D297353CC}">
              <c16:uniqueId val="{00000000-AE21-4E66-9A45-80B34D097A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0.02</c:v>
                </c:pt>
                <c:pt idx="1">
                  <c:v>#N/A</c:v>
                </c:pt>
                <c:pt idx="2">
                  <c:v>0.03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AE21-4E66-9A45-80B34D097A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21-4E66-9A45-80B34D097A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21-4E66-9A45-80B34D097A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AE21-4E66-9A45-80B34D097A49}"/>
            </c:ext>
          </c:extLst>
        </c:ser>
        <c:ser>
          <c:idx val="5"/>
          <c:order val="5"/>
          <c:tx>
            <c:strRef>
              <c:f>データシート!$A$32</c:f>
              <c:strCache>
                <c:ptCount val="1"/>
                <c:pt idx="0">
                  <c:v>国民健康保険東郷診療所特別会計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0.1</c:v>
                </c:pt>
                <c:pt idx="4">
                  <c:v>#N/A</c:v>
                </c:pt>
                <c:pt idx="5">
                  <c:v>0.03</c:v>
                </c:pt>
                <c:pt idx="6">
                  <c:v>#N/A</c:v>
                </c:pt>
                <c:pt idx="7">
                  <c:v>0.18</c:v>
                </c:pt>
                <c:pt idx="8">
                  <c:v>#N/A</c:v>
                </c:pt>
                <c:pt idx="9">
                  <c:v>0.25</c:v>
                </c:pt>
              </c:numCache>
            </c:numRef>
          </c:val>
          <c:extLst>
            <c:ext xmlns:c16="http://schemas.microsoft.com/office/drawing/2014/chart" uri="{C3380CC4-5D6E-409C-BE32-E72D297353CC}">
              <c16:uniqueId val="{00000005-AE21-4E66-9A45-80B34D097A4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0.95</c:v>
                </c:pt>
                <c:pt idx="4">
                  <c:v>#N/A</c:v>
                </c:pt>
                <c:pt idx="5">
                  <c:v>0.49</c:v>
                </c:pt>
                <c:pt idx="6">
                  <c:v>#N/A</c:v>
                </c:pt>
                <c:pt idx="7">
                  <c:v>0.48</c:v>
                </c:pt>
                <c:pt idx="8">
                  <c:v>#N/A</c:v>
                </c:pt>
                <c:pt idx="9">
                  <c:v>0.33</c:v>
                </c:pt>
              </c:numCache>
            </c:numRef>
          </c:val>
          <c:extLst>
            <c:ext xmlns:c16="http://schemas.microsoft.com/office/drawing/2014/chart" uri="{C3380CC4-5D6E-409C-BE32-E72D297353CC}">
              <c16:uniqueId val="{00000006-AE21-4E66-9A45-80B34D097A4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7.0000000000000007E-2</c:v>
                </c:pt>
                <c:pt idx="2">
                  <c:v>#N/A</c:v>
                </c:pt>
                <c:pt idx="3">
                  <c:v>0.82</c:v>
                </c:pt>
                <c:pt idx="4">
                  <c:v>#N/A</c:v>
                </c:pt>
                <c:pt idx="5">
                  <c:v>0.82</c:v>
                </c:pt>
                <c:pt idx="6">
                  <c:v>#N/A</c:v>
                </c:pt>
                <c:pt idx="7">
                  <c:v>1.67</c:v>
                </c:pt>
                <c:pt idx="8">
                  <c:v>#N/A</c:v>
                </c:pt>
                <c:pt idx="9">
                  <c:v>1.05</c:v>
                </c:pt>
              </c:numCache>
            </c:numRef>
          </c:val>
          <c:extLst>
            <c:ext xmlns:c16="http://schemas.microsoft.com/office/drawing/2014/chart" uri="{C3380CC4-5D6E-409C-BE32-E72D297353CC}">
              <c16:uniqueId val="{00000007-AE21-4E66-9A45-80B34D097A4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0.56000000000000005</c:v>
                </c:pt>
                <c:pt idx="6">
                  <c:v>#N/A</c:v>
                </c:pt>
                <c:pt idx="7">
                  <c:v>1.31</c:v>
                </c:pt>
                <c:pt idx="8">
                  <c:v>#N/A</c:v>
                </c:pt>
                <c:pt idx="9">
                  <c:v>1.25</c:v>
                </c:pt>
              </c:numCache>
            </c:numRef>
          </c:val>
          <c:extLst>
            <c:ext xmlns:c16="http://schemas.microsoft.com/office/drawing/2014/chart" uri="{C3380CC4-5D6E-409C-BE32-E72D297353CC}">
              <c16:uniqueId val="{00000008-AE21-4E66-9A45-80B34D097A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4.1500000000000004</c:v>
                </c:pt>
                <c:pt idx="2">
                  <c:v>#N/A</c:v>
                </c:pt>
                <c:pt idx="3">
                  <c:v>5.74</c:v>
                </c:pt>
                <c:pt idx="4">
                  <c:v>#N/A</c:v>
                </c:pt>
                <c:pt idx="5">
                  <c:v>4.91</c:v>
                </c:pt>
                <c:pt idx="6">
                  <c:v>#N/A</c:v>
                </c:pt>
                <c:pt idx="7">
                  <c:v>10.08</c:v>
                </c:pt>
                <c:pt idx="8">
                  <c:v>#N/A</c:v>
                </c:pt>
                <c:pt idx="9">
                  <c:v>10.35</c:v>
                </c:pt>
              </c:numCache>
            </c:numRef>
          </c:val>
          <c:extLst>
            <c:ext xmlns:c16="http://schemas.microsoft.com/office/drawing/2014/chart" uri="{C3380CC4-5D6E-409C-BE32-E72D297353CC}">
              <c16:uniqueId val="{00000009-AE21-4E66-9A45-80B34D097A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1184</c:v>
                </c:pt>
                <c:pt idx="5">
                  <c:v>1141</c:v>
                </c:pt>
                <c:pt idx="8">
                  <c:v>1142</c:v>
                </c:pt>
                <c:pt idx="11">
                  <c:v>1111</c:v>
                </c:pt>
                <c:pt idx="14">
                  <c:v>997</c:v>
                </c:pt>
              </c:numCache>
            </c:numRef>
          </c:val>
          <c:extLst>
            <c:ext xmlns:c16="http://schemas.microsoft.com/office/drawing/2014/chart" uri="{C3380CC4-5D6E-409C-BE32-E72D297353CC}">
              <c16:uniqueId val="{00000000-861E-4931-9661-ADEB357BDC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1E-4931-9661-ADEB357BDC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191</c:v>
                </c:pt>
                <c:pt idx="3">
                  <c:v>190</c:v>
                </c:pt>
                <c:pt idx="6">
                  <c:v>163</c:v>
                </c:pt>
                <c:pt idx="9">
                  <c:v>136</c:v>
                </c:pt>
                <c:pt idx="12">
                  <c:v>133</c:v>
                </c:pt>
              </c:numCache>
            </c:numRef>
          </c:val>
          <c:extLst>
            <c:ext xmlns:c16="http://schemas.microsoft.com/office/drawing/2014/chart" uri="{C3380CC4-5D6E-409C-BE32-E72D297353CC}">
              <c16:uniqueId val="{00000002-861E-4931-9661-ADEB357BDC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28</c:v>
                </c:pt>
                <c:pt idx="6">
                  <c:v>19</c:v>
                </c:pt>
                <c:pt idx="9">
                  <c:v>24</c:v>
                </c:pt>
                <c:pt idx="12">
                  <c:v>25</c:v>
                </c:pt>
              </c:numCache>
            </c:numRef>
          </c:val>
          <c:extLst>
            <c:ext xmlns:c16="http://schemas.microsoft.com/office/drawing/2014/chart" uri="{C3380CC4-5D6E-409C-BE32-E72D297353CC}">
              <c16:uniqueId val="{00000003-861E-4931-9661-ADEB357BDC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359</c:v>
                </c:pt>
                <c:pt idx="3">
                  <c:v>351</c:v>
                </c:pt>
                <c:pt idx="6">
                  <c:v>354</c:v>
                </c:pt>
                <c:pt idx="9">
                  <c:v>303</c:v>
                </c:pt>
                <c:pt idx="12">
                  <c:v>256</c:v>
                </c:pt>
              </c:numCache>
            </c:numRef>
          </c:val>
          <c:extLst>
            <c:ext xmlns:c16="http://schemas.microsoft.com/office/drawing/2014/chart" uri="{C3380CC4-5D6E-409C-BE32-E72D297353CC}">
              <c16:uniqueId val="{00000004-861E-4931-9661-ADEB357BDC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E-4931-9661-ADEB357BDC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1E-4931-9661-ADEB357BDC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842</c:v>
                </c:pt>
                <c:pt idx="3">
                  <c:v>824</c:v>
                </c:pt>
                <c:pt idx="6">
                  <c:v>700</c:v>
                </c:pt>
                <c:pt idx="9">
                  <c:v>752</c:v>
                </c:pt>
                <c:pt idx="12">
                  <c:v>850</c:v>
                </c:pt>
              </c:numCache>
            </c:numRef>
          </c:val>
          <c:extLst>
            <c:ext xmlns:c16="http://schemas.microsoft.com/office/drawing/2014/chart" uri="{C3380CC4-5D6E-409C-BE32-E72D297353CC}">
              <c16:uniqueId val="{00000007-861E-4931-9661-ADEB357BDC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238</c:v>
                </c:pt>
                <c:pt idx="2">
                  <c:v>#N/A</c:v>
                </c:pt>
                <c:pt idx="3">
                  <c:v>#N/A</c:v>
                </c:pt>
                <c:pt idx="4">
                  <c:v>252</c:v>
                </c:pt>
                <c:pt idx="5">
                  <c:v>#N/A</c:v>
                </c:pt>
                <c:pt idx="6">
                  <c:v>#N/A</c:v>
                </c:pt>
                <c:pt idx="7">
                  <c:v>94</c:v>
                </c:pt>
                <c:pt idx="8">
                  <c:v>#N/A</c:v>
                </c:pt>
                <c:pt idx="9">
                  <c:v>#N/A</c:v>
                </c:pt>
                <c:pt idx="10">
                  <c:v>104</c:v>
                </c:pt>
                <c:pt idx="11">
                  <c:v>#N/A</c:v>
                </c:pt>
                <c:pt idx="12">
                  <c:v>#N/A</c:v>
                </c:pt>
                <c:pt idx="13">
                  <c:v>267</c:v>
                </c:pt>
                <c:pt idx="14">
                  <c:v>#N/A</c:v>
                </c:pt>
              </c:numCache>
            </c:numRef>
          </c:val>
          <c:smooth val="0"/>
          <c:extLst>
            <c:ext xmlns:c16="http://schemas.microsoft.com/office/drawing/2014/chart" uri="{C3380CC4-5D6E-409C-BE32-E72D297353CC}">
              <c16:uniqueId val="{00000008-861E-4931-9661-ADEB357BDC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9854</c:v>
                </c:pt>
                <c:pt idx="5">
                  <c:v>9916</c:v>
                </c:pt>
                <c:pt idx="8">
                  <c:v>9751</c:v>
                </c:pt>
                <c:pt idx="11">
                  <c:v>9699</c:v>
                </c:pt>
                <c:pt idx="14">
                  <c:v>9530</c:v>
                </c:pt>
              </c:numCache>
            </c:numRef>
          </c:val>
          <c:extLst>
            <c:ext xmlns:c16="http://schemas.microsoft.com/office/drawing/2014/chart" uri="{C3380CC4-5D6E-409C-BE32-E72D297353CC}">
              <c16:uniqueId val="{00000000-BCF3-4340-AC48-2859D64925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3569</c:v>
                </c:pt>
                <c:pt idx="5">
                  <c:v>3510</c:v>
                </c:pt>
                <c:pt idx="8">
                  <c:v>3422</c:v>
                </c:pt>
                <c:pt idx="11">
                  <c:v>3226</c:v>
                </c:pt>
                <c:pt idx="14">
                  <c:v>2993</c:v>
                </c:pt>
              </c:numCache>
            </c:numRef>
          </c:val>
          <c:extLst>
            <c:ext xmlns:c16="http://schemas.microsoft.com/office/drawing/2014/chart" uri="{C3380CC4-5D6E-409C-BE32-E72D297353CC}">
              <c16:uniqueId val="{00000001-BCF3-4340-AC48-2859D64925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2206</c:v>
                </c:pt>
                <c:pt idx="5">
                  <c:v>2177</c:v>
                </c:pt>
                <c:pt idx="8">
                  <c:v>2280</c:v>
                </c:pt>
                <c:pt idx="11">
                  <c:v>2647</c:v>
                </c:pt>
                <c:pt idx="14">
                  <c:v>3593</c:v>
                </c:pt>
              </c:numCache>
            </c:numRef>
          </c:val>
          <c:extLst>
            <c:ext xmlns:c16="http://schemas.microsoft.com/office/drawing/2014/chart" uri="{C3380CC4-5D6E-409C-BE32-E72D297353CC}">
              <c16:uniqueId val="{00000002-BCF3-4340-AC48-2859D64925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F3-4340-AC48-2859D64925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F3-4340-AC48-2859D64925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F3-4340-AC48-2859D64925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1595</c:v>
                </c:pt>
                <c:pt idx="3">
                  <c:v>1826</c:v>
                </c:pt>
                <c:pt idx="6">
                  <c:v>1714</c:v>
                </c:pt>
                <c:pt idx="9">
                  <c:v>1582</c:v>
                </c:pt>
                <c:pt idx="12">
                  <c:v>1825</c:v>
                </c:pt>
              </c:numCache>
            </c:numRef>
          </c:val>
          <c:extLst>
            <c:ext xmlns:c16="http://schemas.microsoft.com/office/drawing/2014/chart" uri="{C3380CC4-5D6E-409C-BE32-E72D297353CC}">
              <c16:uniqueId val="{00000006-BCF3-4340-AC48-2859D64925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118</c:v>
                </c:pt>
                <c:pt idx="3">
                  <c:v>119</c:v>
                </c:pt>
                <c:pt idx="6">
                  <c:v>134</c:v>
                </c:pt>
                <c:pt idx="9">
                  <c:v>130</c:v>
                </c:pt>
                <c:pt idx="12">
                  <c:v>139</c:v>
                </c:pt>
              </c:numCache>
            </c:numRef>
          </c:val>
          <c:extLst>
            <c:ext xmlns:c16="http://schemas.microsoft.com/office/drawing/2014/chart" uri="{C3380CC4-5D6E-409C-BE32-E72D297353CC}">
              <c16:uniqueId val="{00000007-BCF3-4340-AC48-2859D64925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3534</c:v>
                </c:pt>
                <c:pt idx="3">
                  <c:v>3286</c:v>
                </c:pt>
                <c:pt idx="6">
                  <c:v>3078</c:v>
                </c:pt>
                <c:pt idx="9">
                  <c:v>2597</c:v>
                </c:pt>
                <c:pt idx="12">
                  <c:v>2326</c:v>
                </c:pt>
              </c:numCache>
            </c:numRef>
          </c:val>
          <c:extLst>
            <c:ext xmlns:c16="http://schemas.microsoft.com/office/drawing/2014/chart" uri="{C3380CC4-5D6E-409C-BE32-E72D297353CC}">
              <c16:uniqueId val="{00000008-BCF3-4340-AC48-2859D64925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595</c:v>
                </c:pt>
                <c:pt idx="3">
                  <c:v>403</c:v>
                </c:pt>
                <c:pt idx="6">
                  <c:v>237</c:v>
                </c:pt>
                <c:pt idx="9">
                  <c:v>231</c:v>
                </c:pt>
                <c:pt idx="12">
                  <c:v>89</c:v>
                </c:pt>
              </c:numCache>
            </c:numRef>
          </c:val>
          <c:extLst>
            <c:ext xmlns:c16="http://schemas.microsoft.com/office/drawing/2014/chart" uri="{C3380CC4-5D6E-409C-BE32-E72D297353CC}">
              <c16:uniqueId val="{00000009-BCF3-4340-AC48-2859D64925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8563</c:v>
                </c:pt>
                <c:pt idx="3">
                  <c:v>8910</c:v>
                </c:pt>
                <c:pt idx="6">
                  <c:v>9583</c:v>
                </c:pt>
                <c:pt idx="9">
                  <c:v>9982</c:v>
                </c:pt>
                <c:pt idx="12">
                  <c:v>10479</c:v>
                </c:pt>
              </c:numCache>
            </c:numRef>
          </c:val>
          <c:extLst>
            <c:ext xmlns:c16="http://schemas.microsoft.com/office/drawing/2014/chart" uri="{C3380CC4-5D6E-409C-BE32-E72D297353CC}">
              <c16:uniqueId val="{0000000A-BCF3-4340-AC48-2859D64925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F3-4340-AC48-2859D64925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1129</c:v>
                </c:pt>
                <c:pt idx="1">
                  <c:v>1092</c:v>
                </c:pt>
                <c:pt idx="2">
                  <c:v>1334</c:v>
                </c:pt>
              </c:numCache>
            </c:numRef>
          </c:val>
          <c:extLst>
            <c:ext xmlns:c16="http://schemas.microsoft.com/office/drawing/2014/chart" uri="{C3380CC4-5D6E-409C-BE32-E72D297353CC}">
              <c16:uniqueId val="{00000000-E9DB-4BD2-8184-DF2E95E804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464</c:v>
                </c:pt>
                <c:pt idx="1">
                  <c:v>465</c:v>
                </c:pt>
                <c:pt idx="2">
                  <c:v>727</c:v>
                </c:pt>
              </c:numCache>
            </c:numRef>
          </c:val>
          <c:extLst>
            <c:ext xmlns:c16="http://schemas.microsoft.com/office/drawing/2014/chart" uri="{C3380CC4-5D6E-409C-BE32-E72D297353CC}">
              <c16:uniqueId val="{00000001-E9DB-4BD2-8184-DF2E95E804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311</c:v>
                </c:pt>
                <c:pt idx="1">
                  <c:v>518</c:v>
                </c:pt>
                <c:pt idx="2">
                  <c:v>1107</c:v>
                </c:pt>
              </c:numCache>
            </c:numRef>
          </c:val>
          <c:extLst>
            <c:ext xmlns:c16="http://schemas.microsoft.com/office/drawing/2014/chart" uri="{C3380CC4-5D6E-409C-BE32-E72D297353CC}">
              <c16:uniqueId val="{00000002-E9DB-4BD2-8184-DF2E95E804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{0999B7A8-C90C-4F8F-A96B-8A4C0B1BE096}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A71-47B2-AD4D-6593B9CC13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{62C06233-1F74-4058-B45F-19E753EFC66F}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71-47B2-AD4D-6593B9CC13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{C3F96AE4-E72C-4A1B-9D55-FBEF913500E4}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71-47B2-AD4D-6593B9CC13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{B557B693-15BF-42BE-B467-D69C7C83C9B6}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71-47B2-AD4D-6593B9CC13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{A44CD47A-2E1C-4881-9B23-01D0127A0D42}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71-47B2-AD4D-6593B9CC13E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{39FA6EA1-DF77-4CFD-8540-5EDF90AAE088}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A71-47B2-AD4D-6593B9CC13E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{3B433D7A-DE6A-4065-A66F-4F2C8F1B2726}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A71-47B2-AD4D-6593B9CC13E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{91690886-3B20-4F27-9A82-AC89E499D7B5}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A71-47B2-AD4D-6593B9CC13E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{C40EF17A-3133-4521-8F28-775E867457D2}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A71-47B2-AD4D-6593B9CC13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65.099999999999994</c:v>
                </c:pt>
                <c:pt idx="16">
                  <c:v>65.900000000000006</c:v>
                </c:pt>
                <c:pt idx="24">
                  <c:v>66.8</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71-47B2-AD4D-6593B9CC13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{F8AB45B4-52D0-4AD1-B8D0-FB0027619B2A}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A71-47B2-AD4D-6593B9CC13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{82DDE97F-82E9-4BA3-A322-E6C928D20BC4}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71-47B2-AD4D-6593B9CC13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{F1318C9A-1520-41DC-81FE-4F0950476116}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71-47B2-AD4D-6593B9CC13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{D4E830FF-8BD6-4462-9E83-9D415AB3E9AE}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71-47B2-AD4D-6593B9CC13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{BF19D4CD-B37B-45FE-8449-B511C66C8056}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71-47B2-AD4D-6593B9CC13E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{2ADBB6CB-34DE-4CCC-99B4-F2E3FD78A784}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A71-47B2-AD4D-6593B9CC13E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{1E5C0DAE-8E2A-4683-AF17-CE81571D45EF}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A71-47B2-AD4D-6593B9CC13E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{796480B3-E748-4076-B93D-CF0D690D5878}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A71-47B2-AD4D-6593B9CC13E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{335D2988-B9F0-4903-9DB6-1D0A4C664919}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A71-47B2-AD4D-6593B9CC13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A71-47B2-AD4D-6593B9CC13E2}"/>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{750569A3-8140-40D0-81D6-D694E60B10C8}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01-46A0-8BEC-9A3130F5FC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{0CEA65B1-DD60-4273-869D-92578F9030BE}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01-46A0-8BEC-9A3130F5FC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{66CE17CB-5AB8-45B1-896E-42DED3506C08}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01-46A0-8BEC-9A3130F5FC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{3D199910-1B7E-40EC-AF98-F78F294571EE}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01-46A0-8BEC-9A3130F5FC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{B1B50CAA-C85F-494B-B9AD-C509CF484865}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01-46A0-8BEC-9A3130F5FC4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{706D45A5-9038-446C-BF33-48F8BE5E0B82}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01-46A0-8BEC-9A3130F5FC4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{6C417DD2-4DF9-4100-8C72-A4B4B786EEC2}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01-46A0-8BEC-9A3130F5FC4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{87E32CFA-1682-4B0B-8F27-17C6D4E4EAA5}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01-46A0-8BEC-9A3130F5FC4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{C738403E-D36A-4C67-AC67-F5EF34B16C46}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01-46A0-8BEC-9A3130F5FC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2.5</c:v>
                </c:pt>
                <c:pt idx="24">
                  <c:v>2</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01-46A0-8BEC-9A3130F5FC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{7335F977-7CA3-4FEB-BAD8-B85C6F486B58}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01-46A0-8BEC-9A3130F5FC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{589C2866-D594-424B-86E3-3ED28D419576}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01-46A0-8BEC-9A3130F5FC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{879ED991-DD36-4DDC-8462-0F1C5004E7C1}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01-46A0-8BEC-9A3130F5FC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{94D72FAD-D902-45BE-B88F-5631D96B033D}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01-46A0-8BEC-9A3130F5FC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{4C646626-2F31-4292-A4CA-791D1E025423}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01-46A0-8BEC-9A3130F5FC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{A11D4ADA-4811-402A-944A-377CAB055182}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01-46A0-8BEC-9A3130F5FC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{4A3D0091-8319-4A19-AD57-46F02C2CB225}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01-46A0-8BEC-9A3130F5FC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{CAE926E2-6823-4BF9-A0FE-279335D58BE0}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01-46A0-8BEC-9A3130F5FC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{D0906307-1038-4D13-B8A4-7F836A5CF9FA}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01-46A0-8BEC-9A3130F5FC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B01-46A0-8BEC-9A3130F5FC4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セントラル開発に係る起債の償還が前年度から本格化したことに加え、小中学校の空調設備整備事業に係る起債の元金償還が開始したこと等により、元利償還金は前年度から引き続き増額となった。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引き続き、公共事業等債や学校教育施設整備事業等債の借入が続いており、地方債の現在高が増加傾向にあることから将来負担額は微増となった。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セントラル開発がピークを迎えたことにより、これに係る地方債残高は減少していくが、公共施設の老朽化対策を計画的に実施していくために地方債の活用を予定していることから、結果として残高は高い水準で横ばい傾向となる見込みであるため、注意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また、充当可能財源等のうち、基金については、残額が増加しており、今後、公共施設の改修等を実施する際には取崩しを行っていく方針である。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決算剰余金を各基金に積み立てしたこと、普通交付税の追加交付分を減債基金に積み立てたこと等により、基金全体としては前年よりも増額となった。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計画的に基金の積立のため、令和３年度に基金積立方針を改定した。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安定的な財政運営や、東郷町公共施設等総合管理計画に基づく公共施設の長寿命化対策等に係る費用を平準化するため、積立のみでなく、取崩についても方向性を示す必要があるため、積立、取崩を含めた複合的な基金管理の方針を定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・新型コロナウイルス感染症対策基金：新型コロナウイルス感染症の対策に関する事業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・森林環境譲与税基金：森林の公益的機能の普及啓発及び木材の利用促進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・森林環境譲与税基金：町内公園遊具取替や、分収造林整備のため取崩しを行ったため、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・図書館整備基金：取崩しを行わず、預金利息の積立のみを行ったため微増した。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公共施設整備基金については、基金積立方針で定めた令和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年度末の積み立て目標を達成することができた。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新型コロナウイルス感染症対策基金については、感染症対策として町独自の施策を実施する、または国・県施策の町持ち出し分の財源として活用する予定である。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森林環境譲与税基金については、各部署と情報共有しながら機会を逃すことなく、積極的に活用をしていきたい。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上述の通り、決算剰余金を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千円積み立てたことにより、基金残高は増額した。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当初予算繰入による取崩及び年度内の繰替運用を考慮し、各年度末の設定額を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財源調整機能を保持するため、当初予算繰入後の残高が４億円を下回らないよう積立及び取崩を行う。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上述の通り、決算剰余金を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千円積み立てたことに加えて、普通交付税の追加交付分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226,811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千円を積み立てたことにより、積立額は大きく増額した。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想定を大きく上回る決算剰余金が発生したため、減債基金については、新たに改定した基金積立方針で定めた令和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年度末の積み立て目標を早期達成した。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今後、公共施設の長寿命化を図るため、地方債の発行が増加すると予想されるため、その償還財源として動向に注視しながら積立・取崩を行っていく。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年度末における本町の有形固定資産減価償却率は</a:t>
          </a:r>
          <a:r>
            <a:rPr kumimoji="1" lang="en-US" altLang="ja-JP" sz="1100">
              <a:latin typeface="ＭＳ Ｐゴシック" panose="020B0600070205080204" pitchFamily="50" charset="-128"/>
              <a:ea typeface="ＭＳ Ｐゴシック" panose="020B0600070205080204" pitchFamily="50" charset="-128"/>
            </a:rPr>
            <a:t>67.6%</a:t>
          </a:r>
          <a:r>
            <a:rPr kumimoji="1" lang="ja-JP" altLang="en-US" sz="1100">
              <a:latin typeface="ＭＳ Ｐゴシック" panose="020B0600070205080204" pitchFamily="50" charset="-128"/>
              <a:ea typeface="ＭＳ Ｐゴシック" panose="020B0600070205080204" pitchFamily="50" charset="-128"/>
            </a:rPr>
            <a:t>となっており、増加傾向かつ類似団体より高い水準にある。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これは、建築年数が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年以上を経過し、大規模改修が必要となる公共施設が約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に達していることが主な原因と考えられる。</a:t>
          </a:r>
        </a:p>
        <a:p>
          <a:r>
            <a:rPr kumimoji="1" lang="ja-JP" altLang="en-US" sz="1100">
              <a:latin typeface="ＭＳ Ｐゴシック" panose="020B0600070205080204" pitchFamily="50" charset="-128"/>
              <a:ea typeface="ＭＳ Ｐゴシック" panose="020B0600070205080204" pitchFamily="50" charset="-128"/>
            </a:rPr>
            <a:t>　このため、公共施設等総合管理計画を令和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月に改訂し、その下位計画である各施設の長寿命化計画に基づき、施設の適正な維持管理、改修及び建て替えを行う予定としている。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0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26217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08801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31</xdr:row>
      <xdr:rowOff>1542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0602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145233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03558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14242</xdr:rowOff>
    </xdr:from>
    <xdr:to>
      <xdr:col>7</xdr:col>
      <xdr:colOff>187325</xdr:colOff>
      <xdr:row>30</xdr:row>
      <xdr:rowOff>115842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65042</xdr:rowOff>
    </xdr:from>
    <xdr:to>
      <xdr:col>11</xdr:col>
      <xdr:colOff>136525</xdr:colOff>
      <xdr:row>30</xdr:row>
      <xdr:rowOff>120559</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98006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15710</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106969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本町の債務償還比率は類似団体と比較すると低い水準にあるが、平成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年度から東郷中央土地区画整理事業に関連する事業に伴う起債額が増加したことにより、公債費自体は増加傾向にある。</a:t>
          </a:r>
        </a:p>
        <a:p>
          <a:r>
            <a:rPr kumimoji="1" lang="ja-JP" altLang="en-US" sz="1100">
              <a:latin typeface="ＭＳ Ｐゴシック" panose="020B0600070205080204" pitchFamily="50" charset="-128"/>
              <a:ea typeface="ＭＳ Ｐゴシック" panose="020B0600070205080204" pitchFamily="50" charset="-128"/>
            </a:rPr>
            <a:t>　また、公共施設の長寿命化事業により地方債発行額は引き続き高い水準となることが見込まれることから、将来負担額が過大にならないよう健全化を図っていく必要がある。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84886</xdr:rowOff>
    </xdr:from>
    <xdr:to>
      <xdr:col>76</xdr:col>
      <xdr:colOff>73025</xdr:colOff>
      <xdr:row>29</xdr:row>
      <xdr:rowOff>15036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107763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5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7352</xdr:rowOff>
    </xdr:from>
    <xdr:to>
      <xdr:col>72</xdr:col>
      <xdr:colOff>123825</xdr:colOff>
      <xdr:row>29</xdr:row>
      <xdr:rowOff>108952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135686</xdr:rowOff>
    </xdr:from>
    <xdr:to>
      <xdr:col>76</xdr:col>
      <xdr:colOff>22225</xdr:colOff>
      <xdr:row>29</xdr:row>
      <xdr:rowOff>58152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707811"/>
          <a:ext cx="7112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82437</xdr:rowOff>
    </xdr:from>
    <xdr:to>
      <xdr:col>68</xdr:col>
      <xdr:colOff>123825</xdr:colOff>
      <xdr:row>30</xdr:row>
      <xdr:rowOff>12587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58152</xdr:rowOff>
    </xdr:from>
    <xdr:to>
      <xdr:col>72</xdr:col>
      <xdr:colOff>73025</xdr:colOff>
      <xdr:row>29</xdr:row>
      <xdr:rowOff>133237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801727"/>
          <a:ext cx="762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161650</xdr:rowOff>
    </xdr:from>
    <xdr:to>
      <xdr:col>64</xdr:col>
      <xdr:colOff>123825</xdr:colOff>
      <xdr:row>29</xdr:row>
      <xdr:rowOff>91800</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41000</xdr:rowOff>
    </xdr:from>
    <xdr:to>
      <xdr:col>68</xdr:col>
      <xdr:colOff>73025</xdr:colOff>
      <xdr:row>29</xdr:row>
      <xdr:rowOff>133237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784575"/>
          <a:ext cx="762000" cy="9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8191</xdr:rowOff>
    </xdr:from>
    <xdr:to>
      <xdr:col>60</xdr:col>
      <xdr:colOff>123825</xdr:colOff>
      <xdr:row>29</xdr:row>
      <xdr:rowOff>109791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7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41000</xdr:rowOff>
    </xdr:from>
    <xdr:to>
      <xdr:col>64</xdr:col>
      <xdr:colOff>73025</xdr:colOff>
      <xdr:row>29</xdr:row>
      <xdr:rowOff>58991</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784575"/>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125479</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52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29114</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6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108327</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0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126318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52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76200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512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36195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34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1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37</xdr:row>
      <xdr:rowOff>167640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2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103522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127965</xdr:rowOff>
    </xdr:from>
    <xdr:to>
      <xdr:col>55</xdr:col>
      <xdr:colOff>50800</xdr:colOff>
      <xdr:row>41</xdr:row>
      <xdr:rowOff>58115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42892</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130175</xdr:rowOff>
    </xdr:from>
    <xdr:to>
      <xdr:col>50</xdr:col>
      <xdr:colOff>165100</xdr:colOff>
      <xdr:row>41</xdr:row>
      <xdr:rowOff>60325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7315</xdr:rowOff>
    </xdr:from>
    <xdr:to>
      <xdr:col>55</xdr:col>
      <xdr:colOff>0</xdr:colOff>
      <xdr:row>41</xdr:row>
      <xdr:rowOff>9525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36765"/>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xdr:rowOff>
    </xdr:from>
    <xdr:to>
      <xdr:col>50</xdr:col>
      <xdr:colOff>114300</xdr:colOff>
      <xdr:row>41</xdr:row>
      <xdr:rowOff>9906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89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128575</xdr:rowOff>
    </xdr:from>
    <xdr:to>
      <xdr:col>41</xdr:col>
      <xdr:colOff>101600</xdr:colOff>
      <xdr:row>41</xdr:row>
      <xdr:rowOff>58725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7925</xdr:rowOff>
    </xdr:from>
    <xdr:to>
      <xdr:col>45</xdr:col>
      <xdr:colOff>177800</xdr:colOff>
      <xdr:row>41</xdr:row>
      <xdr:rowOff>9906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373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127241</xdr:rowOff>
    </xdr:from>
    <xdr:to>
      <xdr:col>36</xdr:col>
      <xdr:colOff>165100</xdr:colOff>
      <xdr:row>41</xdr:row>
      <xdr:rowOff>57391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6591</xdr:rowOff>
    </xdr:from>
    <xdr:to>
      <xdr:col>41</xdr:col>
      <xdr:colOff>50800</xdr:colOff>
      <xdr:row>41</xdr:row>
      <xdr:rowOff>7925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03604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51452</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08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49852</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48518</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0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145324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727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114300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449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86541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172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140244</xdr:rowOff>
    </xdr:from>
    <xdr:to>
      <xdr:col>6</xdr:col>
      <xdr:colOff>38100</xdr:colOff>
      <xdr:row>61</xdr:row>
      <xdr:rowOff>70394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58783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780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61521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28022</xdr:rowOff>
    </xdr:from>
    <xdr:to>
      <xdr:col>55</xdr:col>
      <xdr:colOff>50800</xdr:colOff>
      <xdr:row>63</xdr:row>
      <xdr:rowOff>129622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6449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27029</xdr:rowOff>
    </xdr:from>
    <xdr:to>
      <xdr:col>50</xdr:col>
      <xdr:colOff>165100</xdr:colOff>
      <xdr:row>63</xdr:row>
      <xdr:rowOff>128629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77829</xdr:rowOff>
    </xdr:from>
    <xdr:to>
      <xdr:col>55</xdr:col>
      <xdr:colOff>0</xdr:colOff>
      <xdr:row>63</xdr:row>
      <xdr:rowOff>78822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9639300" y="10879179"/>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27304</xdr:rowOff>
    </xdr:from>
    <xdr:to>
      <xdr:col>46</xdr:col>
      <xdr:colOff>38100</xdr:colOff>
      <xdr:row>63</xdr:row>
      <xdr:rowOff>128904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2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77829</xdr:rowOff>
    </xdr:from>
    <xdr:to>
      <xdr:col>50</xdr:col>
      <xdr:colOff>114300</xdr:colOff>
      <xdr:row>63</xdr:row>
      <xdr:rowOff>78104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7917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25895</xdr:rowOff>
    </xdr:from>
    <xdr:to>
      <xdr:col>41</xdr:col>
      <xdr:colOff>101600</xdr:colOff>
      <xdr:row>63</xdr:row>
      <xdr:rowOff>127495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76695</xdr:rowOff>
    </xdr:from>
    <xdr:to>
      <xdr:col>45</xdr:col>
      <xdr:colOff>177800</xdr:colOff>
      <xdr:row>63</xdr:row>
      <xdr:rowOff>78104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87804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22629</xdr:rowOff>
    </xdr:from>
    <xdr:to>
      <xdr:col>36</xdr:col>
      <xdr:colOff>165100</xdr:colOff>
      <xdr:row>63</xdr:row>
      <xdr:rowOff>124229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73429</xdr:rowOff>
    </xdr:from>
    <xdr:to>
      <xdr:col>41</xdr:col>
      <xdr:colOff>50800</xdr:colOff>
      <xdr:row>63</xdr:row>
      <xdr:rowOff>76695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8747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119756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92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120031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92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118622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1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115356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131717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76275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76200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7496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xdr:rowOff>
    </xdr:from>
    <xdr:to>
      <xdr:col>72</xdr:col>
      <xdr:colOff>38100</xdr:colOff>
      <xdr:row>39</xdr:row>
      <xdr:rowOff>109038</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63137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7447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53159</xdr:rowOff>
    </xdr:from>
    <xdr:to>
      <xdr:col>67</xdr:col>
      <xdr:colOff>101600</xdr:colOff>
      <xdr:row>39</xdr:row>
      <xdr:rowOff>154759</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58238</xdr:rowOff>
    </xdr:from>
    <xdr:to>
      <xdr:col>71</xdr:col>
      <xdr:colOff>177800</xdr:colOff>
      <xdr:row>39</xdr:row>
      <xdr:rowOff>103959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2814300" y="67447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100165</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E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E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E00-00007B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E00-00007D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E00-000089010000}"/>
            </a:ext>
          </a:extLst>
        </xdr:cNvPr>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158496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21323300" y="68427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165354</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0434300" y="68450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165354</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9545300" y="6806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605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76200</xdr:rowOff>
    </xdr:from>
    <xdr:to>
      <xdr:col>102</xdr:col>
      <xdr:colOff>114300</xdr:colOff>
      <xdr:row>39</xdr:row>
      <xdr:rowOff>119634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656300" y="67627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54373</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15511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143527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8421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60960</xdr:rowOff>
    </xdr:from>
    <xdr:to>
      <xdr:col>85</xdr:col>
      <xdr:colOff>127000</xdr:colOff>
      <xdr:row>62</xdr:row>
      <xdr:rowOff>89535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6908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149225</xdr:rowOff>
    </xdr:from>
    <xdr:to>
      <xdr:col>76</xdr:col>
      <xdr:colOff>165100</xdr:colOff>
      <xdr:row>62</xdr:row>
      <xdr:rowOff>79375</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60960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658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165735</xdr:rowOff>
    </xdr:from>
    <xdr:to>
      <xdr:col>76</xdr:col>
      <xdr:colOff>114300</xdr:colOff>
      <xdr:row>62</xdr:row>
      <xdr:rowOff>28575</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624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165735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814300" y="1044702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70502</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104648</xdr:rowOff>
    </xdr:from>
    <xdr:to>
      <xdr:col>116</xdr:col>
      <xdr:colOff>114300</xdr:colOff>
      <xdr:row>61</xdr:row>
      <xdr:rowOff>34798</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127525</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2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110527</xdr:rowOff>
    </xdr:from>
    <xdr:to>
      <xdr:col>112</xdr:col>
      <xdr:colOff>38100</xdr:colOff>
      <xdr:row>61</xdr:row>
      <xdr:rowOff>40677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3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155448</xdr:rowOff>
    </xdr:from>
    <xdr:to>
      <xdr:col>116</xdr:col>
      <xdr:colOff>63500</xdr:colOff>
      <xdr:row>60</xdr:row>
      <xdr:rowOff>161327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442448"/>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111833</xdr:rowOff>
    </xdr:from>
    <xdr:to>
      <xdr:col>107</xdr:col>
      <xdr:colOff>101600</xdr:colOff>
      <xdr:row>61</xdr:row>
      <xdr:rowOff>41983</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3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161327</xdr:rowOff>
    </xdr:from>
    <xdr:to>
      <xdr:col>111</xdr:col>
      <xdr:colOff>177800</xdr:colOff>
      <xdr:row>60</xdr:row>
      <xdr:rowOff>162633</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44832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103995</xdr:rowOff>
    </xdr:from>
    <xdr:to>
      <xdr:col>102</xdr:col>
      <xdr:colOff>165100</xdr:colOff>
      <xdr:row>61</xdr:row>
      <xdr:rowOff>34145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3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154795</xdr:rowOff>
    </xdr:from>
    <xdr:to>
      <xdr:col>107</xdr:col>
      <xdr:colOff>50800</xdr:colOff>
      <xdr:row>60</xdr:row>
      <xdr:rowOff>162633</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9545300" y="1044179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96810</xdr:rowOff>
    </xdr:from>
    <xdr:to>
      <xdr:col>98</xdr:col>
      <xdr:colOff>38100</xdr:colOff>
      <xdr:row>61</xdr:row>
      <xdr:rowOff>26960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3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147610</xdr:rowOff>
    </xdr:from>
    <xdr:to>
      <xdr:col>102</xdr:col>
      <xdr:colOff>114300</xdr:colOff>
      <xdr:row>60</xdr:row>
      <xdr:rowOff>154795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656300" y="1043461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57204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1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33110</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49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50672</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1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43487</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1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83820</xdr:rowOff>
    </xdr:from>
    <xdr:to>
      <xdr:col>85</xdr:col>
      <xdr:colOff>177800</xdr:colOff>
      <xdr:row>82</xdr:row>
      <xdr:rowOff>13970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62247</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394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54611</xdr:rowOff>
    </xdr:from>
    <xdr:to>
      <xdr:col>81</xdr:col>
      <xdr:colOff>101600</xdr:colOff>
      <xdr:row>81</xdr:row>
      <xdr:rowOff>156211</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105411</xdr:rowOff>
    </xdr:from>
    <xdr:to>
      <xdr:col>85</xdr:col>
      <xdr:colOff>127000</xdr:colOff>
      <xdr:row>81</xdr:row>
      <xdr:rowOff>134620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39928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81</xdr:row>
      <xdr:rowOff>105411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39636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76200</xdr:rowOff>
    </xdr:from>
    <xdr:to>
      <xdr:col>76</xdr:col>
      <xdr:colOff>114300</xdr:colOff>
      <xdr:row>81</xdr:row>
      <xdr:rowOff>80011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13703300" y="1396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5080</xdr:rowOff>
    </xdr:from>
    <xdr:to>
      <xdr:col>67</xdr:col>
      <xdr:colOff>101600</xdr:colOff>
      <xdr:row>81</xdr:row>
      <xdr:rowOff>106680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55880</xdr:rowOff>
    </xdr:from>
    <xdr:to>
      <xdr:col>71</xdr:col>
      <xdr:colOff>177800</xdr:colOff>
      <xdr:row>81</xdr:row>
      <xdr:rowOff>80011</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39433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147338</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121938</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97807</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165100</xdr:rowOff>
    </xdr:from>
    <xdr:to>
      <xdr:col>116</xdr:col>
      <xdr:colOff>114300</xdr:colOff>
      <xdr:row>83</xdr:row>
      <xdr:rowOff>95250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165100</xdr:rowOff>
    </xdr:from>
    <xdr:to>
      <xdr:col>112</xdr:col>
      <xdr:colOff>38100</xdr:colOff>
      <xdr:row>83</xdr:row>
      <xdr:rowOff>95250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44450</xdr:rowOff>
    </xdr:from>
    <xdr:to>
      <xdr:col>116</xdr:col>
      <xdr:colOff>63500</xdr:colOff>
      <xdr:row>83</xdr:row>
      <xdr:rowOff>44450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1323300" y="1427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165100</xdr:rowOff>
    </xdr:from>
    <xdr:to>
      <xdr:col>107</xdr:col>
      <xdr:colOff>101600</xdr:colOff>
      <xdr:row>83</xdr:row>
      <xdr:rowOff>95250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44450</xdr:rowOff>
    </xdr:from>
    <xdr:to>
      <xdr:col>111</xdr:col>
      <xdr:colOff>177800</xdr:colOff>
      <xdr:row>83</xdr:row>
      <xdr:rowOff>44450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27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44450</xdr:rowOff>
    </xdr:from>
    <xdr:to>
      <xdr:col>107</xdr:col>
      <xdr:colOff>50800</xdr:colOff>
      <xdr:row>83</xdr:row>
      <xdr:rowOff>44450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27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44450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656300" y="1426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166007</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3054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131718</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271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97427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24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71301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21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74568</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84164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74568</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74568</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41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71301</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保育所、学校施設の有形固定資産減価償却率は類似団体と比較して特に高くなっている。要因としては、本町の小中学校計</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校のうち、</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校が建築から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年以上経過しており、保育所については公立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園すべてが建築から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年度に一部建て替え）していることが考えられる。</a:t>
          </a:r>
        </a:p>
        <a:p>
          <a:r>
            <a:rPr kumimoji="1" lang="ja-JP" altLang="en-US" sz="1300">
              <a:latin typeface="ＭＳ Ｐゴシック" panose="020B0600070205080204" pitchFamily="50" charset="-128"/>
              <a:ea typeface="ＭＳ Ｐゴシック" panose="020B0600070205080204" pitchFamily="50" charset="-128"/>
            </a:rPr>
            <a:t>対策として、学校に関しては、東郷町学校施設長寿命化計画に基づき施設改修が行われており、保育所に関しても、平成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年度に上城保育園、諸輪保育園の集約化及び民営化が行われ、令和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年度には和合保育園を廃止し、新保育園が建設されたため、今後は推移の改善が見込まれる。</a:t>
          </a:r>
        </a:p>
        <a:p>
          <a:r>
            <a:rPr kumimoji="1" lang="ja-JP" altLang="en-US" sz="1300">
              <a:latin typeface="ＭＳ Ｐゴシック" panose="020B0600070205080204" pitchFamily="50" charset="-128"/>
              <a:ea typeface="ＭＳ Ｐゴシック" panose="020B0600070205080204" pitchFamily="50" charset="-128"/>
            </a:rPr>
            <a:t>また、橋りょうについても、類似団体と比較すると有形固定資産減価償却率が高い状態であり、半数以上が建設後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年以上経過しているが、東郷町橋りょう長寿命化計画に基づき、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度の定期点検を行い、修繕が必要とされる橋りょうに対しては補修工事を行っている。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xdr:rowOff>
    </xdr:from>
    <xdr:to>
      <xdr:col>24</xdr:col>
      <xdr:colOff>114300</xdr:colOff>
      <xdr:row>40</xdr:row>
      <xdr:rowOff>102507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138067</xdr:rowOff>
    </xdr:from>
    <xdr:to>
      <xdr:col>20</xdr:col>
      <xdr:colOff>38100</xdr:colOff>
      <xdr:row>40</xdr:row>
      <xdr:rowOff>68217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17417</xdr:rowOff>
    </xdr:from>
    <xdr:to>
      <xdr:col>24</xdr:col>
      <xdr:colOff>63500</xdr:colOff>
      <xdr:row>40</xdr:row>
      <xdr:rowOff>51707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754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17417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411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77651</xdr:rowOff>
    </xdr:from>
    <xdr:to>
      <xdr:col>10</xdr:col>
      <xdr:colOff>165100</xdr:colOff>
      <xdr:row>40</xdr:row>
      <xdr:rowOff>7801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128451</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1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43362</xdr:rowOff>
    </xdr:from>
    <xdr:to>
      <xdr:col>6</xdr:col>
      <xdr:colOff>38100</xdr:colOff>
      <xdr:row>39</xdr:row>
      <xdr:rowOff>144962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94162</xdr:rowOff>
    </xdr:from>
    <xdr:to>
      <xdr:col>10</xdr:col>
      <xdr:colOff>114300</xdr:colOff>
      <xdr:row>39</xdr:row>
      <xdr:rowOff>128451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59344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170378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136089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74930</xdr:rowOff>
    </xdr:from>
    <xdr:to>
      <xdr:col>41</xdr:col>
      <xdr:colOff>101600</xdr:colOff>
      <xdr:row>42</xdr:row>
      <xdr:rowOff>5080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125730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74930</xdr:rowOff>
    </xdr:from>
    <xdr:to>
      <xdr:col>36</xdr:col>
      <xdr:colOff>165100</xdr:colOff>
      <xdr:row>42</xdr:row>
      <xdr:rowOff>5080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125730</xdr:rowOff>
    </xdr:from>
    <xdr:to>
      <xdr:col>41</xdr:col>
      <xdr:colOff>50800</xdr:colOff>
      <xdr:row>41</xdr:row>
      <xdr:rowOff>125730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167657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167657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111034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3029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71846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123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17962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3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08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81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9525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80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126365</xdr:rowOff>
    </xdr:from>
    <xdr:to>
      <xdr:col>36</xdr:col>
      <xdr:colOff>165100</xdr:colOff>
      <xdr:row>63</xdr:row>
      <xdr:rowOff>56515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5715</xdr:rowOff>
    </xdr:from>
    <xdr:to>
      <xdr:col>41</xdr:col>
      <xdr:colOff>50800</xdr:colOff>
      <xdr:row>63</xdr:row>
      <xdr:rowOff>7620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8070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47642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67871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95794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78776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46808</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82698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103</xdr:row>
      <xdr:rowOff>167639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019300" y="177829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22134</xdr:rowOff>
    </xdr:from>
    <xdr:to>
      <xdr:col>6</xdr:col>
      <xdr:colOff>38100</xdr:colOff>
      <xdr:row>103</xdr:row>
      <xdr:rowOff>123734</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72934</xdr:rowOff>
    </xdr:from>
    <xdr:to>
      <xdr:col>10</xdr:col>
      <xdr:colOff>114300</xdr:colOff>
      <xdr:row>103</xdr:row>
      <xdr:rowOff>123552</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77322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140261</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F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F00-00006C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F00-00006E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F00-000070010000}"/>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135889</xdr:rowOff>
    </xdr:from>
    <xdr:to>
      <xdr:col>55</xdr:col>
      <xdr:colOff>50800</xdr:colOff>
      <xdr:row>107</xdr:row>
      <xdr:rowOff>66039</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0426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158766</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F00-00007C010000}"/>
            </a:ext>
          </a:extLst>
        </xdr:cNvPr>
        <xdr:cNvSpPr txBox="1"/>
      </xdr:nvSpPr>
      <xdr:spPr>
        <a:xfrm>
          <a:off x="10515600"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15239</xdr:rowOff>
    </xdr:from>
    <xdr:to>
      <xdr:col>55</xdr:col>
      <xdr:colOff>0</xdr:colOff>
      <xdr:row>107</xdr:row>
      <xdr:rowOff>17145</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9639300" y="183603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8699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17145</xdr:rowOff>
    </xdr:from>
    <xdr:to>
      <xdr:col>50</xdr:col>
      <xdr:colOff>114300</xdr:colOff>
      <xdr:row>107</xdr:row>
      <xdr:rowOff>17145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8750300" y="18362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135889</xdr:rowOff>
    </xdr:from>
    <xdr:to>
      <xdr:col>41</xdr:col>
      <xdr:colOff>101600</xdr:colOff>
      <xdr:row>107</xdr:row>
      <xdr:rowOff>66039</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781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15239</xdr:rowOff>
    </xdr:from>
    <xdr:to>
      <xdr:col>45</xdr:col>
      <xdr:colOff>177800</xdr:colOff>
      <xdr:row>107</xdr:row>
      <xdr:rowOff>17145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861300" y="183603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692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15239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972300" y="183584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id="{00000000-0008-0000-0F00-000085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0" name="n_2aveValue【市民会館】&#10;一人当たり面積">
          <a:extLst>
            <a:ext uri="{FF2B5EF4-FFF2-40B4-BE49-F238E27FC236}">
              <a16:creationId xmlns:a16="http://schemas.microsoft.com/office/drawing/2014/main" id="{00000000-0008-0000-0F00-000086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a16="http://schemas.microsoft.com/office/drawing/2014/main" id="{00000000-0008-0000-0F00-000087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id="{00000000-0008-0000-0F00-000088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84472</xdr:rowOff>
    </xdr:from>
    <xdr:ext cx="469744" cy="259045"/>
    <xdr:sp macro="" textlink="">
      <xdr:nvSpPr>
        <xdr:cNvPr id="393" name="n_1mainValue【市民会館】&#10;一人当たり面積">
          <a:extLst>
            <a:ext uri="{FF2B5EF4-FFF2-40B4-BE49-F238E27FC236}">
              <a16:creationId xmlns:a16="http://schemas.microsoft.com/office/drawing/2014/main" id="{00000000-0008-0000-0F00-000089010000}"/>
            </a:ext>
          </a:extLst>
        </xdr:cNvPr>
        <xdr:cNvSpPr txBox="1"/>
      </xdr:nvSpPr>
      <xdr:spPr>
        <a:xfrm>
          <a:off x="9391727" y="180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84472</xdr:rowOff>
    </xdr:from>
    <xdr:ext cx="469744" cy="259045"/>
    <xdr:sp macro="" textlink="">
      <xdr:nvSpPr>
        <xdr:cNvPr id="394" name="n_2mainValue【市民会館】&#10;一人当たり面積">
          <a:extLst>
            <a:ext uri="{FF2B5EF4-FFF2-40B4-BE49-F238E27FC236}">
              <a16:creationId xmlns:a16="http://schemas.microsoft.com/office/drawing/2014/main" id="{00000000-0008-0000-0F00-00008A010000}"/>
            </a:ext>
          </a:extLst>
        </xdr:cNvPr>
        <xdr:cNvSpPr txBox="1"/>
      </xdr:nvSpPr>
      <xdr:spPr>
        <a:xfrm>
          <a:off x="8515427" y="1808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82566</xdr:rowOff>
    </xdr:from>
    <xdr:ext cx="469744" cy="259045"/>
    <xdr:sp macro="" textlink="">
      <xdr:nvSpPr>
        <xdr:cNvPr id="395" name="n_3mainValue【市民会館】&#10;一人当たり面積">
          <a:extLst>
            <a:ext uri="{FF2B5EF4-FFF2-40B4-BE49-F238E27FC236}">
              <a16:creationId xmlns:a16="http://schemas.microsoft.com/office/drawing/2014/main" id="{00000000-0008-0000-0F00-00008B010000}"/>
            </a:ext>
          </a:extLst>
        </xdr:cNvPr>
        <xdr:cNvSpPr txBox="1"/>
      </xdr:nvSpPr>
      <xdr:spPr>
        <a:xfrm>
          <a:off x="7626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80663</xdr:rowOff>
    </xdr:from>
    <xdr:ext cx="469744" cy="259045"/>
    <xdr:sp macro="" textlink="">
      <xdr:nvSpPr>
        <xdr:cNvPr id="396" name="n_4mainValue【市民会館】&#10;一人当たり面積">
          <a:extLst>
            <a:ext uri="{FF2B5EF4-FFF2-40B4-BE49-F238E27FC236}">
              <a16:creationId xmlns:a16="http://schemas.microsoft.com/office/drawing/2014/main" id="{00000000-0008-0000-0F00-00008C010000}"/>
            </a:ext>
          </a:extLst>
        </xdr:cNvPr>
        <xdr:cNvSpPr txBox="1"/>
      </xdr:nvSpPr>
      <xdr:spPr>
        <a:xfrm>
          <a:off x="6737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a:extLst>
            <a:ext uri="{FF2B5EF4-FFF2-40B4-BE49-F238E27FC236}">
              <a16:creationId xmlns:a16="http://schemas.microsoft.com/office/drawing/2014/main" id="{00000000-0008-0000-0F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9" name="【保健センター・保健所】&#10;有形固定資産減価償却率最小値テキスト">
          <a:extLst>
            <a:ext uri="{FF2B5EF4-FFF2-40B4-BE49-F238E27FC236}">
              <a16:creationId xmlns:a16="http://schemas.microsoft.com/office/drawing/2014/main" id="{00000000-0008-0000-0F00-0000B7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41" name="【保健センター・保健所】&#10;有形固定資産減価償却率最大値テキスト">
          <a:extLst>
            <a:ext uri="{FF2B5EF4-FFF2-40B4-BE49-F238E27FC236}">
              <a16:creationId xmlns:a16="http://schemas.microsoft.com/office/drawing/2014/main" id="{00000000-0008-0000-0F00-0000B9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43" name="【保健センター・保健所】&#10;有形固定資産減価償却率平均値テキスト">
          <a:extLst>
            <a:ext uri="{FF2B5EF4-FFF2-40B4-BE49-F238E27FC236}">
              <a16:creationId xmlns:a16="http://schemas.microsoft.com/office/drawing/2014/main" id="{00000000-0008-0000-0F00-0000BB010000}"/>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158223</xdr:rowOff>
    </xdr:from>
    <xdr:ext cx="405111" cy="259045"/>
    <xdr:sp macro="" textlink="">
      <xdr:nvSpPr>
        <xdr:cNvPr id="455" name="【保健センター・保健所】&#10;有形固定資産減価償却率該当値テキスト">
          <a:extLst>
            <a:ext uri="{FF2B5EF4-FFF2-40B4-BE49-F238E27FC236}">
              <a16:creationId xmlns:a16="http://schemas.microsoft.com/office/drawing/2014/main" id="{00000000-0008-0000-0F00-0000C7010000}"/>
            </a:ext>
          </a:extLst>
        </xdr:cNvPr>
        <xdr:cNvSpPr txBox="1"/>
      </xdr:nvSpPr>
      <xdr:spPr>
        <a:xfrm>
          <a:off x="16357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14696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5481300" y="1025271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137160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4592300" y="102037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39188</xdr:rowOff>
    </xdr:from>
    <xdr:to>
      <xdr:col>76</xdr:col>
      <xdr:colOff>114300</xdr:colOff>
      <xdr:row>59</xdr:row>
      <xdr:rowOff>88174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3703300" y="101547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110853</xdr:rowOff>
    </xdr:from>
    <xdr:to>
      <xdr:col>67</xdr:col>
      <xdr:colOff>101600</xdr:colOff>
      <xdr:row>59</xdr:row>
      <xdr:rowOff>41003</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39188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814300" y="1010575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64" name="n_1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5" name="n_2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6" name="n_3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7" name="n_4ave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468" name="n_1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69" name="n_2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106515</xdr:rowOff>
    </xdr:from>
    <xdr:ext cx="405111" cy="259045"/>
    <xdr:sp macro="" textlink="">
      <xdr:nvSpPr>
        <xdr:cNvPr id="470" name="n_3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3500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471" name="n_4main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id="{00000000-0008-0000-0F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id="{00000000-0008-0000-0F00-0000F2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id="{00000000-0008-0000-0F00-0000F4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id="{00000000-0008-0000-0F00-0000F601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514" name="【保健センター・保健所】&#10;一人当たり面積該当値テキスト">
          <a:extLst>
            <a:ext uri="{FF2B5EF4-FFF2-40B4-BE49-F238E27FC236}">
              <a16:creationId xmlns:a16="http://schemas.microsoft.com/office/drawing/2014/main" id="{00000000-0008-0000-0F00-000002020000}"/>
            </a:ext>
          </a:extLst>
        </xdr:cNvPr>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58783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9545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58783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656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23" name="n_1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5" name="n_3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6" name="n_4aveValue【保健センター・保健所】&#10;一人当たり面積">
          <a:extLst>
            <a:ext uri="{FF2B5EF4-FFF2-40B4-BE49-F238E27FC236}">
              <a16:creationId xmlns:a16="http://schemas.microsoft.com/office/drawing/2014/main" id="{00000000-0008-0000-0F00-00000E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528" name="n_2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529" name="n_3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530" name="n_4mainValue【保健センター・保健所】&#10;一人当たり面積">
          <a:extLst>
            <a:ext uri="{FF2B5EF4-FFF2-40B4-BE49-F238E27FC236}">
              <a16:creationId xmlns:a16="http://schemas.microsoft.com/office/drawing/2014/main" id="{00000000-0008-0000-0F00-000012020000}"/>
            </a:ext>
          </a:extLst>
        </xdr:cNvPr>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a:extLst>
            <a:ext uri="{FF2B5EF4-FFF2-40B4-BE49-F238E27FC236}">
              <a16:creationId xmlns:a16="http://schemas.microsoft.com/office/drawing/2014/main" id="{00000000-0008-0000-0F00-00003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3" name="【庁舎】&#10;有形固定資産減価償却率最小値テキスト">
          <a:extLst>
            <a:ext uri="{FF2B5EF4-FFF2-40B4-BE49-F238E27FC236}">
              <a16:creationId xmlns:a16="http://schemas.microsoft.com/office/drawing/2014/main" id="{00000000-0008-0000-0F00-00003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5" name="【庁舎】&#10;有形固定資産減価償却率最大値テキスト">
          <a:extLst>
            <a:ext uri="{FF2B5EF4-FFF2-40B4-BE49-F238E27FC236}">
              <a16:creationId xmlns:a16="http://schemas.microsoft.com/office/drawing/2014/main" id="{00000000-0008-0000-0F00-00003F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577" name="【庁舎】&#10;有形固定資産減価償却率平均値テキスト">
          <a:extLst>
            <a:ext uri="{FF2B5EF4-FFF2-40B4-BE49-F238E27FC236}">
              <a16:creationId xmlns:a16="http://schemas.microsoft.com/office/drawing/2014/main" id="{00000000-0008-0000-0F00-000041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589" name="【庁舎】&#10;有形固定資産減価償却率該当値テキスト">
          <a:extLst>
            <a:ext uri="{FF2B5EF4-FFF2-40B4-BE49-F238E27FC236}">
              <a16:creationId xmlns:a16="http://schemas.microsoft.com/office/drawing/2014/main" id="{00000000-0008-0000-0F00-00004D020000}"/>
            </a:ext>
          </a:extLst>
        </xdr:cNvPr>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113756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5481300" y="182662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92529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4592300" y="182319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58238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3703300" y="182058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32113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814300" y="1817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598" name="n_1aveValue【庁舎】&#10;有形固定資産減価償却率">
          <a:extLst>
            <a:ext uri="{FF2B5EF4-FFF2-40B4-BE49-F238E27FC236}">
              <a16:creationId xmlns:a16="http://schemas.microsoft.com/office/drawing/2014/main" id="{00000000-0008-0000-0F00-00005602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599" name="n_2aveValue【庁舎】&#10;有形固定資産減価償却率">
          <a:extLst>
            <a:ext uri="{FF2B5EF4-FFF2-40B4-BE49-F238E27FC236}">
              <a16:creationId xmlns:a16="http://schemas.microsoft.com/office/drawing/2014/main" id="{00000000-0008-0000-0F00-00005702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00" name="n_3aveValue【庁舎】&#10;有形固定資産減価償却率">
          <a:extLst>
            <a:ext uri="{FF2B5EF4-FFF2-40B4-BE49-F238E27FC236}">
              <a16:creationId xmlns:a16="http://schemas.microsoft.com/office/drawing/2014/main" id="{00000000-0008-0000-0F00-000058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01" name="n_4aveValue【庁舎】&#10;有形固定資産減価償却率">
          <a:extLst>
            <a:ext uri="{FF2B5EF4-FFF2-40B4-BE49-F238E27FC236}">
              <a16:creationId xmlns:a16="http://schemas.microsoft.com/office/drawing/2014/main" id="{00000000-0008-0000-0F00-00005902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602" name="n_1mainValue【庁舎】&#10;有形固定資産減価償却率">
          <a:extLst>
            <a:ext uri="{FF2B5EF4-FFF2-40B4-BE49-F238E27FC236}">
              <a16:creationId xmlns:a16="http://schemas.microsoft.com/office/drawing/2014/main" id="{00000000-0008-0000-0F00-00005A02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603" name="n_2mainValue【庁舎】&#10;有形固定資産減価償却率">
          <a:extLst>
            <a:ext uri="{FF2B5EF4-FFF2-40B4-BE49-F238E27FC236}">
              <a16:creationId xmlns:a16="http://schemas.microsoft.com/office/drawing/2014/main" id="{00000000-0008-0000-0F00-00005B020000}"/>
            </a:ext>
          </a:extLst>
        </xdr:cNvPr>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604" name="n_3mainValue【庁舎】&#10;有形固定資産減価償却率">
          <a:extLst>
            <a:ext uri="{FF2B5EF4-FFF2-40B4-BE49-F238E27FC236}">
              <a16:creationId xmlns:a16="http://schemas.microsoft.com/office/drawing/2014/main" id="{00000000-0008-0000-0F00-00005C020000}"/>
            </a:ext>
          </a:extLst>
        </xdr:cNvPr>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605" name="n_4mainValue【庁舎】&#10;有形固定資産減価償却率">
          <a:extLst>
            <a:ext uri="{FF2B5EF4-FFF2-40B4-BE49-F238E27FC236}">
              <a16:creationId xmlns:a16="http://schemas.microsoft.com/office/drawing/2014/main" id="{00000000-0008-0000-0F00-00005D020000}"/>
            </a:ext>
          </a:extLst>
        </xdr:cNvPr>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649" name="【庁舎】&#10;一人当たり面積該当値テキスト">
          <a:extLst>
            <a:ext uri="{FF2B5EF4-FFF2-40B4-BE49-F238E27FC236}">
              <a16:creationId xmlns:a16="http://schemas.microsoft.com/office/drawing/2014/main" id="{00000000-0008-0000-0F00-000089020000}"/>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94162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1323300" y="184327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94162</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0434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94162</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9545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84364</xdr:rowOff>
    </xdr:from>
    <xdr:to>
      <xdr:col>102</xdr:col>
      <xdr:colOff>114300</xdr:colOff>
      <xdr:row>107</xdr:row>
      <xdr:rowOff>90895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656300" y="184295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58" name="n_1aveValue【庁舎】&#10;一人当たり面積">
          <a:extLst>
            <a:ext uri="{FF2B5EF4-FFF2-40B4-BE49-F238E27FC236}">
              <a16:creationId xmlns:a16="http://schemas.microsoft.com/office/drawing/2014/main" id="{00000000-0008-0000-0F00-000092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59" name="n_2aveValue【庁舎】&#10;一人当たり面積">
          <a:extLst>
            <a:ext uri="{FF2B5EF4-FFF2-40B4-BE49-F238E27FC236}">
              <a16:creationId xmlns:a16="http://schemas.microsoft.com/office/drawing/2014/main" id="{00000000-0008-0000-0F00-000093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660" name="n_3aveValue【庁舎】&#10;一人当たり面積">
          <a:extLst>
            <a:ext uri="{FF2B5EF4-FFF2-40B4-BE49-F238E27FC236}">
              <a16:creationId xmlns:a16="http://schemas.microsoft.com/office/drawing/2014/main" id="{00000000-0008-0000-0F00-00009402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661" name="n_4aveValue【庁舎】&#10;一人当たり面積">
          <a:extLst>
            <a:ext uri="{FF2B5EF4-FFF2-40B4-BE49-F238E27FC236}">
              <a16:creationId xmlns:a16="http://schemas.microsoft.com/office/drawing/2014/main" id="{00000000-0008-0000-0F00-00009502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662" name="n_1mainValue【庁舎】&#10;一人当たり面積">
          <a:extLst>
            <a:ext uri="{FF2B5EF4-FFF2-40B4-BE49-F238E27FC236}">
              <a16:creationId xmlns:a16="http://schemas.microsoft.com/office/drawing/2014/main" id="{00000000-0008-0000-0F00-000096020000}"/>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663" name="n_2mainValue【庁舎】&#10;一人当たり面積">
          <a:extLst>
            <a:ext uri="{FF2B5EF4-FFF2-40B4-BE49-F238E27FC236}">
              <a16:creationId xmlns:a16="http://schemas.microsoft.com/office/drawing/2014/main" id="{00000000-0008-0000-0F00-000097020000}"/>
            </a:ext>
          </a:extLst>
        </xdr:cNvPr>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664" name="n_3mainValue【庁舎】&#10;一人当たり面積">
          <a:extLst>
            <a:ext uri="{FF2B5EF4-FFF2-40B4-BE49-F238E27FC236}">
              <a16:creationId xmlns:a16="http://schemas.microsoft.com/office/drawing/2014/main" id="{00000000-0008-0000-0F00-000098020000}"/>
            </a:ext>
          </a:extLst>
        </xdr:cNvPr>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665" name="n_4mainValue【庁舎】&#10;一人当たり面積">
          <a:extLst>
            <a:ext uri="{FF2B5EF4-FFF2-40B4-BE49-F238E27FC236}">
              <a16:creationId xmlns:a16="http://schemas.microsoft.com/office/drawing/2014/main" id="{00000000-0008-0000-0F00-000099020000}"/>
            </a:ext>
          </a:extLst>
        </xdr:cNvPr>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本町の図書館は公民館と複合された施設であり、町民にとって必要不可欠な施設であることから継続的な維持修繕を行っていく。</a:t>
          </a:r>
        </a:p>
        <a:p>
          <a:r>
            <a:rPr kumimoji="1" lang="ja-JP" altLang="en-US" sz="1300">
              <a:latin typeface="ＭＳ Ｐゴシック" panose="020B0600070205080204" pitchFamily="50" charset="-128"/>
              <a:ea typeface="ＭＳ Ｐゴシック" panose="020B0600070205080204" pitchFamily="50" charset="-128"/>
            </a:rPr>
            <a:t>保健センターと市民会館は複合施設であり、平成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年に増築していることから、減価償却率は類似団体と比較して低くなっている。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庁舎に関しては、昭和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年建築の旧庁舎と平成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年に増築された新庁舎の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棟で構成されており、旧庁舎の影響により有形固定資産減価償却率が高くなっていると考えられる。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年度の旧庁舎の耐震改修をはじめ、平成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年度に旧庁舎トイレの改修、エレベーター</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基の更新、新庁舎の空調設備更新などの必要な維持修繕を順次実施したことにより一時的に減少したものの、平成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年度以降再び増加傾向が続いており、今後も維持修繕を行っていく必要がある。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については、令和３年度は前年度と比較して微減となったものの、概ね横ばいに推移しており、セントラル開発による人口増により、収入及び需要の増加が見込まれることから、今後もこの傾向が続くと思わ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微減の要因としては、臨時財政対策債の増による、基準財政需要額の増額が挙げられる。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経常的経費が増額となったものの、経常的収入の伸びが上回り、経常収支比率は前年度から減となった。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経常的経費の増額要因としては、新型コロナ感染症対策に係る物件費、小中学校の空調設備整備に係る元金償還が開始したことによる公債費の増額が挙げられる。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経常的収入の増額要因としては、普通交付税、新型コロナウイルス感染症対策地方税減収補填特別交付金、臨時財政対策債の増額による。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160020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3173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149437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328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149437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247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66</xdr:row>
      <xdr:rowOff>90594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2477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38964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39794</xdr:rowOff>
    </xdr:from>
    <xdr:to>
      <xdr:col>7</xdr:col>
      <xdr:colOff>31750</xdr:colOff>
      <xdr:row>66</xdr:row>
      <xdr:rowOff>141394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126171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人件費については、職員数、会計年度任用職員数の増により増額となった。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物件費についても、新型コロナウイルス感染症による学校行事中止による給食賄い材料費の増額、感染症対策による公共料金等施設管理料の増額により増額となった。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26312</xdr:rowOff>
    </xdr:from>
    <xdr:to>
      <xdr:col>23</xdr:col>
      <xdr:colOff>133350</xdr:colOff>
      <xdr:row>82</xdr:row>
      <xdr:rowOff>90922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5212"/>
          <a:ext cx="838200" cy="6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22876</xdr:rowOff>
    </xdr:from>
    <xdr:to>
      <xdr:col>19</xdr:col>
      <xdr:colOff>133350</xdr:colOff>
      <xdr:row>82</xdr:row>
      <xdr:rowOff>26312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0326"/>
          <a:ext cx="889000" cy="1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16294</xdr:rowOff>
    </xdr:from>
    <xdr:to>
      <xdr:col>15</xdr:col>
      <xdr:colOff>82550</xdr:colOff>
      <xdr:row>81</xdr:row>
      <xdr:rowOff>22876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3744"/>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8717</xdr:rowOff>
    </xdr:from>
    <xdr:to>
      <xdr:col>11</xdr:col>
      <xdr:colOff>31750</xdr:colOff>
      <xdr:row>81</xdr:row>
      <xdr:rowOff>16294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96167"/>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40122</xdr:rowOff>
    </xdr:from>
    <xdr:to>
      <xdr:col>23</xdr:col>
      <xdr:colOff>184150</xdr:colOff>
      <xdr:row>82</xdr:row>
      <xdr:rowOff>141722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56649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146962</xdr:rowOff>
    </xdr:from>
    <xdr:to>
      <xdr:col>19</xdr:col>
      <xdr:colOff>184150</xdr:colOff>
      <xdr:row>82</xdr:row>
      <xdr:rowOff>77112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87289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143526</xdr:rowOff>
    </xdr:from>
    <xdr:to>
      <xdr:col>15</xdr:col>
      <xdr:colOff>133350</xdr:colOff>
      <xdr:row>81</xdr:row>
      <xdr:rowOff>73676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83853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2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136944</xdr:rowOff>
    </xdr:from>
    <xdr:to>
      <xdr:col>11</xdr:col>
      <xdr:colOff>82550</xdr:colOff>
      <xdr:row>81</xdr:row>
      <xdr:rowOff>67094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77271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129367</xdr:rowOff>
    </xdr:from>
    <xdr:to>
      <xdr:col>7</xdr:col>
      <xdr:colOff>31750</xdr:colOff>
      <xdr:row>81</xdr:row>
      <xdr:rowOff>59517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69694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可能性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910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531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5312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122737</xdr:rowOff>
    </xdr:from>
    <xdr:to>
      <xdr:col>81</xdr:col>
      <xdr:colOff>44450</xdr:colOff>
      <xdr:row>59</xdr:row>
      <xdr:rowOff>127907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3828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93435</xdr:rowOff>
    </xdr:from>
    <xdr:to>
      <xdr:col>77</xdr:col>
      <xdr:colOff>44450</xdr:colOff>
      <xdr:row>59</xdr:row>
      <xdr:rowOff>122737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089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114119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60</xdr:row>
      <xdr:rowOff>4717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296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93634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71937</xdr:rowOff>
    </xdr:from>
    <xdr:to>
      <xdr:col>77</xdr:col>
      <xdr:colOff>95250</xdr:colOff>
      <xdr:row>60</xdr:row>
      <xdr:rowOff>2087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12264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42635</xdr:rowOff>
    </xdr:from>
    <xdr:to>
      <xdr:col>73</xdr:col>
      <xdr:colOff>44450</xdr:colOff>
      <xdr:row>59</xdr:row>
      <xdr:rowOff>144235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154412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１５年度借入の町民交流拠点施設の建設に係る事業債の償還が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元年度に完了したことに伴い実質公債費比率（単年度）は一旦は減少していたが、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３年度から小中学校空調設備整備に係る元金償還が開始されたことから、結果として実質公債費比率（３か年平均）は例年どおり横ばいに推移することになった。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今後も、公共施設の改修のために町債を順次発行していく予定であることから元利償還金の上昇が見込まれ、実質公債費比率についても上昇する見通しである。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90715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989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125185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1996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4028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1996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747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122646</xdr:rowOff>
    </xdr:from>
    <xdr:to>
      <xdr:col>68</xdr:col>
      <xdr:colOff>203200</xdr:colOff>
      <xdr:row>39</xdr:row>
      <xdr:rowOff>52796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62973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将来負担額を充当財源額が上回っているため、算定では将来負担比率は負の値となっている。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公園築造事業、東郷中央土地区画整理事業及び関連道路事業に対する町債発行による地方債現在高の増額等により、将来負担額は前年度から増額となっている。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セントラル開発がピークが過ぎたことにより、これに係る地方債残高は減少するが、公共施設の老朽化対策を計画的に実施していくために地方債の活用を予定していることから、結果として残高は高い水準で横ばいになると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職員数、会計年度任用職員数の増により、人件費は増額となり、人件費割合は上昇した。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今後も、人事院勧告による影響も見込まれることから、制度改正等の動向については常に注視していく。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新型コロナウイルス感染症による学校行事中止による給食賄い材料費の増額、感染症対策による公共料金等施設管理料の増額により物件費は前年度から増額となった。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本町は、過去から類似団体と比較し数値が大きく、これは定員管理の適正化を進めるため、指定管理制度の活用、外部委託を積極的に行っていることが挙げられる。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679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20</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3411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129286</xdr:rowOff>
    </xdr:from>
    <xdr:to>
      <xdr:col>73</xdr:col>
      <xdr:colOff>180975</xdr:colOff>
      <xdr:row>20</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868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129286</xdr:rowOff>
    </xdr:from>
    <xdr:to>
      <xdr:col>69</xdr:col>
      <xdr:colOff>92075</xdr:colOff>
      <xdr:row>19</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86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53340</xdr:rowOff>
    </xdr:from>
    <xdr:to>
      <xdr:col>74</xdr:col>
      <xdr:colOff>31750</xdr:colOff>
      <xdr:row>20</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子育て世帯、住民税非課税世帯への臨時特別給付金の皆増により、扶助費の額は増額となったが、経常収支に占める扶助費の割合は微減となった。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現在、転入人口の増に向けて、子育て支援等の各種施策を展開していることに加え、高齢化による老人福祉費の増や、利用者の増による社会福祉費の増加が進んでいることから、今後も扶助費は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94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60</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58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58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5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給食センターの施設設備修繕により維持補修費は増額したが、他会計（下水道事業）への出資金の減等により、その他費用全体としては減額となった。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39915</xdr:rowOff>
    </xdr:from>
    <xdr:to>
      <xdr:col>82</xdr:col>
      <xdr:colOff>107950</xdr:colOff>
      <xdr:row>55</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298215"/>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140607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160565</xdr:rowOff>
    </xdr:from>
    <xdr:to>
      <xdr:col>82</xdr:col>
      <xdr:colOff>158750</xdr:colOff>
      <xdr:row>54</xdr:row>
      <xdr:rowOff>90715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5642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補助対象となる保育園の追加による教育・保育給付費の増額等により、補助費等は増額となった。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元年度借入の小中学校空調設備整備事業に係る元金償還が開始されたこと、</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年度借入の土地区画整理事業助成事業の利子償還が開始されたことにより、公債費は増額となり、経常収支に占める公債費の割合も微増となった。</a:t>
          </a:r>
        </a:p>
        <a:p>
          <a:r>
            <a:rPr kumimoji="1" lang="ja-JP" altLang="en-US" sz="1300">
              <a:latin typeface="ＭＳ Ｐゴシック" panose="020B0600070205080204" pitchFamily="50" charset="-128"/>
              <a:ea typeface="ＭＳ Ｐゴシック" panose="020B0600070205080204" pitchFamily="50" charset="-128"/>
            </a:rPr>
            <a:t>　今後も、セントラル開発関連事業の償還が順次開始されることから、公債費は継続的に増加することが見込まれるため、注視する必要がある。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129286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78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120142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76</xdr:row>
      <xdr:rowOff>3556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69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前述の通り、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元年度借入の小中学校空調設備整備事業に係る元金償還が開始されたこと等により公債費が増額したため、公債費以外の割合は減少した。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セントラル開発や公共施設の老朽化対策のための起債の償還が予定されており、公債費の過度の増額に気を付けるとともに、経常的経費についても見直しを図り、数値の推移に注視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27939</xdr:rowOff>
    </xdr:from>
    <xdr:to>
      <xdr:col>82</xdr:col>
      <xdr:colOff>107950</xdr:colOff>
      <xdr:row>79</xdr:row>
      <xdr:rowOff>130811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724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130811</xdr:rowOff>
    </xdr:from>
    <xdr:to>
      <xdr:col>78</xdr:col>
      <xdr:colOff>69850</xdr:colOff>
      <xdr:row>80</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80</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258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80</xdr:row>
      <xdr:rowOff>20320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258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80011</xdr:rowOff>
    </xdr:from>
    <xdr:to>
      <xdr:col>78</xdr:col>
      <xdr:colOff>120650</xdr:colOff>
      <xdr:row>80</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166388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127925</xdr:rowOff>
    </xdr:from>
    <xdr:to>
      <xdr:col>29</xdr:col>
      <xdr:colOff>127000</xdr:colOff>
      <xdr:row>18</xdr:row>
      <xdr:rowOff>27080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0200"/>
          <a:ext cx="647700" cy="7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27080</xdr:rowOff>
    </xdr:from>
    <xdr:to>
      <xdr:col>26</xdr:col>
      <xdr:colOff>50800</xdr:colOff>
      <xdr:row>18</xdr:row>
      <xdr:rowOff>68179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0805"/>
          <a:ext cx="698500" cy="4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51524</xdr:rowOff>
    </xdr:from>
    <xdr:to>
      <xdr:col>22</xdr:col>
      <xdr:colOff>114300</xdr:colOff>
      <xdr:row>18</xdr:row>
      <xdr:rowOff>68179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5249"/>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51524</xdr:rowOff>
    </xdr:from>
    <xdr:to>
      <xdr:col>18</xdr:col>
      <xdr:colOff>177800</xdr:colOff>
      <xdr:row>18</xdr:row>
      <xdr:rowOff>51703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5249"/>
          <a:ext cx="6985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77125</xdr:rowOff>
    </xdr:from>
    <xdr:to>
      <xdr:col>29</xdr:col>
      <xdr:colOff>177800</xdr:colOff>
      <xdr:row>18</xdr:row>
      <xdr:rowOff>7275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147730</xdr:rowOff>
    </xdr:from>
    <xdr:to>
      <xdr:col>26</xdr:col>
      <xdr:colOff>101600</xdr:colOff>
      <xdr:row>18</xdr:row>
      <xdr:rowOff>77880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62657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17379</xdr:rowOff>
    </xdr:from>
    <xdr:to>
      <xdr:col>22</xdr:col>
      <xdr:colOff>165100</xdr:colOff>
      <xdr:row>18</xdr:row>
      <xdr:rowOff>118979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103756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724</xdr:rowOff>
    </xdr:from>
    <xdr:to>
      <xdr:col>19</xdr:col>
      <xdr:colOff>38100</xdr:colOff>
      <xdr:row>18</xdr:row>
      <xdr:rowOff>102324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903</xdr:rowOff>
    </xdr:from>
    <xdr:to>
      <xdr:col>15</xdr:col>
      <xdr:colOff>101600</xdr:colOff>
      <xdr:row>18</xdr:row>
      <xdr:rowOff>102503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106064</xdr:rowOff>
    </xdr:from>
    <xdr:to>
      <xdr:col>29</xdr:col>
      <xdr:colOff>127000</xdr:colOff>
      <xdr:row>37</xdr:row>
      <xdr:rowOff>5994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59314"/>
          <a:ext cx="647700" cy="7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5994</xdr:rowOff>
    </xdr:from>
    <xdr:to>
      <xdr:col>26</xdr:col>
      <xdr:colOff>50800</xdr:colOff>
      <xdr:row>37</xdr:row>
      <xdr:rowOff>9899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0694"/>
          <a:ext cx="698500" cy="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112484</xdr:rowOff>
    </xdr:from>
    <xdr:to>
      <xdr:col>22</xdr:col>
      <xdr:colOff>114300</xdr:colOff>
      <xdr:row>37</xdr:row>
      <xdr:rowOff>9899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65734"/>
          <a:ext cx="698500" cy="6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112484</xdr:rowOff>
    </xdr:from>
    <xdr:to>
      <xdr:col>18</xdr:col>
      <xdr:colOff>177800</xdr:colOff>
      <xdr:row>36</xdr:row>
      <xdr:rowOff>117894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6573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55264</xdr:rowOff>
    </xdr:from>
    <xdr:to>
      <xdr:col>29</xdr:col>
      <xdr:colOff>177800</xdr:colOff>
      <xdr:row>36</xdr:row>
      <xdr:rowOff>156864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0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27341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126644</xdr:rowOff>
    </xdr:from>
    <xdr:to>
      <xdr:col>26</xdr:col>
      <xdr:colOff>101600</xdr:colOff>
      <xdr:row>37</xdr:row>
      <xdr:rowOff>56794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41571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130549</xdr:rowOff>
    </xdr:from>
    <xdr:to>
      <xdr:col>22</xdr:col>
      <xdr:colOff>165100</xdr:colOff>
      <xdr:row>37</xdr:row>
      <xdr:rowOff>60699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8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45476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61684</xdr:rowOff>
    </xdr:from>
    <xdr:to>
      <xdr:col>19</xdr:col>
      <xdr:colOff>38100</xdr:colOff>
      <xdr:row>36</xdr:row>
      <xdr:rowOff>163284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1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148061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67094</xdr:rowOff>
    </xdr:from>
    <xdr:to>
      <xdr:col>15</xdr:col>
      <xdr:colOff>101600</xdr:colOff>
      <xdr:row>36</xdr:row>
      <xdr:rowOff>168694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2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153471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125088</xdr:rowOff>
    </xdr:from>
    <xdr:to>
      <xdr:col>24</xdr:col>
      <xdr:colOff>63500</xdr:colOff>
      <xdr:row>37</xdr:row>
      <xdr:rowOff>97447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7288"/>
          <a:ext cx="838200" cy="1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97447</xdr:rowOff>
    </xdr:from>
    <xdr:to>
      <xdr:col>19</xdr:col>
      <xdr:colOff>177800</xdr:colOff>
      <xdr:row>38</xdr:row>
      <xdr:rowOff>85731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1097"/>
          <a:ext cx="889000" cy="15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63271</xdr:rowOff>
    </xdr:from>
    <xdr:to>
      <xdr:col>15</xdr:col>
      <xdr:colOff>50800</xdr:colOff>
      <xdr:row>38</xdr:row>
      <xdr:rowOff>85731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8371"/>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63271</xdr:rowOff>
    </xdr:from>
    <xdr:to>
      <xdr:col>10</xdr:col>
      <xdr:colOff>114300</xdr:colOff>
      <xdr:row>38</xdr:row>
      <xdr:rowOff>66110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8371"/>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74288</xdr:rowOff>
    </xdr:from>
    <xdr:to>
      <xdr:col>24</xdr:col>
      <xdr:colOff>114300</xdr:colOff>
      <xdr:row>37</xdr:row>
      <xdr:rowOff>4438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46647</xdr:rowOff>
    </xdr:from>
    <xdr:to>
      <xdr:col>20</xdr:col>
      <xdr:colOff>38100</xdr:colOff>
      <xdr:row>37</xdr:row>
      <xdr:rowOff>148247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139374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34931</xdr:rowOff>
    </xdr:from>
    <xdr:to>
      <xdr:col>15</xdr:col>
      <xdr:colOff>101600</xdr:colOff>
      <xdr:row>38</xdr:row>
      <xdr:rowOff>136531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127658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12471</xdr:rowOff>
    </xdr:from>
    <xdr:to>
      <xdr:col>10</xdr:col>
      <xdr:colOff>165100</xdr:colOff>
      <xdr:row>38</xdr:row>
      <xdr:rowOff>114071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105198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15310</xdr:rowOff>
    </xdr:from>
    <xdr:to>
      <xdr:col>6</xdr:col>
      <xdr:colOff>38100</xdr:colOff>
      <xdr:row>38</xdr:row>
      <xdr:rowOff>116910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108037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81217</xdr:rowOff>
    </xdr:from>
    <xdr:to>
      <xdr:col>24</xdr:col>
      <xdr:colOff>63500</xdr:colOff>
      <xdr:row>56</xdr:row>
      <xdr:rowOff>84086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82417"/>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81217</xdr:rowOff>
    </xdr:from>
    <xdr:to>
      <xdr:col>19</xdr:col>
      <xdr:colOff>177800</xdr:colOff>
      <xdr:row>57</xdr:row>
      <xdr:rowOff>34671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2417"/>
          <a:ext cx="889000" cy="1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34671</xdr:rowOff>
    </xdr:from>
    <xdr:to>
      <xdr:col>15</xdr:col>
      <xdr:colOff>50800</xdr:colOff>
      <xdr:row>57</xdr:row>
      <xdr:rowOff>50571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7321"/>
          <a:ext cx="889000" cy="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50571</xdr:rowOff>
    </xdr:from>
    <xdr:to>
      <xdr:col>10</xdr:col>
      <xdr:colOff>114300</xdr:colOff>
      <xdr:row>57</xdr:row>
      <xdr:rowOff>57277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322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33286</xdr:rowOff>
    </xdr:from>
    <xdr:to>
      <xdr:col>24</xdr:col>
      <xdr:colOff>114300</xdr:colOff>
      <xdr:row>56</xdr:row>
      <xdr:rowOff>134886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30417</xdr:rowOff>
    </xdr:from>
    <xdr:to>
      <xdr:col>20</xdr:col>
      <xdr:colOff>38100</xdr:colOff>
      <xdr:row>56</xdr:row>
      <xdr:rowOff>132017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148544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155321</xdr:rowOff>
    </xdr:from>
    <xdr:to>
      <xdr:col>15</xdr:col>
      <xdr:colOff>101600</xdr:colOff>
      <xdr:row>57</xdr:row>
      <xdr:rowOff>85471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76598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171221</xdr:rowOff>
    </xdr:from>
    <xdr:to>
      <xdr:col>10</xdr:col>
      <xdr:colOff>165100</xdr:colOff>
      <xdr:row>57</xdr:row>
      <xdr:rowOff>101371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92498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6477</xdr:rowOff>
    </xdr:from>
    <xdr:to>
      <xdr:col>6</xdr:col>
      <xdr:colOff>38100</xdr:colOff>
      <xdr:row>57</xdr:row>
      <xdr:rowOff>108077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99204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118486</xdr:rowOff>
    </xdr:from>
    <xdr:to>
      <xdr:col>24</xdr:col>
      <xdr:colOff>63500</xdr:colOff>
      <xdr:row>78</xdr:row>
      <xdr:rowOff>123287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158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123287</xdr:rowOff>
    </xdr:from>
    <xdr:to>
      <xdr:col>19</xdr:col>
      <xdr:colOff>177800</xdr:colOff>
      <xdr:row>78</xdr:row>
      <xdr:rowOff>124110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638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121960</xdr:rowOff>
    </xdr:from>
    <xdr:to>
      <xdr:col>15</xdr:col>
      <xdr:colOff>50800</xdr:colOff>
      <xdr:row>78</xdr:row>
      <xdr:rowOff>124110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506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121960</xdr:rowOff>
    </xdr:from>
    <xdr:to>
      <xdr:col>10</xdr:col>
      <xdr:colOff>114300</xdr:colOff>
      <xdr:row>78</xdr:row>
      <xdr:rowOff>124155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506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67686</xdr:rowOff>
    </xdr:from>
    <xdr:to>
      <xdr:col>24</xdr:col>
      <xdr:colOff>114300</xdr:colOff>
      <xdr:row>78</xdr:row>
      <xdr:rowOff>169286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154063</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5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72487</xdr:rowOff>
    </xdr:from>
    <xdr:to>
      <xdr:col>20</xdr:col>
      <xdr:colOff>38100</xdr:colOff>
      <xdr:row>79</xdr:row>
      <xdr:rowOff>2637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165214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3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73310</xdr:rowOff>
    </xdr:from>
    <xdr:to>
      <xdr:col>15</xdr:col>
      <xdr:colOff>101600</xdr:colOff>
      <xdr:row>79</xdr:row>
      <xdr:rowOff>3460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166037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71160</xdr:rowOff>
    </xdr:from>
    <xdr:to>
      <xdr:col>10</xdr:col>
      <xdr:colOff>165100</xdr:colOff>
      <xdr:row>79</xdr:row>
      <xdr:rowOff>1310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163887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73355</xdr:rowOff>
    </xdr:from>
    <xdr:to>
      <xdr:col>6</xdr:col>
      <xdr:colOff>38100</xdr:colOff>
      <xdr:row>79</xdr:row>
      <xdr:rowOff>3505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166082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3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10477</xdr:rowOff>
    </xdr:from>
    <xdr:to>
      <xdr:col>24</xdr:col>
      <xdr:colOff>63500</xdr:colOff>
      <xdr:row>98</xdr:row>
      <xdr:rowOff>170205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1127"/>
          <a:ext cx="838200" cy="3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170205</xdr:rowOff>
    </xdr:from>
    <xdr:to>
      <xdr:col>19</xdr:col>
      <xdr:colOff>177800</xdr:colOff>
      <xdr:row>99</xdr:row>
      <xdr:rowOff>43574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72305"/>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43574</xdr:rowOff>
    </xdr:from>
    <xdr:to>
      <xdr:col>15</xdr:col>
      <xdr:colOff>50800</xdr:colOff>
      <xdr:row>99</xdr:row>
      <xdr:rowOff>81190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17124"/>
          <a:ext cx="889000" cy="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68796</xdr:rowOff>
    </xdr:from>
    <xdr:to>
      <xdr:col>10</xdr:col>
      <xdr:colOff>114300</xdr:colOff>
      <xdr:row>99</xdr:row>
      <xdr:rowOff>81190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7042346"/>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131127</xdr:rowOff>
    </xdr:from>
    <xdr:to>
      <xdr:col>24</xdr:col>
      <xdr:colOff>114300</xdr:colOff>
      <xdr:row>97</xdr:row>
      <xdr:rowOff>61277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109554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119405</xdr:rowOff>
    </xdr:from>
    <xdr:to>
      <xdr:col>20</xdr:col>
      <xdr:colOff>38100</xdr:colOff>
      <xdr:row>99</xdr:row>
      <xdr:rowOff>49555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40682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164224</xdr:rowOff>
    </xdr:from>
    <xdr:to>
      <xdr:col>15</xdr:col>
      <xdr:colOff>101600</xdr:colOff>
      <xdr:row>99</xdr:row>
      <xdr:rowOff>94374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30390</xdr:rowOff>
    </xdr:from>
    <xdr:to>
      <xdr:col>10</xdr:col>
      <xdr:colOff>165100</xdr:colOff>
      <xdr:row>99</xdr:row>
      <xdr:rowOff>131990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123117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17996</xdr:rowOff>
    </xdr:from>
    <xdr:to>
      <xdr:col>6</xdr:col>
      <xdr:colOff>38100</xdr:colOff>
      <xdr:row>99</xdr:row>
      <xdr:rowOff>119596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110723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164835</xdr:rowOff>
    </xdr:from>
    <xdr:to>
      <xdr:col>55</xdr:col>
      <xdr:colOff>0</xdr:colOff>
      <xdr:row>37</xdr:row>
      <xdr:rowOff>35012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08335"/>
          <a:ext cx="838200" cy="107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164835</xdr:rowOff>
    </xdr:from>
    <xdr:to>
      <xdr:col>50</xdr:col>
      <xdr:colOff>114300</xdr:colOff>
      <xdr:row>37</xdr:row>
      <xdr:rowOff>91150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08335"/>
          <a:ext cx="889000" cy="11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91150</xdr:rowOff>
    </xdr:from>
    <xdr:to>
      <xdr:col>45</xdr:col>
      <xdr:colOff>177800</xdr:colOff>
      <xdr:row>37</xdr:row>
      <xdr:rowOff>123676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34800"/>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123676</xdr:rowOff>
    </xdr:from>
    <xdr:to>
      <xdr:col>41</xdr:col>
      <xdr:colOff>50800</xdr:colOff>
      <xdr:row>37</xdr:row>
      <xdr:rowOff>132221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67326"/>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155662</xdr:rowOff>
    </xdr:from>
    <xdr:to>
      <xdr:col>55</xdr:col>
      <xdr:colOff>50800</xdr:colOff>
      <xdr:row>37</xdr:row>
      <xdr:rowOff>85812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134089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114035</xdr:rowOff>
    </xdr:from>
    <xdr:to>
      <xdr:col>50</xdr:col>
      <xdr:colOff>165100</xdr:colOff>
      <xdr:row>31</xdr:row>
      <xdr:rowOff>44185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35312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5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40350</xdr:rowOff>
    </xdr:from>
    <xdr:to>
      <xdr:col>46</xdr:col>
      <xdr:colOff>38100</xdr:colOff>
      <xdr:row>37</xdr:row>
      <xdr:rowOff>141950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72876</xdr:rowOff>
    </xdr:from>
    <xdr:to>
      <xdr:col>41</xdr:col>
      <xdr:colOff>101600</xdr:colOff>
      <xdr:row>38</xdr:row>
      <xdr:rowOff>3026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165603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0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81421</xdr:rowOff>
    </xdr:from>
    <xdr:to>
      <xdr:col>36</xdr:col>
      <xdr:colOff>165100</xdr:colOff>
      <xdr:row>38</xdr:row>
      <xdr:rowOff>11571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159135</xdr:rowOff>
    </xdr:from>
    <xdr:to>
      <xdr:col>55</xdr:col>
      <xdr:colOff>0</xdr:colOff>
      <xdr:row>58</xdr:row>
      <xdr:rowOff>17683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31785"/>
          <a:ext cx="8382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114111</xdr:rowOff>
    </xdr:from>
    <xdr:to>
      <xdr:col>50</xdr:col>
      <xdr:colOff>114300</xdr:colOff>
      <xdr:row>57</xdr:row>
      <xdr:rowOff>159135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86761"/>
          <a:ext cx="889000" cy="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114111</xdr:rowOff>
    </xdr:from>
    <xdr:to>
      <xdr:col>45</xdr:col>
      <xdr:colOff>177800</xdr:colOff>
      <xdr:row>58</xdr:row>
      <xdr:rowOff>2247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86761"/>
          <a:ext cx="889000" cy="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2247</xdr:rowOff>
    </xdr:from>
    <xdr:to>
      <xdr:col>41</xdr:col>
      <xdr:colOff>50800</xdr:colOff>
      <xdr:row>58</xdr:row>
      <xdr:rowOff>10802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46347"/>
          <a:ext cx="889000" cy="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138333</xdr:rowOff>
    </xdr:from>
    <xdr:to>
      <xdr:col>55</xdr:col>
      <xdr:colOff>50800</xdr:colOff>
      <xdr:row>58</xdr:row>
      <xdr:rowOff>68483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53260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108335</xdr:rowOff>
    </xdr:from>
    <xdr:to>
      <xdr:col>50</xdr:col>
      <xdr:colOff>165100</xdr:colOff>
      <xdr:row>58</xdr:row>
      <xdr:rowOff>38485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29612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63311</xdr:rowOff>
    </xdr:from>
    <xdr:to>
      <xdr:col>46</xdr:col>
      <xdr:colOff>38100</xdr:colOff>
      <xdr:row>57</xdr:row>
      <xdr:rowOff>164911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156038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122897</xdr:rowOff>
    </xdr:from>
    <xdr:to>
      <xdr:col>41</xdr:col>
      <xdr:colOff>101600</xdr:colOff>
      <xdr:row>58</xdr:row>
      <xdr:rowOff>53047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131452</xdr:rowOff>
    </xdr:from>
    <xdr:to>
      <xdr:col>36</xdr:col>
      <xdr:colOff>165100</xdr:colOff>
      <xdr:row>58</xdr:row>
      <xdr:rowOff>61602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52729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93915</xdr:rowOff>
    </xdr:from>
    <xdr:to>
      <xdr:col>55</xdr:col>
      <xdr:colOff>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38465"/>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75888</xdr:rowOff>
    </xdr:from>
    <xdr:to>
      <xdr:col>50</xdr:col>
      <xdr:colOff>114300</xdr:colOff>
      <xdr:row>79</xdr:row>
      <xdr:rowOff>93915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48988"/>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75888</xdr:rowOff>
    </xdr:from>
    <xdr:to>
      <xdr:col>45</xdr:col>
      <xdr:colOff>177800</xdr:colOff>
      <xdr:row>79</xdr:row>
      <xdr:rowOff>91580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8988"/>
          <a:ext cx="889000" cy="1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91580</xdr:rowOff>
    </xdr:from>
    <xdr:to>
      <xdr:col>41</xdr:col>
      <xdr:colOff>50800</xdr:colOff>
      <xdr:row>79</xdr:row>
      <xdr:rowOff>94143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36130"/>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43115</xdr:rowOff>
    </xdr:from>
    <xdr:to>
      <xdr:col>50</xdr:col>
      <xdr:colOff>165100</xdr:colOff>
      <xdr:row>79</xdr:row>
      <xdr:rowOff>144715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135842</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8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25088</xdr:rowOff>
    </xdr:from>
    <xdr:to>
      <xdr:col>46</xdr:col>
      <xdr:colOff>38100</xdr:colOff>
      <xdr:row>78</xdr:row>
      <xdr:rowOff>126688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117815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40780</xdr:rowOff>
    </xdr:from>
    <xdr:to>
      <xdr:col>41</xdr:col>
      <xdr:colOff>101600</xdr:colOff>
      <xdr:row>79</xdr:row>
      <xdr:rowOff>142380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133507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78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43343</xdr:rowOff>
    </xdr:from>
    <xdr:to>
      <xdr:col>36</xdr:col>
      <xdr:colOff>165100</xdr:colOff>
      <xdr:row>79</xdr:row>
      <xdr:rowOff>144943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136070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8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34790</xdr:rowOff>
    </xdr:from>
    <xdr:to>
      <xdr:col>55</xdr:col>
      <xdr:colOff>0</xdr:colOff>
      <xdr:row>98</xdr:row>
      <xdr:rowOff>44867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36890"/>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44867</xdr:rowOff>
    </xdr:from>
    <xdr:to>
      <xdr:col>50</xdr:col>
      <xdr:colOff>114300</xdr:colOff>
      <xdr:row>98</xdr:row>
      <xdr:rowOff>62525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46967"/>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62525</xdr:rowOff>
    </xdr:from>
    <xdr:to>
      <xdr:col>45</xdr:col>
      <xdr:colOff>177800</xdr:colOff>
      <xdr:row>98</xdr:row>
      <xdr:rowOff>73132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64625"/>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73132</xdr:rowOff>
    </xdr:from>
    <xdr:to>
      <xdr:col>41</xdr:col>
      <xdr:colOff>50800</xdr:colOff>
      <xdr:row>98</xdr:row>
      <xdr:rowOff>78349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5232"/>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155440</xdr:rowOff>
    </xdr:from>
    <xdr:to>
      <xdr:col>55</xdr:col>
      <xdr:colOff>50800</xdr:colOff>
      <xdr:row>98</xdr:row>
      <xdr:rowOff>85590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165517</xdr:rowOff>
    </xdr:from>
    <xdr:to>
      <xdr:col>50</xdr:col>
      <xdr:colOff>165100</xdr:colOff>
      <xdr:row>98</xdr:row>
      <xdr:rowOff>95667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86794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8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11725</xdr:rowOff>
    </xdr:from>
    <xdr:to>
      <xdr:col>46</xdr:col>
      <xdr:colOff>38100</xdr:colOff>
      <xdr:row>98</xdr:row>
      <xdr:rowOff>113325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22332</xdr:rowOff>
    </xdr:from>
    <xdr:to>
      <xdr:col>41</xdr:col>
      <xdr:colOff>101600</xdr:colOff>
      <xdr:row>98</xdr:row>
      <xdr:rowOff>123932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27549</xdr:rowOff>
    </xdr:from>
    <xdr:to>
      <xdr:col>36</xdr:col>
      <xdr:colOff>165100</xdr:colOff>
      <xdr:row>98</xdr:row>
      <xdr:rowOff>129149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120276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43472</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002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164122</xdr:rowOff>
    </xdr:from>
    <xdr:to>
      <xdr:col>67</xdr:col>
      <xdr:colOff>101600</xdr:colOff>
      <xdr:row>39</xdr:row>
      <xdr:rowOff>94272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85399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71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124645</xdr:rowOff>
    </xdr:from>
    <xdr:to>
      <xdr:col>85</xdr:col>
      <xdr:colOff>127000</xdr:colOff>
      <xdr:row>77</xdr:row>
      <xdr:rowOff>162773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26295"/>
          <a:ext cx="8382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162773</xdr:rowOff>
    </xdr:from>
    <xdr:to>
      <xdr:col>81</xdr:col>
      <xdr:colOff>50800</xdr:colOff>
      <xdr:row>78</xdr:row>
      <xdr:rowOff>10917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644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134181</xdr:rowOff>
    </xdr:from>
    <xdr:to>
      <xdr:col>76</xdr:col>
      <xdr:colOff>114300</xdr:colOff>
      <xdr:row>78</xdr:row>
      <xdr:rowOff>10917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35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125168</xdr:rowOff>
    </xdr:from>
    <xdr:to>
      <xdr:col>71</xdr:col>
      <xdr:colOff>177800</xdr:colOff>
      <xdr:row>77</xdr:row>
      <xdr:rowOff>134181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2681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111973</xdr:rowOff>
    </xdr:from>
    <xdr:to>
      <xdr:col>81</xdr:col>
      <xdr:colOff>101600</xdr:colOff>
      <xdr:row>78</xdr:row>
      <xdr:rowOff>42123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33250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131567</xdr:rowOff>
    </xdr:from>
    <xdr:to>
      <xdr:col>76</xdr:col>
      <xdr:colOff>165100</xdr:colOff>
      <xdr:row>78</xdr:row>
      <xdr:rowOff>61717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52844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83381</xdr:rowOff>
    </xdr:from>
    <xdr:to>
      <xdr:col>72</xdr:col>
      <xdr:colOff>38100</xdr:colOff>
      <xdr:row>78</xdr:row>
      <xdr:rowOff>13531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74368</xdr:rowOff>
    </xdr:from>
    <xdr:to>
      <xdr:col>67</xdr:col>
      <xdr:colOff>101600</xdr:colOff>
      <xdr:row>78</xdr:row>
      <xdr:rowOff>4518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167095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73033</xdr:rowOff>
    </xdr:from>
    <xdr:to>
      <xdr:col>85</xdr:col>
      <xdr:colOff>127000</xdr:colOff>
      <xdr:row>99</xdr:row>
      <xdr:rowOff>8499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5133"/>
          <a:ext cx="8382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8499</xdr:rowOff>
    </xdr:from>
    <xdr:to>
      <xdr:col>81</xdr:col>
      <xdr:colOff>50800</xdr:colOff>
      <xdr:row>99</xdr:row>
      <xdr:rowOff>40145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82049"/>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40145</xdr:rowOff>
    </xdr:from>
    <xdr:to>
      <xdr:col>76</xdr:col>
      <xdr:colOff>114300</xdr:colOff>
      <xdr:row>99</xdr:row>
      <xdr:rowOff>42249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369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39489</xdr:rowOff>
    </xdr:from>
    <xdr:to>
      <xdr:col>71</xdr:col>
      <xdr:colOff>177800</xdr:colOff>
      <xdr:row>99</xdr:row>
      <xdr:rowOff>42249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3039"/>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22233</xdr:rowOff>
    </xdr:from>
    <xdr:to>
      <xdr:col>85</xdr:col>
      <xdr:colOff>177800</xdr:colOff>
      <xdr:row>98</xdr:row>
      <xdr:rowOff>123833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129149</xdr:rowOff>
    </xdr:from>
    <xdr:to>
      <xdr:col>81</xdr:col>
      <xdr:colOff>101600</xdr:colOff>
      <xdr:row>99</xdr:row>
      <xdr:rowOff>59299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50426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160795</xdr:rowOff>
    </xdr:from>
    <xdr:to>
      <xdr:col>76</xdr:col>
      <xdr:colOff>165100</xdr:colOff>
      <xdr:row>99</xdr:row>
      <xdr:rowOff>90945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82072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162899</xdr:rowOff>
    </xdr:from>
    <xdr:to>
      <xdr:col>72</xdr:col>
      <xdr:colOff>38100</xdr:colOff>
      <xdr:row>99</xdr:row>
      <xdr:rowOff>93049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84176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160139</xdr:rowOff>
    </xdr:from>
    <xdr:to>
      <xdr:col>67</xdr:col>
      <xdr:colOff>101600</xdr:colOff>
      <xdr:row>99</xdr:row>
      <xdr:rowOff>90289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81416</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054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95069</xdr:rowOff>
    </xdr:from>
    <xdr:to>
      <xdr:col>116</xdr:col>
      <xdr:colOff>63500</xdr:colOff>
      <xdr:row>37</xdr:row>
      <xdr:rowOff>28448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67269"/>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131971</xdr:rowOff>
    </xdr:from>
    <xdr:to>
      <xdr:col>111</xdr:col>
      <xdr:colOff>177800</xdr:colOff>
      <xdr:row>36</xdr:row>
      <xdr:rowOff>95069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132721"/>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131971</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132721"/>
          <a:ext cx="889000" cy="6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149098</xdr:rowOff>
    </xdr:from>
    <xdr:to>
      <xdr:col>116</xdr:col>
      <xdr:colOff>114300</xdr:colOff>
      <xdr:row>37</xdr:row>
      <xdr:rowOff>79248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525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7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44269</xdr:rowOff>
    </xdr:from>
    <xdr:to>
      <xdr:col>112</xdr:col>
      <xdr:colOff>38100</xdr:colOff>
      <xdr:row>36</xdr:row>
      <xdr:rowOff>145869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2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162396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9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81171</xdr:rowOff>
    </xdr:from>
    <xdr:to>
      <xdr:col>107</xdr:col>
      <xdr:colOff>101600</xdr:colOff>
      <xdr:row>36</xdr:row>
      <xdr:rowOff>11321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0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27848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85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128804</xdr:rowOff>
    </xdr:from>
    <xdr:to>
      <xdr:col>116</xdr:col>
      <xdr:colOff>63500</xdr:colOff>
      <xdr:row>58</xdr:row>
      <xdr:rowOff>129337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7290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129337</xdr:rowOff>
    </xdr:from>
    <xdr:to>
      <xdr:col>111</xdr:col>
      <xdr:colOff>177800</xdr:colOff>
      <xdr:row>58</xdr:row>
      <xdr:rowOff>129489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7343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128727</xdr:rowOff>
    </xdr:from>
    <xdr:to>
      <xdr:col>107</xdr:col>
      <xdr:colOff>50800</xdr:colOff>
      <xdr:row>58</xdr:row>
      <xdr:rowOff>129489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728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128118</xdr:rowOff>
    </xdr:from>
    <xdr:to>
      <xdr:col>102</xdr:col>
      <xdr:colOff>114300</xdr:colOff>
      <xdr:row>58</xdr:row>
      <xdr:rowOff>128727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7221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78004</xdr:rowOff>
    </xdr:from>
    <xdr:to>
      <xdr:col>116</xdr:col>
      <xdr:colOff>114300</xdr:colOff>
      <xdr:row>59</xdr:row>
      <xdr:rowOff>8154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37381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78537</xdr:rowOff>
    </xdr:from>
    <xdr:to>
      <xdr:col>112</xdr:col>
      <xdr:colOff>38100</xdr:colOff>
      <xdr:row>59</xdr:row>
      <xdr:rowOff>8687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171264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78689</xdr:rowOff>
    </xdr:from>
    <xdr:to>
      <xdr:col>107</xdr:col>
      <xdr:colOff>101600</xdr:colOff>
      <xdr:row>59</xdr:row>
      <xdr:rowOff>8839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171416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1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77927</xdr:rowOff>
    </xdr:from>
    <xdr:to>
      <xdr:col>102</xdr:col>
      <xdr:colOff>165100</xdr:colOff>
      <xdr:row>59</xdr:row>
      <xdr:rowOff>8077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170654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77318</xdr:rowOff>
    </xdr:from>
    <xdr:to>
      <xdr:col>98</xdr:col>
      <xdr:colOff>38100</xdr:colOff>
      <xdr:row>59</xdr:row>
      <xdr:rowOff>7468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170045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78511</xdr:rowOff>
    </xdr:from>
    <xdr:to>
      <xdr:col>116</xdr:col>
      <xdr:colOff>63500</xdr:colOff>
      <xdr:row>78</xdr:row>
      <xdr:rowOff>129166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451611"/>
          <a:ext cx="8382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78511</xdr:rowOff>
    </xdr:from>
    <xdr:to>
      <xdr:col>111</xdr:col>
      <xdr:colOff>177800</xdr:colOff>
      <xdr:row>78</xdr:row>
      <xdr:rowOff>93675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51611"/>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109601</xdr:rowOff>
    </xdr:from>
    <xdr:to>
      <xdr:col>107</xdr:col>
      <xdr:colOff>50800</xdr:colOff>
      <xdr:row>78</xdr:row>
      <xdr:rowOff>93675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11251"/>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109392</xdr:rowOff>
    </xdr:from>
    <xdr:to>
      <xdr:col>102</xdr:col>
      <xdr:colOff>114300</xdr:colOff>
      <xdr:row>77</xdr:row>
      <xdr:rowOff>109601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311042"/>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78366</xdr:rowOff>
    </xdr:from>
    <xdr:to>
      <xdr:col>116</xdr:col>
      <xdr:colOff>114300</xdr:colOff>
      <xdr:row>79</xdr:row>
      <xdr:rowOff>8516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164743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27711</xdr:rowOff>
    </xdr:from>
    <xdr:to>
      <xdr:col>112</xdr:col>
      <xdr:colOff>38100</xdr:colOff>
      <xdr:row>78</xdr:row>
      <xdr:rowOff>129311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120438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42875</xdr:rowOff>
    </xdr:from>
    <xdr:to>
      <xdr:col>107</xdr:col>
      <xdr:colOff>101600</xdr:colOff>
      <xdr:row>78</xdr:row>
      <xdr:rowOff>144475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4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135602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5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58801</xdr:rowOff>
    </xdr:from>
    <xdr:to>
      <xdr:col>102</xdr:col>
      <xdr:colOff>165100</xdr:colOff>
      <xdr:row>77</xdr:row>
      <xdr:rowOff>160401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151528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58592</xdr:rowOff>
    </xdr:from>
    <xdr:to>
      <xdr:col>98</xdr:col>
      <xdr:colOff>38100</xdr:colOff>
      <xdr:row>77</xdr:row>
      <xdr:rowOff>160192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151319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補助費等の住民一人当たりのコストは前年度から大きく減額しているが、これは前年度の新型コロナウイルス感染症に係る補助金（特別定額給付金、事業者への対策協力金等）が皆減したことによる。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扶助費についても、前年度から大幅に増額となっているが、これは子育て世帯、住民税非課税世帯への臨時特別給付金の皆増によるものであり、来年度以降は例年並みの水準になると見込まれる。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積立金については、普通交付税の追加交付分を減債基金に積み立てたこと、財政調整基金の一部を公共施設整備基金に振り替えたことにより増額となった。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43,757
42,548
18.03
16,420,873
15,402,619
965,747
9,327,481
10,479,184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165608</xdr:rowOff>
    </xdr:from>
    <xdr:to>
      <xdr:col>24</xdr:col>
      <xdr:colOff>63500</xdr:colOff>
      <xdr:row>37</xdr:row>
      <xdr:rowOff>6731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780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165608</xdr:rowOff>
    </xdr:from>
    <xdr:to>
      <xdr:col>19</xdr:col>
      <xdr:colOff>177800</xdr:colOff>
      <xdr:row>37</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780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7112</xdr:rowOff>
    </xdr:from>
    <xdr:to>
      <xdr:col>15</xdr:col>
      <xdr:colOff>50800</xdr:colOff>
      <xdr:row>37</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0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107315</xdr:rowOff>
    </xdr:from>
    <xdr:to>
      <xdr:col>10</xdr:col>
      <xdr:colOff>114300</xdr:colOff>
      <xdr:row>37</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9515"/>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127381</xdr:rowOff>
    </xdr:from>
    <xdr:to>
      <xdr:col>24</xdr:col>
      <xdr:colOff>114300</xdr:colOff>
      <xdr:row>37</xdr:row>
      <xdr:rowOff>57531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105808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114808</xdr:rowOff>
    </xdr:from>
    <xdr:to>
      <xdr:col>20</xdr:col>
      <xdr:colOff>38100</xdr:colOff>
      <xdr:row>37</xdr:row>
      <xdr:rowOff>44958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36085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131953</xdr:rowOff>
    </xdr:from>
    <xdr:to>
      <xdr:col>15</xdr:col>
      <xdr:colOff>101600</xdr:colOff>
      <xdr:row>37</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53230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56515</xdr:rowOff>
    </xdr:from>
    <xdr:to>
      <xdr:col>6</xdr:col>
      <xdr:colOff>38100</xdr:colOff>
      <xdr:row>36</xdr:row>
      <xdr:rowOff>158115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149242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2266</xdr:rowOff>
    </xdr:from>
    <xdr:to>
      <xdr:col>24</xdr:col>
      <xdr:colOff>63500</xdr:colOff>
      <xdr:row>57</xdr:row>
      <xdr:rowOff>151805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03466"/>
          <a:ext cx="838200" cy="3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2266</xdr:rowOff>
    </xdr:from>
    <xdr:to>
      <xdr:col>19</xdr:col>
      <xdr:colOff>177800</xdr:colOff>
      <xdr:row>58</xdr:row>
      <xdr:rowOff>63797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03466"/>
          <a:ext cx="889000" cy="40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63797</xdr:rowOff>
    </xdr:from>
    <xdr:to>
      <xdr:col>15</xdr:col>
      <xdr:colOff>50800</xdr:colOff>
      <xdr:row>58</xdr:row>
      <xdr:rowOff>72747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789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72747</xdr:rowOff>
    </xdr:from>
    <xdr:to>
      <xdr:col>10</xdr:col>
      <xdr:colOff>114300</xdr:colOff>
      <xdr:row>58</xdr:row>
      <xdr:rowOff>77753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684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101005</xdr:rowOff>
    </xdr:from>
    <xdr:to>
      <xdr:col>24</xdr:col>
      <xdr:colOff>114300</xdr:colOff>
      <xdr:row>58</xdr:row>
      <xdr:rowOff>31155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122916</xdr:rowOff>
    </xdr:from>
    <xdr:to>
      <xdr:col>20</xdr:col>
      <xdr:colOff>38100</xdr:colOff>
      <xdr:row>56</xdr:row>
      <xdr:rowOff>53066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44193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12997</xdr:rowOff>
    </xdr:from>
    <xdr:to>
      <xdr:col>15</xdr:col>
      <xdr:colOff>101600</xdr:colOff>
      <xdr:row>58</xdr:row>
      <xdr:rowOff>114597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21947</xdr:rowOff>
    </xdr:from>
    <xdr:to>
      <xdr:col>10</xdr:col>
      <xdr:colOff>165100</xdr:colOff>
      <xdr:row>58</xdr:row>
      <xdr:rowOff>123547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114674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26953</xdr:rowOff>
    </xdr:from>
    <xdr:to>
      <xdr:col>6</xdr:col>
      <xdr:colOff>38100</xdr:colOff>
      <xdr:row>58</xdr:row>
      <xdr:rowOff>128553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119680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26498</xdr:rowOff>
    </xdr:from>
    <xdr:to>
      <xdr:col>24</xdr:col>
      <xdr:colOff>63500</xdr:colOff>
      <xdr:row>78</xdr:row>
      <xdr:rowOff>92326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8148"/>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92326</xdr:rowOff>
    </xdr:from>
    <xdr:to>
      <xdr:col>19</xdr:col>
      <xdr:colOff>177800</xdr:colOff>
      <xdr:row>78</xdr:row>
      <xdr:rowOff>126913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6542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126913</xdr:rowOff>
    </xdr:from>
    <xdr:to>
      <xdr:col>15</xdr:col>
      <xdr:colOff>50800</xdr:colOff>
      <xdr:row>79</xdr:row>
      <xdr:rowOff>13543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0013"/>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155222</xdr:rowOff>
    </xdr:from>
    <xdr:to>
      <xdr:col>10</xdr:col>
      <xdr:colOff>114300</xdr:colOff>
      <xdr:row>79</xdr:row>
      <xdr:rowOff>13543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28322"/>
          <a:ext cx="8890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147148</xdr:rowOff>
    </xdr:from>
    <xdr:to>
      <xdr:col>24</xdr:col>
      <xdr:colOff>114300</xdr:colOff>
      <xdr:row>77</xdr:row>
      <xdr:rowOff>77298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125575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41526</xdr:rowOff>
    </xdr:from>
    <xdr:to>
      <xdr:col>20</xdr:col>
      <xdr:colOff>38100</xdr:colOff>
      <xdr:row>78</xdr:row>
      <xdr:rowOff>143126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134253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76113</xdr:rowOff>
    </xdr:from>
    <xdr:to>
      <xdr:col>15</xdr:col>
      <xdr:colOff>101600</xdr:colOff>
      <xdr:row>79</xdr:row>
      <xdr:rowOff>6263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168840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134193</xdr:rowOff>
    </xdr:from>
    <xdr:to>
      <xdr:col>10</xdr:col>
      <xdr:colOff>165100</xdr:colOff>
      <xdr:row>79</xdr:row>
      <xdr:rowOff>64343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55470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104422</xdr:rowOff>
    </xdr:from>
    <xdr:to>
      <xdr:col>6</xdr:col>
      <xdr:colOff>38100</xdr:colOff>
      <xdr:row>79</xdr:row>
      <xdr:rowOff>34572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25699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42855</xdr:rowOff>
    </xdr:from>
    <xdr:to>
      <xdr:col>24</xdr:col>
      <xdr:colOff>63500</xdr:colOff>
      <xdr:row>99</xdr:row>
      <xdr:rowOff>62939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4955"/>
          <a:ext cx="838200" cy="19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62939</xdr:rowOff>
    </xdr:from>
    <xdr:to>
      <xdr:col>19</xdr:col>
      <xdr:colOff>177800</xdr:colOff>
      <xdr:row>99</xdr:row>
      <xdr:rowOff>86795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36489"/>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86795</xdr:rowOff>
    </xdr:from>
    <xdr:to>
      <xdr:col>15</xdr:col>
      <xdr:colOff>50800</xdr:colOff>
      <xdr:row>99</xdr:row>
      <xdr:rowOff>88624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603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79463</xdr:rowOff>
    </xdr:from>
    <xdr:to>
      <xdr:col>10</xdr:col>
      <xdr:colOff>114300</xdr:colOff>
      <xdr:row>99</xdr:row>
      <xdr:rowOff>88624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53013"/>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163505</xdr:rowOff>
    </xdr:from>
    <xdr:to>
      <xdr:col>24</xdr:col>
      <xdr:colOff>114300</xdr:colOff>
      <xdr:row>98</xdr:row>
      <xdr:rowOff>93655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78432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12139</xdr:rowOff>
    </xdr:from>
    <xdr:to>
      <xdr:col>20</xdr:col>
      <xdr:colOff>38100</xdr:colOff>
      <xdr:row>99</xdr:row>
      <xdr:rowOff>113739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104866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35995</xdr:rowOff>
    </xdr:from>
    <xdr:to>
      <xdr:col>15</xdr:col>
      <xdr:colOff>101600</xdr:colOff>
      <xdr:row>99</xdr:row>
      <xdr:rowOff>137595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128722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37824</xdr:rowOff>
    </xdr:from>
    <xdr:to>
      <xdr:col>10</xdr:col>
      <xdr:colOff>165100</xdr:colOff>
      <xdr:row>99</xdr:row>
      <xdr:rowOff>139424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130551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28663</xdr:rowOff>
    </xdr:from>
    <xdr:to>
      <xdr:col>6</xdr:col>
      <xdr:colOff>38100</xdr:colOff>
      <xdr:row>99</xdr:row>
      <xdr:rowOff>130263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121390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120106</xdr:rowOff>
    </xdr:from>
    <xdr:to>
      <xdr:col>55</xdr:col>
      <xdr:colOff>0</xdr:colOff>
      <xdr:row>38</xdr:row>
      <xdr:rowOff>170397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3520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120106</xdr:rowOff>
    </xdr:from>
    <xdr:to>
      <xdr:col>50</xdr:col>
      <xdr:colOff>114300</xdr:colOff>
      <xdr:row>38</xdr:row>
      <xdr:rowOff>125984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35206"/>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125984</xdr:rowOff>
    </xdr:from>
    <xdr:to>
      <xdr:col>45</xdr:col>
      <xdr:colOff>177800</xdr:colOff>
      <xdr:row>38</xdr:row>
      <xdr:rowOff>127617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410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127617</xdr:rowOff>
    </xdr:from>
    <xdr:to>
      <xdr:col>41</xdr:col>
      <xdr:colOff>50800</xdr:colOff>
      <xdr:row>38</xdr:row>
      <xdr:rowOff>141986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271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119597</xdr:rowOff>
    </xdr:from>
    <xdr:to>
      <xdr:col>55</xdr:col>
      <xdr:colOff>50800</xdr:colOff>
      <xdr:row>39</xdr:row>
      <xdr:rowOff>49747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69306</xdr:rowOff>
    </xdr:from>
    <xdr:to>
      <xdr:col>50</xdr:col>
      <xdr:colOff>165100</xdr:colOff>
      <xdr:row>38</xdr:row>
      <xdr:rowOff>170906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15983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5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75184</xdr:rowOff>
    </xdr:from>
    <xdr:to>
      <xdr:col>46</xdr:col>
      <xdr:colOff>38100</xdr:colOff>
      <xdr:row>39</xdr:row>
      <xdr:rowOff>5334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21861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76817</xdr:rowOff>
    </xdr:from>
    <xdr:to>
      <xdr:col>41</xdr:col>
      <xdr:colOff>101600</xdr:colOff>
      <xdr:row>39</xdr:row>
      <xdr:rowOff>6967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23494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6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91186</xdr:rowOff>
    </xdr:from>
    <xdr:to>
      <xdr:col>36</xdr:col>
      <xdr:colOff>165100</xdr:colOff>
      <xdr:row>39</xdr:row>
      <xdr:rowOff>21336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12463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71136</xdr:rowOff>
    </xdr:from>
    <xdr:to>
      <xdr:col>55</xdr:col>
      <xdr:colOff>0</xdr:colOff>
      <xdr:row>59</xdr:row>
      <xdr:rowOff>76753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6686"/>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75594</xdr:rowOff>
    </xdr:from>
    <xdr:to>
      <xdr:col>50</xdr:col>
      <xdr:colOff>114300</xdr:colOff>
      <xdr:row>59</xdr:row>
      <xdr:rowOff>76753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9114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75594</xdr:rowOff>
    </xdr:from>
    <xdr:to>
      <xdr:col>45</xdr:col>
      <xdr:colOff>177800</xdr:colOff>
      <xdr:row>59</xdr:row>
      <xdr:rowOff>79235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91144"/>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78974</xdr:rowOff>
    </xdr:from>
    <xdr:to>
      <xdr:col>41</xdr:col>
      <xdr:colOff>50800</xdr:colOff>
      <xdr:row>59</xdr:row>
      <xdr:rowOff>79235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9452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20336</xdr:rowOff>
    </xdr:from>
    <xdr:to>
      <xdr:col>55</xdr:col>
      <xdr:colOff>50800</xdr:colOff>
      <xdr:row>59</xdr:row>
      <xdr:rowOff>121936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106713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25953</xdr:rowOff>
    </xdr:from>
    <xdr:to>
      <xdr:col>50</xdr:col>
      <xdr:colOff>165100</xdr:colOff>
      <xdr:row>59</xdr:row>
      <xdr:rowOff>127553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118680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24794</xdr:rowOff>
    </xdr:from>
    <xdr:to>
      <xdr:col>46</xdr:col>
      <xdr:colOff>38100</xdr:colOff>
      <xdr:row>59</xdr:row>
      <xdr:rowOff>126394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117521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28435</xdr:rowOff>
    </xdr:from>
    <xdr:to>
      <xdr:col>41</xdr:col>
      <xdr:colOff>101600</xdr:colOff>
      <xdr:row>59</xdr:row>
      <xdr:rowOff>130035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121162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28174</xdr:rowOff>
    </xdr:from>
    <xdr:to>
      <xdr:col>36</xdr:col>
      <xdr:colOff>165100</xdr:colOff>
      <xdr:row>59</xdr:row>
      <xdr:rowOff>129774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120901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25491</xdr:rowOff>
    </xdr:from>
    <xdr:to>
      <xdr:col>55</xdr:col>
      <xdr:colOff>0</xdr:colOff>
      <xdr:row>78</xdr:row>
      <xdr:rowOff>31893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27141"/>
          <a:ext cx="838200" cy="17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25491</xdr:rowOff>
    </xdr:from>
    <xdr:to>
      <xdr:col>50</xdr:col>
      <xdr:colOff>114300</xdr:colOff>
      <xdr:row>78</xdr:row>
      <xdr:rowOff>36144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27141"/>
          <a:ext cx="889000" cy="18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19960</xdr:rowOff>
    </xdr:from>
    <xdr:to>
      <xdr:col>45</xdr:col>
      <xdr:colOff>177800</xdr:colOff>
      <xdr:row>78</xdr:row>
      <xdr:rowOff>36144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9306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12325</xdr:rowOff>
    </xdr:from>
    <xdr:to>
      <xdr:col>41</xdr:col>
      <xdr:colOff>50800</xdr:colOff>
      <xdr:row>78</xdr:row>
      <xdr:rowOff>19960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8542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152543</xdr:rowOff>
    </xdr:from>
    <xdr:to>
      <xdr:col>55</xdr:col>
      <xdr:colOff>50800</xdr:colOff>
      <xdr:row>78</xdr:row>
      <xdr:rowOff>82693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67470</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6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146141</xdr:rowOff>
    </xdr:from>
    <xdr:to>
      <xdr:col>50</xdr:col>
      <xdr:colOff>165100</xdr:colOff>
      <xdr:row>77</xdr:row>
      <xdr:rowOff>76291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67418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156794</xdr:rowOff>
    </xdr:from>
    <xdr:to>
      <xdr:col>46</xdr:col>
      <xdr:colOff>38100</xdr:colOff>
      <xdr:row>78</xdr:row>
      <xdr:rowOff>86944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78071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140610</xdr:rowOff>
    </xdr:from>
    <xdr:to>
      <xdr:col>41</xdr:col>
      <xdr:colOff>101600</xdr:colOff>
      <xdr:row>78</xdr:row>
      <xdr:rowOff>70760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61887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132975</xdr:rowOff>
    </xdr:from>
    <xdr:to>
      <xdr:col>36</xdr:col>
      <xdr:colOff>165100</xdr:colOff>
      <xdr:row>78</xdr:row>
      <xdr:rowOff>63125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54252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2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xdr:rowOff>
    </xdr:from>
    <xdr:to>
      <xdr:col>55</xdr:col>
      <xdr:colOff>0</xdr:colOff>
      <xdr:row>97</xdr:row>
      <xdr:rowOff>28772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31748"/>
          <a:ext cx="8382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108139</xdr:rowOff>
    </xdr:from>
    <xdr:to>
      <xdr:col>50</xdr:col>
      <xdr:colOff>114300</xdr:colOff>
      <xdr:row>97</xdr:row>
      <xdr:rowOff>1098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67339"/>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108139</xdr:rowOff>
    </xdr:from>
    <xdr:to>
      <xdr:col>45</xdr:col>
      <xdr:colOff>177800</xdr:colOff>
      <xdr:row>96</xdr:row>
      <xdr:rowOff>118869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67339"/>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118869</xdr:rowOff>
    </xdr:from>
    <xdr:to>
      <xdr:col>41</xdr:col>
      <xdr:colOff>50800</xdr:colOff>
      <xdr:row>97</xdr:row>
      <xdr:rowOff>12326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78069"/>
          <a:ext cx="889000" cy="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149422</xdr:rowOff>
    </xdr:from>
    <xdr:to>
      <xdr:col>55</xdr:col>
      <xdr:colOff>50800</xdr:colOff>
      <xdr:row>97</xdr:row>
      <xdr:rowOff>79572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127849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121748</xdr:rowOff>
    </xdr:from>
    <xdr:to>
      <xdr:col>50</xdr:col>
      <xdr:colOff>165100</xdr:colOff>
      <xdr:row>97</xdr:row>
      <xdr:rowOff>51898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43025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7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57339</xdr:rowOff>
    </xdr:from>
    <xdr:to>
      <xdr:col>46</xdr:col>
      <xdr:colOff>38100</xdr:colOff>
      <xdr:row>96</xdr:row>
      <xdr:rowOff>158939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68069</xdr:rowOff>
    </xdr:from>
    <xdr:to>
      <xdr:col>41</xdr:col>
      <xdr:colOff>101600</xdr:colOff>
      <xdr:row>96</xdr:row>
      <xdr:rowOff>169669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160796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132976</xdr:rowOff>
    </xdr:from>
    <xdr:to>
      <xdr:col>36</xdr:col>
      <xdr:colOff>165100</xdr:colOff>
      <xdr:row>97</xdr:row>
      <xdr:rowOff>63126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54253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115602</xdr:rowOff>
    </xdr:from>
    <xdr:to>
      <xdr:col>85</xdr:col>
      <xdr:colOff>127000</xdr:colOff>
      <xdr:row>37</xdr:row>
      <xdr:rowOff>129832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59252"/>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126498</xdr:rowOff>
    </xdr:from>
    <xdr:to>
      <xdr:col>81</xdr:col>
      <xdr:colOff>50800</xdr:colOff>
      <xdr:row>37</xdr:row>
      <xdr:rowOff>129832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7014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125965</xdr:rowOff>
    </xdr:from>
    <xdr:to>
      <xdr:col>76</xdr:col>
      <xdr:colOff>114300</xdr:colOff>
      <xdr:row>37</xdr:row>
      <xdr:rowOff>126498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696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118307</xdr:rowOff>
    </xdr:from>
    <xdr:to>
      <xdr:col>71</xdr:col>
      <xdr:colOff>177800</xdr:colOff>
      <xdr:row>37</xdr:row>
      <xdr:rowOff>125965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61957"/>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64802</xdr:rowOff>
    </xdr:from>
    <xdr:to>
      <xdr:col>85</xdr:col>
      <xdr:colOff>177800</xdr:colOff>
      <xdr:row>37</xdr:row>
      <xdr:rowOff>166402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79032</xdr:rowOff>
    </xdr:from>
    <xdr:to>
      <xdr:col>81</xdr:col>
      <xdr:colOff>101600</xdr:colOff>
      <xdr:row>38</xdr:row>
      <xdr:rowOff>9182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75698</xdr:rowOff>
    </xdr:from>
    <xdr:to>
      <xdr:col>76</xdr:col>
      <xdr:colOff>165100</xdr:colOff>
      <xdr:row>38</xdr:row>
      <xdr:rowOff>5848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168425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75165</xdr:rowOff>
    </xdr:from>
    <xdr:to>
      <xdr:col>72</xdr:col>
      <xdr:colOff>38100</xdr:colOff>
      <xdr:row>38</xdr:row>
      <xdr:rowOff>5314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8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167892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67507</xdr:rowOff>
    </xdr:from>
    <xdr:to>
      <xdr:col>67</xdr:col>
      <xdr:colOff>101600</xdr:colOff>
      <xdr:row>37</xdr:row>
      <xdr:rowOff>169107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160234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79162</xdr:rowOff>
    </xdr:from>
    <xdr:to>
      <xdr:col>85</xdr:col>
      <xdr:colOff>127000</xdr:colOff>
      <xdr:row>57</xdr:row>
      <xdr:rowOff>146193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51812"/>
          <a:ext cx="838200" cy="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79162</xdr:rowOff>
    </xdr:from>
    <xdr:to>
      <xdr:col>81</xdr:col>
      <xdr:colOff>50800</xdr:colOff>
      <xdr:row>57</xdr:row>
      <xdr:rowOff>114225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51812"/>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114225</xdr:rowOff>
    </xdr:from>
    <xdr:to>
      <xdr:col>76</xdr:col>
      <xdr:colOff>114300</xdr:colOff>
      <xdr:row>57</xdr:row>
      <xdr:rowOff>143677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86875"/>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143677</xdr:rowOff>
    </xdr:from>
    <xdr:to>
      <xdr:col>71</xdr:col>
      <xdr:colOff>177800</xdr:colOff>
      <xdr:row>57</xdr:row>
      <xdr:rowOff>149946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16327"/>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95393</xdr:rowOff>
    </xdr:from>
    <xdr:to>
      <xdr:col>85</xdr:col>
      <xdr:colOff>177800</xdr:colOff>
      <xdr:row>58</xdr:row>
      <xdr:rowOff>25543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28362</xdr:rowOff>
    </xdr:from>
    <xdr:to>
      <xdr:col>81</xdr:col>
      <xdr:colOff>101600</xdr:colOff>
      <xdr:row>57</xdr:row>
      <xdr:rowOff>129962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63425</xdr:rowOff>
    </xdr:from>
    <xdr:to>
      <xdr:col>76</xdr:col>
      <xdr:colOff>165100</xdr:colOff>
      <xdr:row>57</xdr:row>
      <xdr:rowOff>165025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156152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92877</xdr:rowOff>
    </xdr:from>
    <xdr:to>
      <xdr:col>72</xdr:col>
      <xdr:colOff>38100</xdr:colOff>
      <xdr:row>58</xdr:row>
      <xdr:rowOff>23027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99146</xdr:rowOff>
    </xdr:from>
    <xdr:to>
      <xdr:col>67</xdr:col>
      <xdr:colOff>101600</xdr:colOff>
      <xdr:row>58</xdr:row>
      <xdr:rowOff>29296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20423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43472</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802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164122</xdr:rowOff>
    </xdr:from>
    <xdr:to>
      <xdr:col>67</xdr:col>
      <xdr:colOff>101600</xdr:colOff>
      <xdr:row>79</xdr:row>
      <xdr:rowOff>94272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85399</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29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124645</xdr:rowOff>
    </xdr:from>
    <xdr:to>
      <xdr:col>85</xdr:col>
      <xdr:colOff>127000</xdr:colOff>
      <xdr:row>97</xdr:row>
      <xdr:rowOff>162773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55295"/>
          <a:ext cx="8382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162773</xdr:rowOff>
    </xdr:from>
    <xdr:to>
      <xdr:col>81</xdr:col>
      <xdr:colOff>50800</xdr:colOff>
      <xdr:row>98</xdr:row>
      <xdr:rowOff>10917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934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134181</xdr:rowOff>
    </xdr:from>
    <xdr:to>
      <xdr:col>76</xdr:col>
      <xdr:colOff>114300</xdr:colOff>
      <xdr:row>98</xdr:row>
      <xdr:rowOff>10917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764831"/>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125168</xdr:rowOff>
    </xdr:from>
    <xdr:to>
      <xdr:col>71</xdr:col>
      <xdr:colOff>177800</xdr:colOff>
      <xdr:row>97</xdr:row>
      <xdr:rowOff>134181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5581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52272</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111973</xdr:rowOff>
    </xdr:from>
    <xdr:to>
      <xdr:col>81</xdr:col>
      <xdr:colOff>101600</xdr:colOff>
      <xdr:row>98</xdr:row>
      <xdr:rowOff>42123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33250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3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131567</xdr:rowOff>
    </xdr:from>
    <xdr:to>
      <xdr:col>76</xdr:col>
      <xdr:colOff>165100</xdr:colOff>
      <xdr:row>98</xdr:row>
      <xdr:rowOff>61717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52844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83381</xdr:rowOff>
    </xdr:from>
    <xdr:to>
      <xdr:col>72</xdr:col>
      <xdr:colOff>38100</xdr:colOff>
      <xdr:row>98</xdr:row>
      <xdr:rowOff>13531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74368</xdr:rowOff>
    </xdr:from>
    <xdr:to>
      <xdr:col>67</xdr:col>
      <xdr:colOff>101600</xdr:colOff>
      <xdr:row>98</xdr:row>
      <xdr:rowOff>4518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167095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249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80281</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66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総務費については、前年度の新型コロナウイルス感染症対策特別給付金事業費、公共施設利用料等の減収補填金が皆減したことにより、前年度から減額となった。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民生費は、子育て世帯等臨時特別給付金給付事業費、住民税非課税世帯等臨時特別給付金給付事業費の皆増により増額となった。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衛生費は、新型コロナウイルスワクチン接種体制確保事業の皆増により増額となった。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商工費は、商品券運用業務委託料、新型コロナウイルス感染症対策協力金の皆減により減額となった。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よりも低い水準で推移しているが、今後は近年のセントラル開発関連事業や道路築造事業に関する借入の元利償還が発生していくことから、経常経費の見直しを積極的に行い、適正な歳出規模を意識した行政サービスの展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決算剰余金の積立により、財政調整基金残高については増額となった。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セントラル開発に係るインフラ整備もピークを迎え、今後はセントラル開発による税収増が見込まれるものの、物価高騰の影響による諸々の事業費の増額への対応として、財政調整基金からの繰出が予想されるため、基金残高については逓減され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一般会計では、昨年度と比較し繰越財源が減額したことにより、実質収支比率は増となった。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新型コロナウイルス感染症の影響により税収は下がったものの、今後は、大型商業施設の開業や、セントラル開発による人口増等により、税収の増加が見込まれる。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下水道事業会計については、将来的に下水道使用料の引上げを検討し、独立採算を基本とした運営を目指していく。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その他の特別会計に関しては、一般会計からの繰出金に過度な依存をすることがないよう、保険料等の収入を確保し、適切な運営を図っていく。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16420873</v>
      </c>
      <c r="BO4" s="488"/>
      <c r="BP4" s="488"/>
      <c r="BQ4" s="488"/>
      <c r="BR4" s="488"/>
      <c r="BS4" s="488"/>
      <c r="BT4" s="488"/>
      <c r="BU4" s="489"/>
      <c r="BV4" s="487">
        <v>19009949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10.4</v>
      </c>
      <c r="CU4" s="628"/>
      <c r="CV4" s="628"/>
      <c r="CW4" s="628"/>
      <c r="CX4" s="628"/>
      <c r="CY4" s="628"/>
      <c r="CZ4" s="628"/>
      <c r="DA4" s="629"/>
      <c r="DB4" s="627">
        <v>10.1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15402619</v>
      </c>
      <c r="BO5" s="459"/>
      <c r="BP5" s="459"/>
      <c r="BQ5" s="459"/>
      <c r="BR5" s="459"/>
      <c r="BS5" s="459"/>
      <c r="BT5" s="459"/>
      <c r="BU5" s="460"/>
      <c r="BV5" s="458">
        <v>18073545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86.7</v>
      </c>
      <c r="CU5" s="456"/>
      <c r="CV5" s="456"/>
      <c r="CW5" s="456"/>
      <c r="CX5" s="456"/>
      <c r="CY5" s="456"/>
      <c r="CZ5" s="456"/>
      <c r="DA5" s="457"/>
      <c r="DB5" s="455">
        <v>89.2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1018254</v>
      </c>
      <c r="BO6" s="459"/>
      <c r="BP6" s="459"/>
      <c r="BQ6" s="459"/>
      <c r="BR6" s="459"/>
      <c r="BS6" s="459"/>
      <c r="BT6" s="459"/>
      <c r="BU6" s="460"/>
      <c r="BV6" s="458">
        <v>936404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94.9</v>
      </c>
      <c r="CU6" s="602"/>
      <c r="CV6" s="602"/>
      <c r="CW6" s="602"/>
      <c r="CX6" s="602"/>
      <c r="CY6" s="602"/>
      <c r="CZ6" s="602"/>
      <c r="DA6" s="603"/>
      <c r="DB6" s="601">
        <v>94.2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52507</v>
      </c>
      <c r="BO7" s="459"/>
      <c r="BP7" s="459"/>
      <c r="BQ7" s="459"/>
      <c r="BR7" s="459"/>
      <c r="BS7" s="459"/>
      <c r="BT7" s="459"/>
      <c r="BU7" s="460"/>
      <c r="BV7" s="458">
        <v>64486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9327481</v>
      </c>
      <c r="CU7" s="459"/>
      <c r="CV7" s="459"/>
      <c r="CW7" s="459"/>
      <c r="CX7" s="459"/>
      <c r="CY7" s="459"/>
      <c r="CZ7" s="459"/>
      <c r="DA7" s="460"/>
      <c r="DB7" s="458">
        <v>8649606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965747</v>
      </c>
      <c r="BO8" s="459"/>
      <c r="BP8" s="459"/>
      <c r="BQ8" s="459"/>
      <c r="BR8" s="459"/>
      <c r="BS8" s="459"/>
      <c r="BT8" s="459"/>
      <c r="BU8" s="460"/>
      <c r="BV8" s="458">
        <v>871918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0.88</v>
      </c>
      <c r="CU8" s="562"/>
      <c r="CV8" s="562"/>
      <c r="CW8" s="562"/>
      <c r="CX8" s="562"/>
      <c r="CY8" s="562"/>
      <c r="CZ8" s="562"/>
      <c r="DA8" s="563"/>
      <c r="DB8" s="561">
        <v>0.9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43903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93829</v>
      </c>
      <c r="BO9" s="459"/>
      <c r="BP9" s="459"/>
      <c r="BQ9" s="459"/>
      <c r="BR9" s="459"/>
      <c r="BS9" s="459"/>
      <c r="BT9" s="459"/>
      <c r="BU9" s="460"/>
      <c r="BV9" s="458">
        <v>464930</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7.6</v>
      </c>
      <c r="CU9" s="456"/>
      <c r="CV9" s="456"/>
      <c r="CW9" s="456"/>
      <c r="CX9" s="456"/>
      <c r="CY9" s="456"/>
      <c r="CZ9" s="456"/>
      <c r="DA9" s="457"/>
      <c r="DB9" s="455">
        <v>7.4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42858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108</v>
      </c>
      <c r="AV10" s="517"/>
      <c r="AW10" s="517"/>
      <c r="AX10" s="517"/>
      <c r="AY10" s="472" t="s">
        <v>120</v>
      </c>
      <c r="AZ10" s="473"/>
      <c r="BA10" s="473"/>
      <c r="BB10" s="473"/>
      <c r="BC10" s="473"/>
      <c r="BD10" s="473"/>
      <c r="BE10" s="473"/>
      <c r="BF10" s="473"/>
      <c r="BG10" s="473"/>
      <c r="BH10" s="473"/>
      <c r="BI10" s="473"/>
      <c r="BJ10" s="473"/>
      <c r="BK10" s="473"/>
      <c r="BL10" s="473"/>
      <c r="BM10" s="474"/>
      <c r="BN10" s="458">
        <v>380</v>
      </c>
      <c r="BO10" s="459"/>
      <c r="BP10" s="459"/>
      <c r="BQ10" s="459"/>
      <c r="BR10" s="459"/>
      <c r="BS10" s="459"/>
      <c r="BT10" s="459"/>
      <c r="BU10" s="460"/>
      <c r="BV10" s="458">
        <v>578</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43757</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563780</v>
      </c>
      <c r="BO12" s="459"/>
      <c r="BP12" s="459"/>
      <c r="BQ12" s="459"/>
      <c r="BR12" s="459"/>
      <c r="BS12" s="459"/>
      <c r="BT12" s="459"/>
      <c r="BU12" s="460"/>
      <c r="BV12" s="458">
        <v>395805</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42548</v>
      </c>
      <c r="S13" s="546"/>
      <c r="T13" s="546"/>
      <c r="U13" s="546"/>
      <c r="V13" s="547"/>
      <c r="W13" s="548" t="s">
        <v>139</v>
      </c>
      <c r="X13" s="444"/>
      <c r="Y13" s="444"/>
      <c r="Z13" s="444"/>
      <c r="AA13" s="444"/>
      <c r="AB13" s="445"/>
      <c r="AC13" s="411">
        <v>249</v>
      </c>
      <c r="AD13" s="412"/>
      <c r="AE13" s="412"/>
      <c r="AF13" s="412"/>
      <c r="AG13" s="413"/>
      <c r="AH13" s="411">
        <v>239</v>
      </c>
      <c r="AI13" s="412"/>
      <c r="AJ13" s="412"/>
      <c r="AK13" s="412"/>
      <c r="AL13" s="471"/>
      <c r="AM13" s="515" t="s">
        <v>140</v>
      </c>
      <c r="AN13" s="415"/>
      <c r="AO13" s="415"/>
      <c r="AP13" s="415"/>
      <c r="AQ13" s="415"/>
      <c r="AR13" s="415"/>
      <c r="AS13" s="415"/>
      <c r="AT13" s="416"/>
      <c r="AU13" s="516" t="s">
        <v>115</v>
      </c>
      <c r="AV13" s="517"/>
      <c r="AW13" s="517"/>
      <c r="AX13" s="517"/>
      <c r="AY13" s="472" t="s">
        <v>141</v>
      </c>
      <c r="AZ13" s="473"/>
      <c r="BA13" s="473"/>
      <c r="BB13" s="473"/>
      <c r="BC13" s="473"/>
      <c r="BD13" s="473"/>
      <c r="BE13" s="473"/>
      <c r="BF13" s="473"/>
      <c r="BG13" s="473"/>
      <c r="BH13" s="473"/>
      <c r="BI13" s="473"/>
      <c r="BJ13" s="473"/>
      <c r="BK13" s="473"/>
      <c r="BL13" s="473"/>
      <c r="BM13" s="474"/>
      <c r="BN13" s="458">
        <v>-469571</v>
      </c>
      <c r="BO13" s="459"/>
      <c r="BP13" s="459"/>
      <c r="BQ13" s="459"/>
      <c r="BR13" s="459"/>
      <c r="BS13" s="459"/>
      <c r="BT13" s="459"/>
      <c r="BU13" s="460"/>
      <c r="BV13" s="458">
        <v>69703</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1.9</v>
      </c>
      <c r="CU13" s="456"/>
      <c r="CV13" s="456"/>
      <c r="CW13" s="456"/>
      <c r="CX13" s="456"/>
      <c r="CY13" s="456"/>
      <c r="CZ13" s="456"/>
      <c r="DA13" s="457"/>
      <c r="DB13" s="455">
        <v>2</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44014</v>
      </c>
      <c r="S14" s="546"/>
      <c r="T14" s="546"/>
      <c r="U14" s="546"/>
      <c r="V14" s="547"/>
      <c r="W14" s="549"/>
      <c r="X14" s="447"/>
      <c r="Y14" s="447"/>
      <c r="Z14" s="447"/>
      <c r="AA14" s="447"/>
      <c r="AB14" s="448"/>
      <c r="AC14" s="538">
        <v>1.2</v>
      </c>
      <c r="AD14" s="539"/>
      <c r="AE14" s="539"/>
      <c r="AF14" s="539"/>
      <c r="AG14" s="540"/>
      <c r="AH14" s="538">
        <v>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127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42632</v>
      </c>
      <c r="S15" s="546"/>
      <c r="T15" s="546"/>
      <c r="U15" s="546"/>
      <c r="V15" s="547"/>
      <c r="W15" s="548" t="s">
        <v>146</v>
      </c>
      <c r="X15" s="444"/>
      <c r="Y15" s="444"/>
      <c r="Z15" s="444"/>
      <c r="AA15" s="444"/>
      <c r="AB15" s="445"/>
      <c r="AC15" s="411">
        <v>7510</v>
      </c>
      <c r="AD15" s="412"/>
      <c r="AE15" s="412"/>
      <c r="AF15" s="412"/>
      <c r="AG15" s="413"/>
      <c r="AH15" s="411">
        <v>7619</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5827047</v>
      </c>
      <c r="BO15" s="488"/>
      <c r="BP15" s="488"/>
      <c r="BQ15" s="488"/>
      <c r="BR15" s="488"/>
      <c r="BS15" s="488"/>
      <c r="BT15" s="488"/>
      <c r="BU15" s="489"/>
      <c r="BV15" s="487">
        <v>5890779</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36.299999999999997</v>
      </c>
      <c r="AD16" s="539"/>
      <c r="AE16" s="539"/>
      <c r="AF16" s="539"/>
      <c r="AG16" s="540"/>
      <c r="AH16" s="538">
        <v>37.4</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6899982</v>
      </c>
      <c r="BO16" s="459"/>
      <c r="BP16" s="459"/>
      <c r="BQ16" s="459"/>
      <c r="BR16" s="459"/>
      <c r="BS16" s="459"/>
      <c r="BT16" s="459"/>
      <c r="BU16" s="460"/>
      <c r="BV16" s="458">
        <v>6538467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12903</v>
      </c>
      <c r="AD17" s="412"/>
      <c r="AE17" s="412"/>
      <c r="AF17" s="412"/>
      <c r="AG17" s="413"/>
      <c r="AH17" s="411">
        <v>12538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7426770</v>
      </c>
      <c r="BO17" s="459"/>
      <c r="BP17" s="459"/>
      <c r="BQ17" s="459"/>
      <c r="BR17" s="459"/>
      <c r="BS17" s="459"/>
      <c r="BT17" s="459"/>
      <c r="BU17" s="460"/>
      <c r="BV17" s="458">
        <v>7519453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18.03</v>
      </c>
      <c r="M18" s="511"/>
      <c r="N18" s="511"/>
      <c r="O18" s="511"/>
      <c r="P18" s="511"/>
      <c r="Q18" s="511"/>
      <c r="R18" s="512"/>
      <c r="S18" s="512"/>
      <c r="T18" s="512"/>
      <c r="U18" s="512"/>
      <c r="V18" s="513"/>
      <c r="W18" s="529"/>
      <c r="X18" s="530"/>
      <c r="Y18" s="530"/>
      <c r="Z18" s="530"/>
      <c r="AA18" s="530"/>
      <c r="AB18" s="554"/>
      <c r="AC18" s="428">
        <v>62.4</v>
      </c>
      <c r="AD18" s="429"/>
      <c r="AE18" s="429"/>
      <c r="AF18" s="429"/>
      <c r="AG18" s="514"/>
      <c r="AH18" s="428">
        <v>61.5</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8347816</v>
      </c>
      <c r="BO18" s="459"/>
      <c r="BP18" s="459"/>
      <c r="BQ18" s="459"/>
      <c r="BR18" s="459"/>
      <c r="BS18" s="459"/>
      <c r="BT18" s="459"/>
      <c r="BU18" s="460"/>
      <c r="BV18" s="458">
        <v>7793498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2435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11154795</v>
      </c>
      <c r="BO19" s="459"/>
      <c r="BP19" s="459"/>
      <c r="BQ19" s="459"/>
      <c r="BR19" s="459"/>
      <c r="BS19" s="459"/>
      <c r="BT19" s="459"/>
      <c r="BU19" s="460"/>
      <c r="BV19" s="458">
        <v>10171889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16823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10479184</v>
      </c>
      <c r="BO22" s="488"/>
      <c r="BP22" s="488"/>
      <c r="BQ22" s="488"/>
      <c r="BR22" s="488"/>
      <c r="BS22" s="488"/>
      <c r="BT22" s="488"/>
      <c r="BU22" s="489"/>
      <c r="BV22" s="487">
        <v>9981808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8320791</v>
      </c>
      <c r="BO23" s="459"/>
      <c r="BP23" s="459"/>
      <c r="BQ23" s="459"/>
      <c r="BR23" s="459"/>
      <c r="BS23" s="459"/>
      <c r="BT23" s="459"/>
      <c r="BU23" s="460"/>
      <c r="BV23" s="458">
        <v>7950058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8810</v>
      </c>
      <c r="R24" s="412"/>
      <c r="S24" s="412"/>
      <c r="T24" s="412"/>
      <c r="U24" s="412"/>
      <c r="V24" s="413"/>
      <c r="W24" s="501"/>
      <c r="X24" s="438"/>
      <c r="Y24" s="439"/>
      <c r="Z24" s="414" t="s">
        <v>171</v>
      </c>
      <c r="AA24" s="415"/>
      <c r="AB24" s="415"/>
      <c r="AC24" s="415"/>
      <c r="AD24" s="415"/>
      <c r="AE24" s="415"/>
      <c r="AF24" s="415"/>
      <c r="AG24" s="416"/>
      <c r="AH24" s="411">
        <v>254</v>
      </c>
      <c r="AI24" s="412"/>
      <c r="AJ24" s="412"/>
      <c r="AK24" s="412"/>
      <c r="AL24" s="413"/>
      <c r="AM24" s="411">
        <v>733806</v>
      </c>
      <c r="AN24" s="412"/>
      <c r="AO24" s="412"/>
      <c r="AP24" s="412"/>
      <c r="AQ24" s="412"/>
      <c r="AR24" s="413"/>
      <c r="AS24" s="411">
        <v>2889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4133924</v>
      </c>
      <c r="BO24" s="459"/>
      <c r="BP24" s="459"/>
      <c r="BQ24" s="459"/>
      <c r="BR24" s="459"/>
      <c r="BS24" s="459"/>
      <c r="BT24" s="459"/>
      <c r="BU24" s="460"/>
      <c r="BV24" s="458">
        <v>3949041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7190</v>
      </c>
      <c r="R25" s="412"/>
      <c r="S25" s="412"/>
      <c r="T25" s="412"/>
      <c r="U25" s="412"/>
      <c r="V25" s="413"/>
      <c r="W25" s="501"/>
      <c r="X25" s="438"/>
      <c r="Y25" s="439"/>
      <c r="Z25" s="414" t="s">
        <v>174</v>
      </c>
      <c r="AA25" s="415"/>
      <c r="AB25" s="415"/>
      <c r="AC25" s="415"/>
      <c r="AD25" s="415"/>
      <c r="AE25" s="415"/>
      <c r="AF25" s="415"/>
      <c r="AG25" s="416"/>
      <c r="AH25" s="411" t="s">
        <v>145</v>
      </c>
      <c r="AI25" s="412"/>
      <c r="AJ25" s="412"/>
      <c r="AK25" s="412"/>
      <c r="AL25" s="413"/>
      <c r="AM25" s="411" t="s">
        <v>145</v>
      </c>
      <c r="AN25" s="412"/>
      <c r="AO25" s="412"/>
      <c r="AP25" s="412"/>
      <c r="AQ25" s="412"/>
      <c r="AR25" s="413"/>
      <c r="AS25" s="411" t="s">
        <v>145</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766750</v>
      </c>
      <c r="BO25" s="488"/>
      <c r="BP25" s="488"/>
      <c r="BQ25" s="488"/>
      <c r="BR25" s="488"/>
      <c r="BS25" s="488"/>
      <c r="BT25" s="488"/>
      <c r="BU25" s="489"/>
      <c r="BV25" s="487">
        <v>1206592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6640</v>
      </c>
      <c r="R26" s="412"/>
      <c r="S26" s="412"/>
      <c r="T26" s="412"/>
      <c r="U26" s="412"/>
      <c r="V26" s="413"/>
      <c r="W26" s="501"/>
      <c r="X26" s="438"/>
      <c r="Y26" s="439"/>
      <c r="Z26" s="414" t="s">
        <v>177</v>
      </c>
      <c r="AA26" s="469"/>
      <c r="AB26" s="469"/>
      <c r="AC26" s="469"/>
      <c r="AD26" s="469"/>
      <c r="AE26" s="469"/>
      <c r="AF26" s="469"/>
      <c r="AG26" s="470"/>
      <c r="AH26" s="411" t="s">
        <v>128</v>
      </c>
      <c r="AI26" s="412"/>
      <c r="AJ26" s="412"/>
      <c r="AK26" s="412"/>
      <c r="AL26" s="413"/>
      <c r="AM26" s="411" t="s">
        <v>145</v>
      </c>
      <c r="AN26" s="412"/>
      <c r="AO26" s="412"/>
      <c r="AP26" s="412"/>
      <c r="AQ26" s="412"/>
      <c r="AR26" s="413"/>
      <c r="AS26" s="411" t="s">
        <v>145</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145</v>
      </c>
      <c r="BO26" s="459"/>
      <c r="BP26" s="459"/>
      <c r="BQ26" s="459"/>
      <c r="BR26" s="459"/>
      <c r="BS26" s="459"/>
      <c r="BT26" s="459"/>
      <c r="BU26" s="460"/>
      <c r="BV26" s="458" t="s">
        <v>145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3920</v>
      </c>
      <c r="R27" s="412"/>
      <c r="S27" s="412"/>
      <c r="T27" s="412"/>
      <c r="U27" s="412"/>
      <c r="V27" s="413"/>
      <c r="W27" s="501"/>
      <c r="X27" s="438"/>
      <c r="Y27" s="439"/>
      <c r="Z27" s="414" t="s">
        <v>180</v>
      </c>
      <c r="AA27" s="415"/>
      <c r="AB27" s="415"/>
      <c r="AC27" s="415"/>
      <c r="AD27" s="415"/>
      <c r="AE27" s="415"/>
      <c r="AF27" s="415"/>
      <c r="AG27" s="416"/>
      <c r="AH27" s="411" t="s">
        <v>145</v>
      </c>
      <c r="AI27" s="412"/>
      <c r="AJ27" s="412"/>
      <c r="AK27" s="412"/>
      <c r="AL27" s="413"/>
      <c r="AM27" s="411" t="s">
        <v>128</v>
      </c>
      <c r="AN27" s="412"/>
      <c r="AO27" s="412"/>
      <c r="AP27" s="412"/>
      <c r="AQ27" s="412"/>
      <c r="AR27" s="413"/>
      <c r="AS27" s="411" t="s">
        <v>145</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275017</v>
      </c>
      <c r="BO27" s="493"/>
      <c r="BP27" s="493"/>
      <c r="BQ27" s="493"/>
      <c r="BR27" s="493"/>
      <c r="BS27" s="493"/>
      <c r="BT27" s="493"/>
      <c r="BU27" s="494"/>
      <c r="BV27" s="492">
        <v>274957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3150</v>
      </c>
      <c r="R28" s="412"/>
      <c r="S28" s="412"/>
      <c r="T28" s="412"/>
      <c r="U28" s="412"/>
      <c r="V28" s="413"/>
      <c r="W28" s="501"/>
      <c r="X28" s="438"/>
      <c r="Y28" s="439"/>
      <c r="Z28" s="414" t="s">
        <v>183</v>
      </c>
      <c r="AA28" s="415"/>
      <c r="AB28" s="415"/>
      <c r="AC28" s="415"/>
      <c r="AD28" s="415"/>
      <c r="AE28" s="415"/>
      <c r="AF28" s="415"/>
      <c r="AG28" s="416"/>
      <c r="AH28" s="411" t="s">
        <v>127</v>
      </c>
      <c r="AI28" s="412"/>
      <c r="AJ28" s="412"/>
      <c r="AK28" s="412"/>
      <c r="AL28" s="413"/>
      <c r="AM28" s="411" t="s">
        <v>137</v>
      </c>
      <c r="AN28" s="412"/>
      <c r="AO28" s="412"/>
      <c r="AP28" s="412"/>
      <c r="AQ28" s="412"/>
      <c r="AR28" s="413"/>
      <c r="AS28" s="411" t="s">
        <v>145</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1333845</v>
      </c>
      <c r="BO28" s="488"/>
      <c r="BP28" s="488"/>
      <c r="BQ28" s="488"/>
      <c r="BR28" s="488"/>
      <c r="BS28" s="488"/>
      <c r="BT28" s="488"/>
      <c r="BU28" s="489"/>
      <c r="BV28" s="487">
        <v>1092199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14</v>
      </c>
      <c r="M29" s="412"/>
      <c r="N29" s="412"/>
      <c r="O29" s="412"/>
      <c r="P29" s="413"/>
      <c r="Q29" s="411">
        <v>2860</v>
      </c>
      <c r="R29" s="412"/>
      <c r="S29" s="412"/>
      <c r="T29" s="412"/>
      <c r="U29" s="412"/>
      <c r="V29" s="413"/>
      <c r="W29" s="502"/>
      <c r="X29" s="503"/>
      <c r="Y29" s="504"/>
      <c r="Z29" s="414" t="s">
        <v>186</v>
      </c>
      <c r="AA29" s="415"/>
      <c r="AB29" s="415"/>
      <c r="AC29" s="415"/>
      <c r="AD29" s="415"/>
      <c r="AE29" s="415"/>
      <c r="AF29" s="415"/>
      <c r="AG29" s="416"/>
      <c r="AH29" s="411">
        <v>254</v>
      </c>
      <c r="AI29" s="412"/>
      <c r="AJ29" s="412"/>
      <c r="AK29" s="412"/>
      <c r="AL29" s="413"/>
      <c r="AM29" s="411">
        <v>733806</v>
      </c>
      <c r="AN29" s="412"/>
      <c r="AO29" s="412"/>
      <c r="AP29" s="412"/>
      <c r="AQ29" s="412"/>
      <c r="AR29" s="413"/>
      <c r="AS29" s="411">
        <v>2889</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727154</v>
      </c>
      <c r="BO29" s="459"/>
      <c r="BP29" s="459"/>
      <c r="BQ29" s="459"/>
      <c r="BR29" s="459"/>
      <c r="BS29" s="459"/>
      <c r="BT29" s="459"/>
      <c r="BU29" s="460"/>
      <c r="BV29" s="458">
        <v>464817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100.4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1107056</v>
      </c>
      <c r="BO30" s="493"/>
      <c r="BP30" s="493"/>
      <c r="BQ30" s="493"/>
      <c r="BR30" s="493"/>
      <c r="BS30" s="493"/>
      <c r="BT30" s="493"/>
      <c r="BU30" s="494"/>
      <c r="BV30" s="492">
        <v>517867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195</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尾三衛生組合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尾張土地開発公社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国民健康保険東郷診療所特別会計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尾三消防組合</v>
      </c>
      <c r="BZ35" s="407"/>
      <c r="CA35" s="407"/>
      <c r="CB35" s="407"/>
      <c r="CC35" s="407"/>
      <c r="CD35" s="407"/>
      <c r="CE35" s="407"/>
      <c r="CF35" s="407"/>
      <c r="CG35" s="407"/>
      <c r="CH35" s="407"/>
      <c r="CI35" s="407"/>
      <c r="CJ35" s="407"/>
      <c r="CK35" s="407"/>
      <c r="CL35" s="407"/>
      <c r="CM35" s="407"/>
      <c r="CN35" s="178"/>
      <c r="CO35" s="406">
        <f t="shared" ref="CO35:CO43" si="3">IF(CQ35="","",CO34+1)</f>
        <v>14</v>
      </c>
      <c r="CP35" s="406"/>
      <c r="CQ35" s="407" t="str">
        <f>IF('各会計、関係団体の財政状況及び健全化判断比率'!BS8="","",'各会計、関係団体の財政状況及び健全化判断比率'!BS8)</f>
        <v>東郷町施設サービス株式会社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愛知中部水道企業団</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愛知県市町村職員退職手当組合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愛知県後期高齢者医療広域連合（一般会計）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愛知県後期高齢者医療広域連合（後期高齢者医療特別会計）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P0/v0fM8MKJ0uRw9Qyw0eGNRRryoEcSPrOdbocspPlF6Voi9KfAOiBRyj/Hx1GlGv+rx5yYJ0pJAX/fnUx7b5Q==" saltValue="FiMAyFJqGXBTMKT7Z8VcW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5" t="s">
        <v>575</v>
      </c>
      <c r="D34" s="1215"/>
      <c r="E34" s="1216"/>
      <c r="F34" s="32">
        <v>4.1500000000000004</v>
      </c>
      <c r="G34" s="33">
        <v>5.74</v>
      </c>
      <c r="H34" s="33">
        <v>4.91</v>
      </c>
      <c r="I34" s="33">
        <v>10.08</v>
      </c>
      <c r="J34" s="34">
        <v>10.35</v>
      </c>
      <c r="K34" s="22"/>
      <c r="L34" s="22"/>
      <c r="M34" s="22"/>
      <c r="N34" s="22"/>
      <c r="O34" s="22"/>
      <c r="P34" s="22"/>
    </row>
    <row r="35" spans="1:16" ht="39" customHeight="1" x14ac:dyDescent="0.15">
      <c r="A35" s="22"/>
      <c r="B35" s="35"/>
      <c r="C35" s="1209" t="s">
        <v>576</v>
      </c>
      <c r="D35" s="1210"/>
      <c r="E35" s="1211"/>
      <c r="F35" s="36" t="s">
        <v>525</v>
      </c>
      <c r="G35" s="37" t="s">
        <v>525</v>
      </c>
      <c r="H35" s="37">
        <v>0.56000000000000005</v>
      </c>
      <c r="I35" s="37">
        <v>1.31</v>
      </c>
      <c r="J35" s="38">
        <v>1.25</v>
      </c>
      <c r="K35" s="22"/>
      <c r="L35" s="22"/>
      <c r="M35" s="22"/>
      <c r="N35" s="22"/>
      <c r="O35" s="22"/>
      <c r="P35" s="22"/>
    </row>
    <row r="36" spans="1:16" ht="39" customHeight="1" x14ac:dyDescent="0.15">
      <c r="A36" s="22"/>
      <c r="B36" s="35"/>
      <c r="C36" s="1209" t="s">
        <v>577</v>
      </c>
      <c r="D36" s="1210"/>
      <c r="E36" s="1211"/>
      <c r="F36" s="36">
        <v>7.0000000000000007E-2</v>
      </c>
      <c r="G36" s="37">
        <v>0.82</v>
      </c>
      <c r="H36" s="37">
        <v>0.82</v>
      </c>
      <c r="I36" s="37">
        <v>1.67</v>
      </c>
      <c r="J36" s="38">
        <v>1.05</v>
      </c>
      <c r="K36" s="22"/>
      <c r="L36" s="22"/>
      <c r="M36" s="22"/>
      <c r="N36" s="22"/>
      <c r="O36" s="22"/>
      <c r="P36" s="22"/>
    </row>
    <row r="37" spans="1:16" ht="39" customHeight="1" x14ac:dyDescent="0.15">
      <c r="A37" s="22"/>
      <c r="B37" s="35"/>
      <c r="C37" s="1209" t="s">
        <v>578</v>
      </c>
      <c r="D37" s="1210"/>
      <c r="E37" s="1211"/>
      <c r="F37" s="36">
        <v>0.93</v>
      </c>
      <c r="G37" s="37">
        <v>0.95</v>
      </c>
      <c r="H37" s="37">
        <v>0.49</v>
      </c>
      <c r="I37" s="37">
        <v>0.48</v>
      </c>
      <c r="J37" s="38">
        <v>0.33</v>
      </c>
      <c r="K37" s="22"/>
      <c r="L37" s="22"/>
      <c r="M37" s="22"/>
      <c r="N37" s="22"/>
      <c r="O37" s="22"/>
      <c r="P37" s="22"/>
    </row>
    <row r="38" spans="1:16" ht="39" customHeight="1" x14ac:dyDescent="0.15">
      <c r="A38" s="22"/>
      <c r="B38" s="35"/>
      <c r="C38" s="1209" t="s">
        <v>579</v>
      </c>
      <c r="D38" s="1210"/>
      <c r="E38" s="1211"/>
      <c r="F38" s="36">
        <v>0.17</v>
      </c>
      <c r="G38" s="37">
        <v>0.1</v>
      </c>
      <c r="H38" s="37">
        <v>0.03</v>
      </c>
      <c r="I38" s="37">
        <v>0.18</v>
      </c>
      <c r="J38" s="38">
        <v>0.25</v>
      </c>
      <c r="K38" s="22"/>
      <c r="L38" s="22"/>
      <c r="M38" s="22"/>
      <c r="N38" s="22"/>
      <c r="O38" s="22"/>
      <c r="P38" s="22"/>
    </row>
    <row r="39" spans="1:16" ht="39" customHeight="1" x14ac:dyDescent="0.15">
      <c r="A39" s="22"/>
      <c r="B39" s="35"/>
      <c r="C39" s="1209" t="s">
        <v>580</v>
      </c>
      <c r="D39" s="1210"/>
      <c r="E39" s="1211"/>
      <c r="F39" s="36">
        <v>0.04</v>
      </c>
      <c r="G39" s="37">
        <v>0.02</v>
      </c>
      <c r="H39" s="37">
        <v>0.01</v>
      </c>
      <c r="I39" s="37">
        <v>0.02</v>
      </c>
      <c r="J39" s="38">
        <v>0.01</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581</v>
      </c>
      <c r="D42" s="1210"/>
      <c r="E42" s="1211"/>
      <c r="F42" s="36" t="s">
        <v>582</v>
      </c>
      <c r="G42" s="37" t="s">
        <v>583</v>
      </c>
      <c r="H42" s="37" t="s">
        <v>525</v>
      </c>
      <c r="I42" s="37" t="s">
        <v>525</v>
      </c>
      <c r="J42" s="38" t="s">
        <v>525</v>
      </c>
      <c r="K42" s="22"/>
      <c r="L42" s="22"/>
      <c r="M42" s="22"/>
      <c r="N42" s="22"/>
      <c r="O42" s="22"/>
      <c r="P42" s="22"/>
    </row>
    <row r="43" spans="1:16" ht="39" customHeight="1" thickBot="1" x14ac:dyDescent="0.2">
      <c r="A43" s="22"/>
      <c r="B43" s="40"/>
      <c r="C43" s="1212" t="s">
        <v>584</v>
      </c>
      <c r="D43" s="1213"/>
      <c r="E43" s="1214"/>
      <c r="F43" s="41">
        <v>0.22</v>
      </c>
      <c r="G43" s="42">
        <v>1.24</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gVvnaz6dLuChMaCILtmPZsvKzrvy6E6zmZb3Fu9At7RDBu00YGMo1em6Rac8iypACbpUc77Da0jR2KUgWrDkA==" saltValue="0TBsW0SMa9DMzY2Npa5j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842</v>
      </c>
      <c r="L45" s="60">
        <v>824</v>
      </c>
      <c r="M45" s="60">
        <v>700</v>
      </c>
      <c r="N45" s="60">
        <v>752</v>
      </c>
      <c r="O45" s="61">
        <v>850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525</v>
      </c>
      <c r="L46" s="64" t="s">
        <v>525</v>
      </c>
      <c r="M46" s="64" t="s">
        <v>525</v>
      </c>
      <c r="N46" s="64" t="s">
        <v>525</v>
      </c>
      <c r="O46" s="65" t="s">
        <v>525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525</v>
      </c>
      <c r="L47" s="64" t="s">
        <v>525</v>
      </c>
      <c r="M47" s="64" t="s">
        <v>525</v>
      </c>
      <c r="N47" s="64" t="s">
        <v>525</v>
      </c>
      <c r="O47" s="65" t="s">
        <v>525</v>
      </c>
      <c r="P47" s="48"/>
      <c r="Q47" s="48"/>
      <c r="R47" s="48"/>
      <c r="S47" s="48"/>
      <c r="T47" s="48"/>
      <c r="U47" s="48"/>
    </row>
    <row r="48" spans="1:21" ht="30.75" customHeight="1" x14ac:dyDescent="0.15">
      <c r="A48" s="48"/>
      <c r="B48" s="1237"/>
      <c r="C48" s="1238"/>
      <c r="D48" s="62"/>
      <c r="E48" s="1219" t="s">
        <v>15</v>
      </c>
      <c r="F48" s="1219"/>
      <c r="G48" s="1219"/>
      <c r="H48" s="1219"/>
      <c r="I48" s="1219"/>
      <c r="J48" s="1220"/>
      <c r="K48" s="63">
        <v>359</v>
      </c>
      <c r="L48" s="64">
        <v>351</v>
      </c>
      <c r="M48" s="64">
        <v>354</v>
      </c>
      <c r="N48" s="64">
        <v>303</v>
      </c>
      <c r="O48" s="65">
        <v>256</v>
      </c>
      <c r="P48" s="48"/>
      <c r="Q48" s="48"/>
      <c r="R48" s="48"/>
      <c r="S48" s="48"/>
      <c r="T48" s="48"/>
      <c r="U48" s="48"/>
    </row>
    <row r="49" spans="1:21" ht="30.75" customHeight="1" x14ac:dyDescent="0.15">
      <c r="A49" s="48"/>
      <c r="B49" s="1237"/>
      <c r="C49" s="1238"/>
      <c r="D49" s="62"/>
      <c r="E49" s="1219" t="s">
        <v>16</v>
      </c>
      <c r="F49" s="1219"/>
      <c r="G49" s="1219"/>
      <c r="H49" s="1219"/>
      <c r="I49" s="1219"/>
      <c r="J49" s="1220"/>
      <c r="K49" s="63">
        <v>30</v>
      </c>
      <c r="L49" s="64">
        <v>28</v>
      </c>
      <c r="M49" s="64">
        <v>19</v>
      </c>
      <c r="N49" s="64">
        <v>24</v>
      </c>
      <c r="O49" s="65">
        <v>25</v>
      </c>
      <c r="P49" s="48"/>
      <c r="Q49" s="48"/>
      <c r="R49" s="48"/>
      <c r="S49" s="48"/>
      <c r="T49" s="48"/>
      <c r="U49" s="48"/>
    </row>
    <row r="50" spans="1:21" ht="30.75" customHeight="1" x14ac:dyDescent="0.15">
      <c r="A50" s="48"/>
      <c r="B50" s="1237"/>
      <c r="C50" s="1238"/>
      <c r="D50" s="62"/>
      <c r="E50" s="1219" t="s">
        <v>17</v>
      </c>
      <c r="F50" s="1219"/>
      <c r="G50" s="1219"/>
      <c r="H50" s="1219"/>
      <c r="I50" s="1219"/>
      <c r="J50" s="1220"/>
      <c r="K50" s="63">
        <v>191</v>
      </c>
      <c r="L50" s="64">
        <v>190</v>
      </c>
      <c r="M50" s="64">
        <v>163</v>
      </c>
      <c r="N50" s="64">
        <v>136</v>
      </c>
      <c r="O50" s="65">
        <v>133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525</v>
      </c>
      <c r="L51" s="64" t="s">
        <v>525</v>
      </c>
      <c r="M51" s="64" t="s">
        <v>525</v>
      </c>
      <c r="N51" s="64" t="s">
        <v>525</v>
      </c>
      <c r="O51" s="65" t="s">
        <v>525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1184</v>
      </c>
      <c r="L52" s="64">
        <v>1141</v>
      </c>
      <c r="M52" s="64">
        <v>1142</v>
      </c>
      <c r="N52" s="64">
        <v>1111</v>
      </c>
      <c r="O52" s="65">
        <v>997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238</v>
      </c>
      <c r="L53" s="69">
        <v>252</v>
      </c>
      <c r="M53" s="69">
        <v>94</v>
      </c>
      <c r="N53" s="69">
        <v>104</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592</v>
      </c>
      <c r="L57" s="84" t="s">
        <v>592</v>
      </c>
      <c r="M57" s="84" t="s">
        <v>592</v>
      </c>
      <c r="N57" s="84" t="s">
        <v>592</v>
      </c>
      <c r="O57" s="85" t="s">
        <v>592</v>
      </c>
    </row>
    <row r="58" spans="1:21" ht="31.5" customHeight="1" thickBot="1" x14ac:dyDescent="0.2">
      <c r="B58" s="1227"/>
      <c r="C58" s="1228"/>
      <c r="D58" s="1232" t="s">
        <v>27</v>
      </c>
      <c r="E58" s="1233"/>
      <c r="F58" s="1233"/>
      <c r="G58" s="1233"/>
      <c r="H58" s="1233"/>
      <c r="I58" s="1233"/>
      <c r="J58" s="1234"/>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mZX8xHSbh922NJtA93DdndQGTYoktvm2wGXgU8932xf7XToP2bJpIGKa4f0D4uWgmTlwtFEVkGaTP3LlxH3pw==" saltValue="xKUlo1mo83xAD/oZXTwD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5" t="s">
        <v>30</v>
      </c>
      <c r="C41" s="1256"/>
      <c r="D41" s="102"/>
      <c r="E41" s="1257" t="s">
        <v>31</v>
      </c>
      <c r="F41" s="1257"/>
      <c r="G41" s="1257"/>
      <c r="H41" s="1258"/>
      <c r="I41" s="358">
        <v>8563</v>
      </c>
      <c r="J41" s="359">
        <v>8910</v>
      </c>
      <c r="K41" s="359">
        <v>9583</v>
      </c>
      <c r="L41" s="359">
        <v>9982</v>
      </c>
      <c r="M41" s="360">
        <v>10479</v>
      </c>
    </row>
    <row r="42" spans="2:13" ht="27.75" customHeight="1" x14ac:dyDescent="0.15">
      <c r="B42" s="1245"/>
      <c r="C42" s="1246"/>
      <c r="D42" s="103"/>
      <c r="E42" s="1249" t="s">
        <v>32</v>
      </c>
      <c r="F42" s="1249"/>
      <c r="G42" s="1249"/>
      <c r="H42" s="1250"/>
      <c r="I42" s="361">
        <v>595</v>
      </c>
      <c r="J42" s="362">
        <v>403</v>
      </c>
      <c r="K42" s="362">
        <v>237</v>
      </c>
      <c r="L42" s="362">
        <v>231</v>
      </c>
      <c r="M42" s="363">
        <v>89</v>
      </c>
    </row>
    <row r="43" spans="2:13" ht="27.75" customHeight="1" x14ac:dyDescent="0.15">
      <c r="B43" s="1245"/>
      <c r="C43" s="1246"/>
      <c r="D43" s="103"/>
      <c r="E43" s="1249" t="s">
        <v>33</v>
      </c>
      <c r="F43" s="1249"/>
      <c r="G43" s="1249"/>
      <c r="H43" s="1250"/>
      <c r="I43" s="361">
        <v>3534</v>
      </c>
      <c r="J43" s="362">
        <v>3286</v>
      </c>
      <c r="K43" s="362">
        <v>3078</v>
      </c>
      <c r="L43" s="362">
        <v>2597</v>
      </c>
      <c r="M43" s="363">
        <v>2326</v>
      </c>
    </row>
    <row r="44" spans="2:13" ht="27.75" customHeight="1" x14ac:dyDescent="0.15">
      <c r="B44" s="1245"/>
      <c r="C44" s="1246"/>
      <c r="D44" s="103"/>
      <c r="E44" s="1249" t="s">
        <v>34</v>
      </c>
      <c r="F44" s="1249"/>
      <c r="G44" s="1249"/>
      <c r="H44" s="1250"/>
      <c r="I44" s="361">
        <v>118</v>
      </c>
      <c r="J44" s="362">
        <v>119</v>
      </c>
      <c r="K44" s="362">
        <v>134</v>
      </c>
      <c r="L44" s="362">
        <v>130</v>
      </c>
      <c r="M44" s="363">
        <v>139</v>
      </c>
    </row>
    <row r="45" spans="2:13" ht="27.75" customHeight="1" x14ac:dyDescent="0.15">
      <c r="B45" s="1245"/>
      <c r="C45" s="1246"/>
      <c r="D45" s="103"/>
      <c r="E45" s="1249" t="s">
        <v>35</v>
      </c>
      <c r="F45" s="1249"/>
      <c r="G45" s="1249"/>
      <c r="H45" s="1250"/>
      <c r="I45" s="361">
        <v>1595</v>
      </c>
      <c r="J45" s="362">
        <v>1826</v>
      </c>
      <c r="K45" s="362">
        <v>1714</v>
      </c>
      <c r="L45" s="362">
        <v>1582</v>
      </c>
      <c r="M45" s="363">
        <v>1825</v>
      </c>
    </row>
    <row r="46" spans="2:13" ht="27.75" customHeight="1" x14ac:dyDescent="0.15">
      <c r="B46" s="1245"/>
      <c r="C46" s="1246"/>
      <c r="D46" s="104"/>
      <c r="E46" s="1249" t="s">
        <v>36</v>
      </c>
      <c r="F46" s="1249"/>
      <c r="G46" s="1249"/>
      <c r="H46" s="1250"/>
      <c r="I46" s="361" t="s">
        <v>525</v>
      </c>
      <c r="J46" s="362" t="s">
        <v>525</v>
      </c>
      <c r="K46" s="362" t="s">
        <v>525</v>
      </c>
      <c r="L46" s="362" t="s">
        <v>525</v>
      </c>
      <c r="M46" s="363" t="s">
        <v>525</v>
      </c>
    </row>
    <row r="47" spans="2:13" ht="27.75" customHeight="1" x14ac:dyDescent="0.15">
      <c r="B47" s="1245"/>
      <c r="C47" s="1246"/>
      <c r="D47" s="105"/>
      <c r="E47" s="1259" t="s">
        <v>37</v>
      </c>
      <c r="F47" s="1260"/>
      <c r="G47" s="1260"/>
      <c r="H47" s="1261"/>
      <c r="I47" s="361" t="s">
        <v>525</v>
      </c>
      <c r="J47" s="362" t="s">
        <v>525</v>
      </c>
      <c r="K47" s="362" t="s">
        <v>525</v>
      </c>
      <c r="L47" s="362" t="s">
        <v>525</v>
      </c>
      <c r="M47" s="363" t="s">
        <v>525</v>
      </c>
    </row>
    <row r="48" spans="2:13" ht="27.75" customHeight="1" x14ac:dyDescent="0.15">
      <c r="B48" s="1245"/>
      <c r="C48" s="1246"/>
      <c r="D48" s="103"/>
      <c r="E48" s="1249" t="s">
        <v>38</v>
      </c>
      <c r="F48" s="1249"/>
      <c r="G48" s="1249"/>
      <c r="H48" s="1250"/>
      <c r="I48" s="361" t="s">
        <v>525</v>
      </c>
      <c r="J48" s="362" t="s">
        <v>525</v>
      </c>
      <c r="K48" s="362" t="s">
        <v>525</v>
      </c>
      <c r="L48" s="362" t="s">
        <v>525</v>
      </c>
      <c r="M48" s="363" t="s">
        <v>525</v>
      </c>
    </row>
    <row r="49" spans="2:13" ht="27.75" customHeight="1" x14ac:dyDescent="0.15">
      <c r="B49" s="1247"/>
      <c r="C49" s="1248"/>
      <c r="D49" s="103"/>
      <c r="E49" s="1249" t="s">
        <v>39</v>
      </c>
      <c r="F49" s="1249"/>
      <c r="G49" s="1249"/>
      <c r="H49" s="1250"/>
      <c r="I49" s="361" t="s">
        <v>525</v>
      </c>
      <c r="J49" s="362" t="s">
        <v>525</v>
      </c>
      <c r="K49" s="362" t="s">
        <v>525</v>
      </c>
      <c r="L49" s="362" t="s">
        <v>525</v>
      </c>
      <c r="M49" s="363" t="s">
        <v>525</v>
      </c>
    </row>
    <row r="50" spans="2:13" ht="27.75" customHeight="1" x14ac:dyDescent="0.15">
      <c r="B50" s="1243" t="s">
        <v>40</v>
      </c>
      <c r="C50" s="1244"/>
      <c r="D50" s="106"/>
      <c r="E50" s="1249" t="s">
        <v>41</v>
      </c>
      <c r="F50" s="1249"/>
      <c r="G50" s="1249"/>
      <c r="H50" s="1250"/>
      <c r="I50" s="361">
        <v>2206</v>
      </c>
      <c r="J50" s="362">
        <v>2177</v>
      </c>
      <c r="K50" s="362">
        <v>2280</v>
      </c>
      <c r="L50" s="362">
        <v>2647</v>
      </c>
      <c r="M50" s="363">
        <v>3593</v>
      </c>
    </row>
    <row r="51" spans="2:13" ht="27.75" customHeight="1" x14ac:dyDescent="0.15">
      <c r="B51" s="1245"/>
      <c r="C51" s="1246"/>
      <c r="D51" s="103"/>
      <c r="E51" s="1249" t="s">
        <v>42</v>
      </c>
      <c r="F51" s="1249"/>
      <c r="G51" s="1249"/>
      <c r="H51" s="1250"/>
      <c r="I51" s="361">
        <v>3569</v>
      </c>
      <c r="J51" s="362">
        <v>3510</v>
      </c>
      <c r="K51" s="362">
        <v>3422</v>
      </c>
      <c r="L51" s="362">
        <v>3226</v>
      </c>
      <c r="M51" s="363">
        <v>2993</v>
      </c>
    </row>
    <row r="52" spans="2:13" ht="27.75" customHeight="1" x14ac:dyDescent="0.15">
      <c r="B52" s="1247"/>
      <c r="C52" s="1248"/>
      <c r="D52" s="103"/>
      <c r="E52" s="1249" t="s">
        <v>43</v>
      </c>
      <c r="F52" s="1249"/>
      <c r="G52" s="1249"/>
      <c r="H52" s="1250"/>
      <c r="I52" s="361">
        <v>9854</v>
      </c>
      <c r="J52" s="362">
        <v>9916</v>
      </c>
      <c r="K52" s="362">
        <v>9751</v>
      </c>
      <c r="L52" s="362">
        <v>9699</v>
      </c>
      <c r="M52" s="363">
        <v>9530</v>
      </c>
    </row>
    <row r="53" spans="2:13" ht="27.75" customHeight="1" thickBot="1" x14ac:dyDescent="0.2">
      <c r="B53" s="1251" t="s">
        <v>44</v>
      </c>
      <c r="C53" s="1252"/>
      <c r="D53" s="107"/>
      <c r="E53" s="1253" t="s">
        <v>45</v>
      </c>
      <c r="F53" s="1253"/>
      <c r="G53" s="1253"/>
      <c r="H53" s="1254"/>
      <c r="I53" s="364">
        <v>-1225</v>
      </c>
      <c r="J53" s="365">
        <v>-1059</v>
      </c>
      <c r="K53" s="365">
        <v>-707</v>
      </c>
      <c r="L53" s="365">
        <v>-1049</v>
      </c>
      <c r="M53" s="366">
        <v>-1259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CIp8oRvLv/IHY+F2gqu3W40WQVtpPVNrTXcvBCpGONb22+67NyyiJ5dsP0Wg+J5thx97lMzJ2dgPeKnRADqKw==" saltValue="bEjXZos74Oh4Q1c2a722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70" t="s">
        <v>48</v>
      </c>
      <c r="D55" s="1270"/>
      <c r="E55" s="1271"/>
      <c r="F55" s="119">
        <v>1129</v>
      </c>
      <c r="G55" s="119">
        <v>1092</v>
      </c>
      <c r="H55" s="120">
        <v>1334</v>
      </c>
    </row>
    <row r="56" spans="2:8" ht="52.5" customHeight="1" x14ac:dyDescent="0.15">
      <c r="B56" s="121"/>
      <c r="C56" s="1272" t="s">
        <v>49</v>
      </c>
      <c r="D56" s="1272"/>
      <c r="E56" s="1273"/>
      <c r="F56" s="122">
        <v>464</v>
      </c>
      <c r="G56" s="122">
        <v>465</v>
      </c>
      <c r="H56" s="123">
        <v>727</v>
      </c>
    </row>
    <row r="57" spans="2:8" ht="53.25" customHeight="1" x14ac:dyDescent="0.15">
      <c r="B57" s="121"/>
      <c r="C57" s="1274" t="s">
        <v>50</v>
      </c>
      <c r="D57" s="1274"/>
      <c r="E57" s="1275"/>
      <c r="F57" s="124">
        <v>311</v>
      </c>
      <c r="G57" s="124">
        <v>518</v>
      </c>
      <c r="H57" s="125">
        <v>1107</v>
      </c>
    </row>
    <row r="58" spans="2:8" ht="45.75" customHeight="1" x14ac:dyDescent="0.15">
      <c r="B58" s="126"/>
      <c r="C58" s="1262" t="s">
        <v>593</v>
      </c>
      <c r="D58" s="1263"/>
      <c r="E58" s="1264"/>
      <c r="F58" s="127">
        <v>306</v>
      </c>
      <c r="G58" s="127">
        <v>309</v>
      </c>
      <c r="H58" s="128">
        <v>902</v>
      </c>
    </row>
    <row r="59" spans="2:8" ht="45.75" customHeight="1" x14ac:dyDescent="0.15">
      <c r="B59" s="126"/>
      <c r="C59" s="1262" t="s">
        <v>594</v>
      </c>
      <c r="D59" s="1263"/>
      <c r="E59" s="1264"/>
      <c r="F59" s="127" t="s">
        <v>591</v>
      </c>
      <c r="G59" s="127">
        <v>200</v>
      </c>
      <c r="H59" s="128">
        <v>200</v>
      </c>
    </row>
    <row r="60" spans="2:8" ht="45.75" customHeight="1" x14ac:dyDescent="0.15">
      <c r="B60" s="126"/>
      <c r="C60" s="1262" t="s">
        <v>595</v>
      </c>
      <c r="D60" s="1263"/>
      <c r="E60" s="1264"/>
      <c r="F60" s="127">
        <v>3</v>
      </c>
      <c r="G60" s="127">
        <v>3</v>
      </c>
      <c r="H60" s="128">
        <v>3</v>
      </c>
    </row>
    <row r="61" spans="2:8" ht="45.75" customHeight="1" x14ac:dyDescent="0.15">
      <c r="B61" s="126"/>
      <c r="C61" s="1262" t="s">
        <v>597</v>
      </c>
      <c r="D61" s="1263"/>
      <c r="E61" s="1264"/>
      <c r="F61" s="127">
        <v>2</v>
      </c>
      <c r="G61" s="127">
        <v>5</v>
      </c>
      <c r="H61" s="128">
        <v>1</v>
      </c>
    </row>
    <row r="62" spans="2:8" ht="45.75" customHeight="1" thickBot="1" x14ac:dyDescent="0.2">
      <c r="B62" s="129"/>
      <c r="C62" s="1265" t="s">
        <v>596</v>
      </c>
      <c r="D62" s="1266"/>
      <c r="E62" s="1267"/>
      <c r="F62" s="130">
        <v>0</v>
      </c>
      <c r="G62" s="130">
        <v>0</v>
      </c>
      <c r="H62" s="131">
        <v>0</v>
      </c>
    </row>
    <row r="63" spans="2:8" ht="52.5" customHeight="1" thickBot="1" x14ac:dyDescent="0.2">
      <c r="B63" s="132"/>
      <c r="C63" s="1268" t="s">
        <v>51</v>
      </c>
      <c r="D63" s="1268"/>
      <c r="E63" s="1269"/>
      <c r="F63" s="133">
        <v>1905</v>
      </c>
      <c r="G63" s="133">
        <v>2075</v>
      </c>
      <c r="H63" s="134">
        <v>3168</v>
      </c>
    </row>
    <row r="64" spans="2:8" x14ac:dyDescent="0.15"/>
  </sheetData>
  <sheetProtection algorithmName="SHA-512" hashValue="GB81EDPaIXG5h1JRmExBtVZk0yroB038J2rauawergWF3+2v2Y+IsQXyHEEkuypiI530qEwCyTOq+EvmDkBx0A==" saltValue="MDupYJ+GDHxTKtYcFQNF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611</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566</v>
      </c>
      <c r="BQ50" s="1289"/>
      <c r="BR50" s="1289"/>
      <c r="BS50" s="1289"/>
      <c r="BT50" s="1289"/>
      <c r="BU50" s="1289"/>
      <c r="BV50" s="1289"/>
      <c r="BW50" s="1289"/>
      <c r="BX50" s="1289" t="s">
        <v>567</v>
      </c>
      <c r="BY50" s="1289"/>
      <c r="BZ50" s="1289"/>
      <c r="CA50" s="1289"/>
      <c r="CB50" s="1289"/>
      <c r="CC50" s="1289"/>
      <c r="CD50" s="1289"/>
      <c r="CE50" s="1289"/>
      <c r="CF50" s="1289" t="s">
        <v>568</v>
      </c>
      <c r="CG50" s="1289"/>
      <c r="CH50" s="1289"/>
      <c r="CI50" s="1289"/>
      <c r="CJ50" s="1289"/>
      <c r="CK50" s="1289"/>
      <c r="CL50" s="1289"/>
      <c r="CM50" s="1289"/>
      <c r="CN50" s="1289" t="s">
        <v>569</v>
      </c>
      <c r="CO50" s="1289"/>
      <c r="CP50" s="1289"/>
      <c r="CQ50" s="1289"/>
      <c r="CR50" s="1289"/>
      <c r="CS50" s="1289"/>
      <c r="CT50" s="1289"/>
      <c r="CU50" s="1289"/>
      <c r="CV50" s="1289" t="s">
        <v>570</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612</v>
      </c>
      <c r="AO51" s="1292"/>
      <c r="AP51" s="1292"/>
      <c r="AQ51" s="1292"/>
      <c r="AR51" s="1292"/>
      <c r="AS51" s="1292"/>
      <c r="AT51" s="1292"/>
      <c r="AU51" s="1292"/>
      <c r="AV51" s="1292"/>
      <c r="AW51" s="1292"/>
      <c r="AX51" s="1292"/>
      <c r="AY51" s="1292"/>
      <c r="AZ51" s="1292"/>
      <c r="BA51" s="1292"/>
      <c r="BB51" s="1292" t="s">
        <v>613</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614</v>
      </c>
      <c r="BC53" s="1292"/>
      <c r="BD53" s="1292"/>
      <c r="BE53" s="1292"/>
      <c r="BF53" s="1292"/>
      <c r="BG53" s="1292"/>
      <c r="BH53" s="1292"/>
      <c r="BI53" s="1292"/>
      <c r="BJ53" s="1292"/>
      <c r="BK53" s="1292"/>
      <c r="BL53" s="1292"/>
      <c r="BM53" s="1292"/>
      <c r="BN53" s="1292"/>
      <c r="BO53" s="1292"/>
      <c r="BP53" s="1290">
        <v>63.3</v>
      </c>
      <c r="BQ53" s="1290"/>
      <c r="BR53" s="1290"/>
      <c r="BS53" s="1290"/>
      <c r="BT53" s="1290"/>
      <c r="BU53" s="1290"/>
      <c r="BV53" s="1290"/>
      <c r="BW53" s="1290"/>
      <c r="BX53" s="1290">
        <v>65.099999999999994</v>
      </c>
      <c r="BY53" s="1290"/>
      <c r="BZ53" s="1290"/>
      <c r="CA53" s="1290"/>
      <c r="CB53" s="1290"/>
      <c r="CC53" s="1290"/>
      <c r="CD53" s="1290"/>
      <c r="CE53" s="1290"/>
      <c r="CF53" s="1290">
        <v>65.900000000000006</v>
      </c>
      <c r="CG53" s="1290"/>
      <c r="CH53" s="1290"/>
      <c r="CI53" s="1290"/>
      <c r="CJ53" s="1290"/>
      <c r="CK53" s="1290"/>
      <c r="CL53" s="1290"/>
      <c r="CM53" s="1290"/>
      <c r="CN53" s="1290">
        <v>66.8</v>
      </c>
      <c r="CO53" s="1290"/>
      <c r="CP53" s="1290"/>
      <c r="CQ53" s="1290"/>
      <c r="CR53" s="1290"/>
      <c r="CS53" s="1290"/>
      <c r="CT53" s="1290"/>
      <c r="CU53" s="1290"/>
      <c r="CV53" s="1290">
        <v>67.599999999999994</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615</v>
      </c>
      <c r="AO55" s="1289"/>
      <c r="AP55" s="1289"/>
      <c r="AQ55" s="1289"/>
      <c r="AR55" s="1289"/>
      <c r="AS55" s="1289"/>
      <c r="AT55" s="1289"/>
      <c r="AU55" s="1289"/>
      <c r="AV55" s="1289"/>
      <c r="AW55" s="1289"/>
      <c r="AX55" s="1289"/>
      <c r="AY55" s="1289"/>
      <c r="AZ55" s="1289"/>
      <c r="BA55" s="1289"/>
      <c r="BB55" s="1292" t="s">
        <v>613</v>
      </c>
      <c r="BC55" s="1292"/>
      <c r="BD55" s="1292"/>
      <c r="BE55" s="1292"/>
      <c r="BF55" s="1292"/>
      <c r="BG55" s="1292"/>
      <c r="BH55" s="1292"/>
      <c r="BI55" s="1292"/>
      <c r="BJ55" s="1292"/>
      <c r="BK55" s="1292"/>
      <c r="BL55" s="1292"/>
      <c r="BM55" s="1292"/>
      <c r="BN55" s="1292"/>
      <c r="BO55" s="1292"/>
      <c r="BP55" s="1290">
        <v>20.2</v>
      </c>
      <c r="BQ55" s="1290"/>
      <c r="BR55" s="1290"/>
      <c r="BS55" s="1290"/>
      <c r="BT55" s="1290"/>
      <c r="BU55" s="1290"/>
      <c r="BV55" s="1290"/>
      <c r="BW55" s="1290"/>
      <c r="BX55" s="1290">
        <v>18.2</v>
      </c>
      <c r="BY55" s="1290"/>
      <c r="BZ55" s="1290"/>
      <c r="CA55" s="1290"/>
      <c r="CB55" s="1290"/>
      <c r="CC55" s="1290"/>
      <c r="CD55" s="1290"/>
      <c r="CE55" s="1290"/>
      <c r="CF55" s="1290">
        <v>20.3</v>
      </c>
      <c r="CG55" s="1290"/>
      <c r="CH55" s="1290"/>
      <c r="CI55" s="1290"/>
      <c r="CJ55" s="1290"/>
      <c r="CK55" s="1290"/>
      <c r="CL55" s="1290"/>
      <c r="CM55" s="1290"/>
      <c r="CN55" s="1290">
        <v>15.5</v>
      </c>
      <c r="CO55" s="1290"/>
      <c r="CP55" s="1290"/>
      <c r="CQ55" s="1290"/>
      <c r="CR55" s="1290"/>
      <c r="CS55" s="1290"/>
      <c r="CT55" s="1290"/>
      <c r="CU55" s="1290"/>
      <c r="CV55" s="1290">
        <v>4.5999999999999996</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614</v>
      </c>
      <c r="BC57" s="1292"/>
      <c r="BD57" s="1292"/>
      <c r="BE57" s="1292"/>
      <c r="BF57" s="1292"/>
      <c r="BG57" s="1292"/>
      <c r="BH57" s="1292"/>
      <c r="BI57" s="1292"/>
      <c r="BJ57" s="1292"/>
      <c r="BK57" s="1292"/>
      <c r="BL57" s="1292"/>
      <c r="BM57" s="1292"/>
      <c r="BN57" s="1292"/>
      <c r="BO57" s="1292"/>
      <c r="BP57" s="1290">
        <v>57.5</v>
      </c>
      <c r="BQ57" s="1290"/>
      <c r="BR57" s="1290"/>
      <c r="BS57" s="1290"/>
      <c r="BT57" s="1290"/>
      <c r="BU57" s="1290"/>
      <c r="BV57" s="1290"/>
      <c r="BW57" s="1290"/>
      <c r="BX57" s="1290">
        <v>59.3</v>
      </c>
      <c r="BY57" s="1290"/>
      <c r="BZ57" s="1290"/>
      <c r="CA57" s="1290"/>
      <c r="CB57" s="1290"/>
      <c r="CC57" s="1290"/>
      <c r="CD57" s="1290"/>
      <c r="CE57" s="1290"/>
      <c r="CF57" s="1290">
        <v>60.3</v>
      </c>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611</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566</v>
      </c>
      <c r="BQ72" s="1289"/>
      <c r="BR72" s="1289"/>
      <c r="BS72" s="1289"/>
      <c r="BT72" s="1289"/>
      <c r="BU72" s="1289"/>
      <c r="BV72" s="1289"/>
      <c r="BW72" s="1289"/>
      <c r="BX72" s="1289" t="s">
        <v>567</v>
      </c>
      <c r="BY72" s="1289"/>
      <c r="BZ72" s="1289"/>
      <c r="CA72" s="1289"/>
      <c r="CB72" s="1289"/>
      <c r="CC72" s="1289"/>
      <c r="CD72" s="1289"/>
      <c r="CE72" s="1289"/>
      <c r="CF72" s="1289" t="s">
        <v>568</v>
      </c>
      <c r="CG72" s="1289"/>
      <c r="CH72" s="1289"/>
      <c r="CI72" s="1289"/>
      <c r="CJ72" s="1289"/>
      <c r="CK72" s="1289"/>
      <c r="CL72" s="1289"/>
      <c r="CM72" s="1289"/>
      <c r="CN72" s="1289" t="s">
        <v>569</v>
      </c>
      <c r="CO72" s="1289"/>
      <c r="CP72" s="1289"/>
      <c r="CQ72" s="1289"/>
      <c r="CR72" s="1289"/>
      <c r="CS72" s="1289"/>
      <c r="CT72" s="1289"/>
      <c r="CU72" s="1289"/>
      <c r="CV72" s="1289" t="s">
        <v>570</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612</v>
      </c>
      <c r="AO73" s="1292"/>
      <c r="AP73" s="1292"/>
      <c r="AQ73" s="1292"/>
      <c r="AR73" s="1292"/>
      <c r="AS73" s="1292"/>
      <c r="AT73" s="1292"/>
      <c r="AU73" s="1292"/>
      <c r="AV73" s="1292"/>
      <c r="AW73" s="1292"/>
      <c r="AX73" s="1292"/>
      <c r="AY73" s="1292"/>
      <c r="AZ73" s="1292"/>
      <c r="BA73" s="1292"/>
      <c r="BB73" s="1292" t="s">
        <v>613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618</v>
      </c>
      <c r="BC75" s="1292"/>
      <c r="BD75" s="1292"/>
      <c r="BE75" s="1292"/>
      <c r="BF75" s="1292"/>
      <c r="BG75" s="1292"/>
      <c r="BH75" s="1292"/>
      <c r="BI75" s="1292"/>
      <c r="BJ75" s="1292"/>
      <c r="BK75" s="1292"/>
      <c r="BL75" s="1292"/>
      <c r="BM75" s="1292"/>
      <c r="BN75" s="1292"/>
      <c r="BO75" s="1292"/>
      <c r="BP75" s="1290">
        <v>3</v>
      </c>
      <c r="BQ75" s="1290"/>
      <c r="BR75" s="1290"/>
      <c r="BS75" s="1290"/>
      <c r="BT75" s="1290"/>
      <c r="BU75" s="1290"/>
      <c r="BV75" s="1290"/>
      <c r="BW75" s="1290"/>
      <c r="BX75" s="1290">
        <v>3.2</v>
      </c>
      <c r="BY75" s="1290"/>
      <c r="BZ75" s="1290"/>
      <c r="CA75" s="1290"/>
      <c r="CB75" s="1290"/>
      <c r="CC75" s="1290"/>
      <c r="CD75" s="1290"/>
      <c r="CE75" s="1290"/>
      <c r="CF75" s="1290">
        <v>2.5</v>
      </c>
      <c r="CG75" s="1290"/>
      <c r="CH75" s="1290"/>
      <c r="CI75" s="1290"/>
      <c r="CJ75" s="1290"/>
      <c r="CK75" s="1290"/>
      <c r="CL75" s="1290"/>
      <c r="CM75" s="1290"/>
      <c r="CN75" s="1290">
        <v>2</v>
      </c>
      <c r="CO75" s="1290"/>
      <c r="CP75" s="1290"/>
      <c r="CQ75" s="1290"/>
      <c r="CR75" s="1290"/>
      <c r="CS75" s="1290"/>
      <c r="CT75" s="1290"/>
      <c r="CU75" s="1290"/>
      <c r="CV75" s="1290">
        <v>1.9</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615</v>
      </c>
      <c r="AO77" s="1289"/>
      <c r="AP77" s="1289"/>
      <c r="AQ77" s="1289"/>
      <c r="AR77" s="1289"/>
      <c r="AS77" s="1289"/>
      <c r="AT77" s="1289"/>
      <c r="AU77" s="1289"/>
      <c r="AV77" s="1289"/>
      <c r="AW77" s="1289"/>
      <c r="AX77" s="1289"/>
      <c r="AY77" s="1289"/>
      <c r="AZ77" s="1289"/>
      <c r="BA77" s="1289"/>
      <c r="BB77" s="1292" t="s">
        <v>613</v>
      </c>
      <c r="BC77" s="1292"/>
      <c r="BD77" s="1292"/>
      <c r="BE77" s="1292"/>
      <c r="BF77" s="1292"/>
      <c r="BG77" s="1292"/>
      <c r="BH77" s="1292"/>
      <c r="BI77" s="1292"/>
      <c r="BJ77" s="1292"/>
      <c r="BK77" s="1292"/>
      <c r="BL77" s="1292"/>
      <c r="BM77" s="1292"/>
      <c r="BN77" s="1292"/>
      <c r="BO77" s="1292"/>
      <c r="BP77" s="1290">
        <v>20.2</v>
      </c>
      <c r="BQ77" s="1290"/>
      <c r="BR77" s="1290"/>
      <c r="BS77" s="1290"/>
      <c r="BT77" s="1290"/>
      <c r="BU77" s="1290"/>
      <c r="BV77" s="1290"/>
      <c r="BW77" s="1290"/>
      <c r="BX77" s="1290">
        <v>18.2</v>
      </c>
      <c r="BY77" s="1290"/>
      <c r="BZ77" s="1290"/>
      <c r="CA77" s="1290"/>
      <c r="CB77" s="1290"/>
      <c r="CC77" s="1290"/>
      <c r="CD77" s="1290"/>
      <c r="CE77" s="1290"/>
      <c r="CF77" s="1290">
        <v>20.3</v>
      </c>
      <c r="CG77" s="1290"/>
      <c r="CH77" s="1290"/>
      <c r="CI77" s="1290"/>
      <c r="CJ77" s="1290"/>
      <c r="CK77" s="1290"/>
      <c r="CL77" s="1290"/>
      <c r="CM77" s="1290"/>
      <c r="CN77" s="1290">
        <v>15.5</v>
      </c>
      <c r="CO77" s="1290"/>
      <c r="CP77" s="1290"/>
      <c r="CQ77" s="1290"/>
      <c r="CR77" s="1290"/>
      <c r="CS77" s="1290"/>
      <c r="CT77" s="1290"/>
      <c r="CU77" s="1290"/>
      <c r="CV77" s="1290">
        <v>4.5999999999999996</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618</v>
      </c>
      <c r="BC79" s="1292"/>
      <c r="BD79" s="1292"/>
      <c r="BE79" s="1292"/>
      <c r="BF79" s="1292"/>
      <c r="BG79" s="1292"/>
      <c r="BH79" s="1292"/>
      <c r="BI79" s="1292"/>
      <c r="BJ79" s="1292"/>
      <c r="BK79" s="1292"/>
      <c r="BL79" s="1292"/>
      <c r="BM79" s="1292"/>
      <c r="BN79" s="1292"/>
      <c r="BO79" s="1292"/>
      <c r="BP79" s="1290">
        <v>6.8</v>
      </c>
      <c r="BQ79" s="1290"/>
      <c r="BR79" s="1290"/>
      <c r="BS79" s="1290"/>
      <c r="BT79" s="1290"/>
      <c r="BU79" s="1290"/>
      <c r="BV79" s="1290"/>
      <c r="BW79" s="1290"/>
      <c r="BX79" s="1290">
        <v>6.8</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6.3</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2BrxXye6UXKaojCuLnnIseskpIW3VWP+qrltsHO6rCC8jqIlISPsVuoRBSpw5COqxNvHzFIvFvjCc+VsWrFVMg==" saltValue="o99MoeP/l9hvzrDxe1ND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xAjshdEBkAsE2vLJSyAFso9Ch99FupHdKMtVmmsTpjRdiig4OprMSwo0Yu4nx1fEwHHeRFZdP+L2dsRYyXiFSA==" saltValue="gWQ/h2lV547kw7cnj7xq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Mra5aKm7ZYQ8K4K1/7i5Xa6cjUk6SJ2nyBMJUY6ULlxCBY7RMav5knBUnthjBqrk07z7Iqs6On9lTBMyKRK4yg==" saltValue="0JKcoazDf7/o0yqXzsJy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28193</v>
      </c>
      <c r="E3" s="153"/>
      <c r="F3" s="154">
        <v>52191</v>
      </c>
      <c r="G3" s="155"/>
      <c r="H3" s="156"/>
    </row>
    <row r="4" spans="1:8" x14ac:dyDescent="0.15">
      <c r="A4" s="157"/>
      <c r="B4" s="158"/>
      <c r="C4" s="159"/>
      <c r="D4" s="160">
        <v>18661</v>
      </c>
      <c r="E4" s="161"/>
      <c r="F4" s="162">
        <v>24843</v>
      </c>
      <c r="G4" s="163"/>
      <c r="H4" s="164"/>
    </row>
    <row r="5" spans="1:8" x14ac:dyDescent="0.15">
      <c r="A5" s="145" t="s">
        <v>558</v>
      </c>
      <c r="B5" s="150"/>
      <c r="C5" s="151"/>
      <c r="D5" s="152">
        <v>30064</v>
      </c>
      <c r="E5" s="153"/>
      <c r="F5" s="154">
        <v>47387</v>
      </c>
      <c r="G5" s="155"/>
      <c r="H5" s="156"/>
    </row>
    <row r="6" spans="1:8" x14ac:dyDescent="0.15">
      <c r="A6" s="157"/>
      <c r="B6" s="158"/>
      <c r="C6" s="159"/>
      <c r="D6" s="160">
        <v>17801</v>
      </c>
      <c r="E6" s="161"/>
      <c r="F6" s="162">
        <v>24928</v>
      </c>
      <c r="G6" s="163"/>
      <c r="H6" s="164"/>
    </row>
    <row r="7" spans="1:8" x14ac:dyDescent="0.15">
      <c r="A7" s="145" t="s">
        <v>559</v>
      </c>
      <c r="B7" s="150"/>
      <c r="C7" s="151"/>
      <c r="D7" s="152">
        <v>43097</v>
      </c>
      <c r="E7" s="153"/>
      <c r="F7" s="154">
        <v>51264</v>
      </c>
      <c r="G7" s="155"/>
      <c r="H7" s="156"/>
    </row>
    <row r="8" spans="1:8" x14ac:dyDescent="0.15">
      <c r="A8" s="157"/>
      <c r="B8" s="158"/>
      <c r="C8" s="159"/>
      <c r="D8" s="160">
        <v>20888</v>
      </c>
      <c r="E8" s="161"/>
      <c r="F8" s="162">
        <v>26040</v>
      </c>
      <c r="G8" s="163"/>
      <c r="H8" s="164"/>
    </row>
    <row r="9" spans="1:8" x14ac:dyDescent="0.15">
      <c r="A9" s="145" t="s">
        <v>560</v>
      </c>
      <c r="B9" s="150"/>
      <c r="C9" s="151"/>
      <c r="D9" s="152">
        <v>33249</v>
      </c>
      <c r="E9" s="153"/>
      <c r="F9" s="154">
        <v>52068</v>
      </c>
      <c r="G9" s="155"/>
      <c r="H9" s="156"/>
    </row>
    <row r="10" spans="1:8" x14ac:dyDescent="0.15">
      <c r="A10" s="157"/>
      <c r="B10" s="158"/>
      <c r="C10" s="159"/>
      <c r="D10" s="160">
        <v>18979</v>
      </c>
      <c r="E10" s="161"/>
      <c r="F10" s="162">
        <v>26936</v>
      </c>
      <c r="G10" s="163"/>
      <c r="H10" s="164"/>
    </row>
    <row r="11" spans="1:8" x14ac:dyDescent="0.15">
      <c r="A11" s="145" t="s">
        <v>561</v>
      </c>
      <c r="B11" s="150"/>
      <c r="C11" s="151"/>
      <c r="D11" s="152">
        <v>26688</v>
      </c>
      <c r="E11" s="153"/>
      <c r="F11" s="154">
        <v>47161</v>
      </c>
      <c r="G11" s="155"/>
      <c r="H11" s="156"/>
    </row>
    <row r="12" spans="1:8" x14ac:dyDescent="0.15">
      <c r="A12" s="157"/>
      <c r="B12" s="158"/>
      <c r="C12" s="165"/>
      <c r="D12" s="160">
        <v>14936</v>
      </c>
      <c r="E12" s="161"/>
      <c r="F12" s="162">
        <v>24595</v>
      </c>
      <c r="G12" s="163"/>
      <c r="H12" s="164"/>
    </row>
    <row r="13" spans="1:8" x14ac:dyDescent="0.15">
      <c r="A13" s="145"/>
      <c r="B13" s="150"/>
      <c r="C13" s="166"/>
      <c r="D13" s="167">
        <v>32258</v>
      </c>
      <c r="E13" s="168"/>
      <c r="F13" s="169">
        <v>50014</v>
      </c>
      <c r="G13" s="170"/>
      <c r="H13" s="156"/>
    </row>
    <row r="14" spans="1:8" x14ac:dyDescent="0.15">
      <c r="A14" s="157"/>
      <c r="B14" s="158"/>
      <c r="C14" s="159"/>
      <c r="D14" s="160">
        <v>18253</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4.16</v>
      </c>
      <c r="C19" s="171">
        <f>ROUND(VALUE(SUBSTITUTE(実質収支比率等に係る経年分析!G$48,"▲","-")),2)</f>
        <v>5.85</v>
      </c>
      <c r="D19" s="171">
        <f>ROUND(VALUE(SUBSTITUTE(実質収支比率等に係る経年分析!H$48,"▲","-")),2)</f>
        <v>4.92</v>
      </c>
      <c r="E19" s="171">
        <f>ROUND(VALUE(SUBSTITUTE(実質収支比率等に係る経年分析!I$48,"▲","-")),2)</f>
        <v>10.08</v>
      </c>
      <c r="F19" s="171">
        <f>ROUND(VALUE(SUBSTITUTE(実質収支比率等に係る経年分析!J$48,"▲","-")),2)</f>
        <v>10.35</v>
      </c>
    </row>
    <row r="20" spans="1:11" x14ac:dyDescent="0.15">
      <c r="A20" s="171" t="s">
        <v>55</v>
      </c>
      <c r="B20" s="171">
        <f>ROUND(VALUE(SUBSTITUTE(実質収支比率等に係る経年分析!F$47,"▲","-")),2)</f>
        <v>13.7</v>
      </c>
      <c r="C20" s="171">
        <f>ROUND(VALUE(SUBSTITUTE(実質収支比率等に係る経年分析!G$47,"▲","-")),2)</f>
        <v>14.37</v>
      </c>
      <c r="D20" s="171">
        <f>ROUND(VALUE(SUBSTITUTE(実質収支比率等に係る経年分析!H$47,"▲","-")),2)</f>
        <v>13.65</v>
      </c>
      <c r="E20" s="171">
        <f>ROUND(VALUE(SUBSTITUTE(実質収支比率等に係る経年分析!I$47,"▲","-")),2)</f>
        <v>12.63</v>
      </c>
      <c r="F20" s="171">
        <f>ROUND(VALUE(SUBSTITUTE(実質収支比率等に係る経年分析!J$47,"▲","-")),2)</f>
        <v>14.3</v>
      </c>
    </row>
    <row r="21" spans="1:11" x14ac:dyDescent="0.15">
      <c r="A21" s="171" t="s">
        <v>56</v>
      </c>
      <c r="B21" s="171">
        <f>IF(ISNUMBER(VALUE(SUBSTITUTE(実質収支比率等に係る経年分析!F$49,"▲","-"))),ROUND(VALUE(SUBSTITUTE(実質収支比率等に係る経年分析!F$49,"▲","-")),2),NA())</f>
        <v>-5.31</v>
      </c>
      <c r="C21" s="171">
        <f>IF(ISNUMBER(VALUE(SUBSTITUTE(実質収支比率等に係る経年分析!G$49,"▲","-"))),ROUND(VALUE(SUBSTITUTE(実質収支比率等に係る経年分析!G$49,"▲","-")),2),NA())</f>
        <v>-0.52</v>
      </c>
      <c r="D21" s="171">
        <f>IF(ISNUMBER(VALUE(SUBSTITUTE(実質収支比率等に係る経年分析!H$49,"▲","-"))),ROUND(VALUE(SUBSTITUTE(実質収支比率等に係る経年分析!H$49,"▲","-")),2),NA())</f>
        <v>-4.8</v>
      </c>
      <c r="E21" s="171">
        <f>IF(ISNUMBER(VALUE(SUBSTITUTE(実質収支比率等に係る経年分析!I$49,"▲","-"))),ROUND(VALUE(SUBSTITUTE(実質収支比率等に係る経年分析!I$49,"▲","-")),2),NA())</f>
        <v>0.81</v>
      </c>
      <c r="F21" s="171">
        <f>IF(ISNUMBER(VALUE(SUBSTITUTE(実質収支比率等に係る経年分析!J$49,"▲","-"))),ROUND(VALUE(SUBSTITUTE(実質収支比率等に係る経年分析!J$49,"▲","-")),2),NA())</f>
        <v>-5.03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0.02</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0.03</v>
      </c>
      <c r="E28" s="172" t="e">
        <f>IF(ROUND(VALUE(SUBSTITUTE(連結実質赤字比率に係る赤字・黒字の構成分析!G$42,"▲", "-")), 2) &gt;= 0, ABS(ROUND(VALUE(SUBSTITUTE(連結実質赤字比率に係る赤字・黒字の構成分析!G$42,"▲", "-")), 2)), NA())</f>
        <v>#N/A</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国民健康保険東郷診療所特別会計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7.0000000000000007E-2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0.56000000000000005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4.1500000000000004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1184</v>
      </c>
      <c r="E42" s="173"/>
      <c r="F42" s="173"/>
      <c r="G42" s="173">
        <f>'実質公債費比率（分子）の構造'!L$52</f>
        <v>1141</v>
      </c>
      <c r="H42" s="173"/>
      <c r="I42" s="173"/>
      <c r="J42" s="173">
        <f>'実質公債費比率（分子）の構造'!M$52</f>
        <v>1142</v>
      </c>
      <c r="K42" s="173"/>
      <c r="L42" s="173"/>
      <c r="M42" s="173">
        <f>'実質公債費比率（分子）の構造'!N$52</f>
        <v>1111</v>
      </c>
      <c r="N42" s="173"/>
      <c r="O42" s="173"/>
      <c r="P42" s="173">
        <f>'実質公債費比率（分子）の構造'!O$52</f>
        <v>997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191</v>
      </c>
      <c r="C44" s="173"/>
      <c r="D44" s="173"/>
      <c r="E44" s="173">
        <f>'実質公債費比率（分子）の構造'!L$50</f>
        <v>190</v>
      </c>
      <c r="F44" s="173"/>
      <c r="G44" s="173"/>
      <c r="H44" s="173">
        <f>'実質公債費比率（分子）の構造'!M$50</f>
        <v>163</v>
      </c>
      <c r="I44" s="173"/>
      <c r="J44" s="173"/>
      <c r="K44" s="173">
        <f>'実質公債費比率（分子）の構造'!N$50</f>
        <v>136</v>
      </c>
      <c r="L44" s="173"/>
      <c r="M44" s="173"/>
      <c r="N44" s="173">
        <f>'実質公債費比率（分子）の構造'!O$50</f>
        <v>133</v>
      </c>
      <c r="O44" s="173"/>
      <c r="P44" s="173"/>
    </row>
    <row r="45" spans="1:16" x14ac:dyDescent="0.15">
      <c r="A45" s="173" t="s">
        <v>66</v>
      </c>
      <c r="B45" s="173">
        <f>'実質公債費比率（分子）の構造'!K$49</f>
        <v>30</v>
      </c>
      <c r="C45" s="173"/>
      <c r="D45" s="173"/>
      <c r="E45" s="173">
        <f>'実質公債費比率（分子）の構造'!L$49</f>
        <v>28</v>
      </c>
      <c r="F45" s="173"/>
      <c r="G45" s="173"/>
      <c r="H45" s="173">
        <f>'実質公債費比率（分子）の構造'!M$49</f>
        <v>19</v>
      </c>
      <c r="I45" s="173"/>
      <c r="J45" s="173"/>
      <c r="K45" s="173">
        <f>'実質公債費比率（分子）の構造'!N$49</f>
        <v>24</v>
      </c>
      <c r="L45" s="173"/>
      <c r="M45" s="173"/>
      <c r="N45" s="173">
        <f>'実質公債費比率（分子）の構造'!O$49</f>
        <v>25</v>
      </c>
      <c r="O45" s="173"/>
      <c r="P45" s="173"/>
    </row>
    <row r="46" spans="1:16" x14ac:dyDescent="0.15">
      <c r="A46" s="173" t="s">
        <v>67</v>
      </c>
      <c r="B46" s="173">
        <f>'実質公債費比率（分子）の構造'!K$48</f>
        <v>359</v>
      </c>
      <c r="C46" s="173"/>
      <c r="D46" s="173"/>
      <c r="E46" s="173">
        <f>'実質公債費比率（分子）の構造'!L$48</f>
        <v>351</v>
      </c>
      <c r="F46" s="173"/>
      <c r="G46" s="173"/>
      <c r="H46" s="173">
        <f>'実質公債費比率（分子）の構造'!M$48</f>
        <v>354</v>
      </c>
      <c r="I46" s="173"/>
      <c r="J46" s="173"/>
      <c r="K46" s="173">
        <f>'実質公債費比率（分子）の構造'!N$48</f>
        <v>303</v>
      </c>
      <c r="L46" s="173"/>
      <c r="M46" s="173"/>
      <c r="N46" s="173">
        <f>'実質公債費比率（分子）の構造'!O$48</f>
        <v>256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842</v>
      </c>
      <c r="C49" s="173"/>
      <c r="D49" s="173"/>
      <c r="E49" s="173">
        <f>'実質公債費比率（分子）の構造'!L$45</f>
        <v>824</v>
      </c>
      <c r="F49" s="173"/>
      <c r="G49" s="173"/>
      <c r="H49" s="173">
        <f>'実質公債費比率（分子）の構造'!M$45</f>
        <v>700</v>
      </c>
      <c r="I49" s="173"/>
      <c r="J49" s="173"/>
      <c r="K49" s="173">
        <f>'実質公債費比率（分子）の構造'!N$45</f>
        <v>752</v>
      </c>
      <c r="L49" s="173"/>
      <c r="M49" s="173"/>
      <c r="N49" s="173">
        <f>'実質公債費比率（分子）の構造'!O$45</f>
        <v>850</v>
      </c>
      <c r="O49" s="173"/>
      <c r="P49" s="173"/>
    </row>
    <row r="50" spans="1:16" x14ac:dyDescent="0.15">
      <c r="A50" s="173" t="s">
        <v>71</v>
      </c>
      <c r="B50" s="173" t="e">
        <f>NA()</f>
        <v>#N/A</v>
      </c>
      <c r="C50" s="173">
        <f>IF(ISNUMBER('実質公債費比率（分子）の構造'!K$53),'実質公債費比率（分子）の構造'!K$53,NA())</f>
        <v>238</v>
      </c>
      <c r="D50" s="173" t="e">
        <f>NA()</f>
        <v>#N/A</v>
      </c>
      <c r="E50" s="173" t="e">
        <f>NA()</f>
        <v>#N/A</v>
      </c>
      <c r="F50" s="173">
        <f>IF(ISNUMBER('実質公債費比率（分子）の構造'!L$53),'実質公債費比率（分子）の構造'!L$53,NA())</f>
        <v>252</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104</v>
      </c>
      <c r="M50" s="173" t="e">
        <f>NA()</f>
        <v>#N/A</v>
      </c>
      <c r="N50" s="173" t="e">
        <f>NA()</f>
        <v>#N/A</v>
      </c>
      <c r="O50" s="173">
        <f>IF(ISNUMBER('実質公債費比率（分子）の構造'!O$53),'実質公債費比率（分子）の構造'!O$53,NA())</f>
        <v>267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9854</v>
      </c>
      <c r="E56" s="172"/>
      <c r="F56" s="172"/>
      <c r="G56" s="172">
        <f>'将来負担比率（分子）の構造'!J$52</f>
        <v>9916</v>
      </c>
      <c r="H56" s="172"/>
      <c r="I56" s="172"/>
      <c r="J56" s="172">
        <f>'将来負担比率（分子）の構造'!K$52</f>
        <v>9751</v>
      </c>
      <c r="K56" s="172"/>
      <c r="L56" s="172"/>
      <c r="M56" s="172">
        <f>'将来負担比率（分子）の構造'!L$52</f>
        <v>9699</v>
      </c>
      <c r="N56" s="172"/>
      <c r="O56" s="172"/>
      <c r="P56" s="172">
        <f>'将来負担比率（分子）の構造'!M$52</f>
        <v>9530</v>
      </c>
    </row>
    <row r="57" spans="1:16" x14ac:dyDescent="0.15">
      <c r="A57" s="172" t="s">
        <v>42</v>
      </c>
      <c r="B57" s="172"/>
      <c r="C57" s="172"/>
      <c r="D57" s="172">
        <f>'将来負担比率（分子）の構造'!I$51</f>
        <v>3569</v>
      </c>
      <c r="E57" s="172"/>
      <c r="F57" s="172"/>
      <c r="G57" s="172">
        <f>'将来負担比率（分子）の構造'!J$51</f>
        <v>3510</v>
      </c>
      <c r="H57" s="172"/>
      <c r="I57" s="172"/>
      <c r="J57" s="172">
        <f>'将来負担比率（分子）の構造'!K$51</f>
        <v>3422</v>
      </c>
      <c r="K57" s="172"/>
      <c r="L57" s="172"/>
      <c r="M57" s="172">
        <f>'将来負担比率（分子）の構造'!L$51</f>
        <v>3226</v>
      </c>
      <c r="N57" s="172"/>
      <c r="O57" s="172"/>
      <c r="P57" s="172">
        <f>'将来負担比率（分子）の構造'!M$51</f>
        <v>2993</v>
      </c>
    </row>
    <row r="58" spans="1:16" x14ac:dyDescent="0.15">
      <c r="A58" s="172" t="s">
        <v>41</v>
      </c>
      <c r="B58" s="172"/>
      <c r="C58" s="172"/>
      <c r="D58" s="172">
        <f>'将来負担比率（分子）の構造'!I$50</f>
        <v>2206</v>
      </c>
      <c r="E58" s="172"/>
      <c r="F58" s="172"/>
      <c r="G58" s="172">
        <f>'将来負担比率（分子）の構造'!J$50</f>
        <v>2177</v>
      </c>
      <c r="H58" s="172"/>
      <c r="I58" s="172"/>
      <c r="J58" s="172">
        <f>'将来負担比率（分子）の構造'!K$50</f>
        <v>2280</v>
      </c>
      <c r="K58" s="172"/>
      <c r="L58" s="172"/>
      <c r="M58" s="172">
        <f>'将来負担比率（分子）の構造'!L$50</f>
        <v>2647</v>
      </c>
      <c r="N58" s="172"/>
      <c r="O58" s="172"/>
      <c r="P58" s="172">
        <f>'将来負担比率（分子）の構造'!M$50</f>
        <v>3593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1595</v>
      </c>
      <c r="C62" s="172"/>
      <c r="D62" s="172"/>
      <c r="E62" s="172">
        <f>'将来負担比率（分子）の構造'!J$45</f>
        <v>1826</v>
      </c>
      <c r="F62" s="172"/>
      <c r="G62" s="172"/>
      <c r="H62" s="172">
        <f>'将来負担比率（分子）の構造'!K$45</f>
        <v>1714</v>
      </c>
      <c r="I62" s="172"/>
      <c r="J62" s="172"/>
      <c r="K62" s="172">
        <f>'将来負担比率（分子）の構造'!L$45</f>
        <v>1582</v>
      </c>
      <c r="L62" s="172"/>
      <c r="M62" s="172"/>
      <c r="N62" s="172">
        <f>'将来負担比率（分子）の構造'!M$45</f>
        <v>1825</v>
      </c>
      <c r="O62" s="172"/>
      <c r="P62" s="172"/>
    </row>
    <row r="63" spans="1:16" x14ac:dyDescent="0.15">
      <c r="A63" s="172" t="s">
        <v>34</v>
      </c>
      <c r="B63" s="172">
        <f>'将来負担比率（分子）の構造'!I$44</f>
        <v>118</v>
      </c>
      <c r="C63" s="172"/>
      <c r="D63" s="172"/>
      <c r="E63" s="172">
        <f>'将来負担比率（分子）の構造'!J$44</f>
        <v>119</v>
      </c>
      <c r="F63" s="172"/>
      <c r="G63" s="172"/>
      <c r="H63" s="172">
        <f>'将来負担比率（分子）の構造'!K$44</f>
        <v>134</v>
      </c>
      <c r="I63" s="172"/>
      <c r="J63" s="172"/>
      <c r="K63" s="172">
        <f>'将来負担比率（分子）の構造'!L$44</f>
        <v>130</v>
      </c>
      <c r="L63" s="172"/>
      <c r="M63" s="172"/>
      <c r="N63" s="172">
        <f>'将来負担比率（分子）の構造'!M$44</f>
        <v>139</v>
      </c>
      <c r="O63" s="172"/>
      <c r="P63" s="172"/>
    </row>
    <row r="64" spans="1:16" x14ac:dyDescent="0.15">
      <c r="A64" s="172" t="s">
        <v>33</v>
      </c>
      <c r="B64" s="172">
        <f>'将来負担比率（分子）の構造'!I$43</f>
        <v>3534</v>
      </c>
      <c r="C64" s="172"/>
      <c r="D64" s="172"/>
      <c r="E64" s="172">
        <f>'将来負担比率（分子）の構造'!J$43</f>
        <v>3286</v>
      </c>
      <c r="F64" s="172"/>
      <c r="G64" s="172"/>
      <c r="H64" s="172">
        <f>'将来負担比率（分子）の構造'!K$43</f>
        <v>3078</v>
      </c>
      <c r="I64" s="172"/>
      <c r="J64" s="172"/>
      <c r="K64" s="172">
        <f>'将来負担比率（分子）の構造'!L$43</f>
        <v>2597</v>
      </c>
      <c r="L64" s="172"/>
      <c r="M64" s="172"/>
      <c r="N64" s="172">
        <f>'将来負担比率（分子）の構造'!M$43</f>
        <v>2326</v>
      </c>
      <c r="O64" s="172"/>
      <c r="P64" s="172"/>
    </row>
    <row r="65" spans="1:16" x14ac:dyDescent="0.15">
      <c r="A65" s="172" t="s">
        <v>32</v>
      </c>
      <c r="B65" s="172">
        <f>'将来負担比率（分子）の構造'!I$42</f>
        <v>595</v>
      </c>
      <c r="C65" s="172"/>
      <c r="D65" s="172"/>
      <c r="E65" s="172">
        <f>'将来負担比率（分子）の構造'!J$42</f>
        <v>403</v>
      </c>
      <c r="F65" s="172"/>
      <c r="G65" s="172"/>
      <c r="H65" s="172">
        <f>'将来負担比率（分子）の構造'!K$42</f>
        <v>237</v>
      </c>
      <c r="I65" s="172"/>
      <c r="J65" s="172"/>
      <c r="K65" s="172">
        <f>'将来負担比率（分子）の構造'!L$42</f>
        <v>231</v>
      </c>
      <c r="L65" s="172"/>
      <c r="M65" s="172"/>
      <c r="N65" s="172">
        <f>'将来負担比率（分子）の構造'!M$42</f>
        <v>89</v>
      </c>
      <c r="O65" s="172"/>
      <c r="P65" s="172"/>
    </row>
    <row r="66" spans="1:16" x14ac:dyDescent="0.15">
      <c r="A66" s="172" t="s">
        <v>31</v>
      </c>
      <c r="B66" s="172">
        <f>'将来負担比率（分子）の構造'!I$41</f>
        <v>8563</v>
      </c>
      <c r="C66" s="172"/>
      <c r="D66" s="172"/>
      <c r="E66" s="172">
        <f>'将来負担比率（分子）の構造'!J$41</f>
        <v>8910</v>
      </c>
      <c r="F66" s="172"/>
      <c r="G66" s="172"/>
      <c r="H66" s="172">
        <f>'将来負担比率（分子）の構造'!K$41</f>
        <v>9583</v>
      </c>
      <c r="I66" s="172"/>
      <c r="J66" s="172"/>
      <c r="K66" s="172">
        <f>'将来負担比率（分子）の構造'!L$41</f>
        <v>9982</v>
      </c>
      <c r="L66" s="172"/>
      <c r="M66" s="172"/>
      <c r="N66" s="172">
        <f>'将来負担比率（分子）の構造'!M$41</f>
        <v>10479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1129</v>
      </c>
      <c r="C72" s="176">
        <f>基金残高に係る経年分析!G55</f>
        <v>1092</v>
      </c>
      <c r="D72" s="176">
        <f>基金残高に係る経年分析!H55</f>
        <v>1334</v>
      </c>
    </row>
    <row r="73" spans="1:16" x14ac:dyDescent="0.15">
      <c r="A73" s="175" t="s">
        <v>78</v>
      </c>
      <c r="B73" s="176">
        <f>基金残高に係る経年分析!F56</f>
        <v>464</v>
      </c>
      <c r="C73" s="176">
        <f>基金残高に係る経年分析!G56</f>
        <v>465</v>
      </c>
      <c r="D73" s="176">
        <f>基金残高に係る経年分析!H56</f>
        <v>727</v>
      </c>
    </row>
    <row r="74" spans="1:16" x14ac:dyDescent="0.15">
      <c r="A74" s="175" t="s">
        <v>79</v>
      </c>
      <c r="B74" s="176">
        <f>基金残高に係る経年分析!F57</f>
        <v>311</v>
      </c>
      <c r="C74" s="176">
        <f>基金残高に係る経年分析!G57</f>
        <v>518</v>
      </c>
      <c r="D74" s="176">
        <f>基金残高に係る経年分析!H57</f>
        <v>1107</v>
      </c>
    </row>
  </sheetData>
  <sheetProtection algorithmName="SHA-512" hashValue="O0Tc3Edhy/1VxxpAPahzH9DBYuO2q99k6oajtAYPWJPGGCrsZwrvgwEBBu3+CZiQSTxmbjjALBGx3Ka/HoTsUA==" saltValue="ZlvGKPZgAfAxYXoTRQK6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225</v>
      </c>
      <c r="C5" s="732"/>
      <c r="D5" s="732"/>
      <c r="E5" s="732"/>
      <c r="F5" s="732"/>
      <c r="G5" s="732"/>
      <c r="H5" s="732"/>
      <c r="I5" s="732"/>
      <c r="J5" s="732"/>
      <c r="K5" s="732"/>
      <c r="L5" s="732"/>
      <c r="M5" s="732"/>
      <c r="N5" s="732"/>
      <c r="O5" s="732"/>
      <c r="P5" s="732"/>
      <c r="Q5" s="733"/>
      <c r="R5" s="717">
        <v>6614993</v>
      </c>
      <c r="S5" s="718"/>
      <c r="T5" s="718"/>
      <c r="U5" s="718"/>
      <c r="V5" s="718"/>
      <c r="W5" s="718"/>
      <c r="X5" s="718"/>
      <c r="Y5" s="761"/>
      <c r="Z5" s="779">
        <v>40.299999999999997</v>
      </c>
      <c r="AA5" s="779"/>
      <c r="AB5" s="779"/>
      <c r="AC5" s="779"/>
      <c r="AD5" s="780">
        <v>6189687</v>
      </c>
      <c r="AE5" s="780"/>
      <c r="AF5" s="780"/>
      <c r="AG5" s="780"/>
      <c r="AH5" s="780"/>
      <c r="AI5" s="780"/>
      <c r="AJ5" s="780"/>
      <c r="AK5" s="780"/>
      <c r="AL5" s="762">
        <v>70.3</v>
      </c>
      <c r="AM5" s="736"/>
      <c r="AN5" s="736"/>
      <c r="AO5" s="763"/>
      <c r="AP5" s="731" t="s">
        <v>226</v>
      </c>
      <c r="AQ5" s="732"/>
      <c r="AR5" s="732"/>
      <c r="AS5" s="732"/>
      <c r="AT5" s="732"/>
      <c r="AU5" s="732"/>
      <c r="AV5" s="732"/>
      <c r="AW5" s="732"/>
      <c r="AX5" s="732"/>
      <c r="AY5" s="732"/>
      <c r="AZ5" s="732"/>
      <c r="BA5" s="732"/>
      <c r="BB5" s="732"/>
      <c r="BC5" s="732"/>
      <c r="BD5" s="732"/>
      <c r="BE5" s="732"/>
      <c r="BF5" s="733"/>
      <c r="BG5" s="664">
        <v>6189687</v>
      </c>
      <c r="BH5" s="665"/>
      <c r="BI5" s="665"/>
      <c r="BJ5" s="665"/>
      <c r="BK5" s="665"/>
      <c r="BL5" s="665"/>
      <c r="BM5" s="665"/>
      <c r="BN5" s="666"/>
      <c r="BO5" s="691">
        <v>93.6</v>
      </c>
      <c r="BP5" s="691"/>
      <c r="BQ5" s="691"/>
      <c r="BR5" s="691"/>
      <c r="BS5" s="692" t="s">
        <v>227</v>
      </c>
      <c r="BT5" s="692"/>
      <c r="BU5" s="692"/>
      <c r="BV5" s="692"/>
      <c r="BW5" s="692"/>
      <c r="BX5" s="692"/>
      <c r="BY5" s="692"/>
      <c r="BZ5" s="692"/>
      <c r="CA5" s="692"/>
      <c r="CB5" s="759"/>
      <c r="CD5" s="766" t="s">
        <v>221</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219</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103055</v>
      </c>
      <c r="S6" s="665"/>
      <c r="T6" s="665"/>
      <c r="U6" s="665"/>
      <c r="V6" s="665"/>
      <c r="W6" s="665"/>
      <c r="X6" s="665"/>
      <c r="Y6" s="666"/>
      <c r="Z6" s="691">
        <v>0.6</v>
      </c>
      <c r="AA6" s="691"/>
      <c r="AB6" s="691"/>
      <c r="AC6" s="691"/>
      <c r="AD6" s="692">
        <v>103055</v>
      </c>
      <c r="AE6" s="692"/>
      <c r="AF6" s="692"/>
      <c r="AG6" s="692"/>
      <c r="AH6" s="692"/>
      <c r="AI6" s="692"/>
      <c r="AJ6" s="692"/>
      <c r="AK6" s="692"/>
      <c r="AL6" s="667">
        <v>1.2</v>
      </c>
      <c r="AM6" s="668"/>
      <c r="AN6" s="668"/>
      <c r="AO6" s="693"/>
      <c r="AP6" s="661" t="s">
        <v>232</v>
      </c>
      <c r="AQ6" s="662"/>
      <c r="AR6" s="662"/>
      <c r="AS6" s="662"/>
      <c r="AT6" s="662"/>
      <c r="AU6" s="662"/>
      <c r="AV6" s="662"/>
      <c r="AW6" s="662"/>
      <c r="AX6" s="662"/>
      <c r="AY6" s="662"/>
      <c r="AZ6" s="662"/>
      <c r="BA6" s="662"/>
      <c r="BB6" s="662"/>
      <c r="BC6" s="662"/>
      <c r="BD6" s="662"/>
      <c r="BE6" s="662"/>
      <c r="BF6" s="663"/>
      <c r="BG6" s="664">
        <v>6189687</v>
      </c>
      <c r="BH6" s="665"/>
      <c r="BI6" s="665"/>
      <c r="BJ6" s="665"/>
      <c r="BK6" s="665"/>
      <c r="BL6" s="665"/>
      <c r="BM6" s="665"/>
      <c r="BN6" s="666"/>
      <c r="BO6" s="691">
        <v>93.6</v>
      </c>
      <c r="BP6" s="691"/>
      <c r="BQ6" s="691"/>
      <c r="BR6" s="691"/>
      <c r="BS6" s="692" t="s">
        <v>145</v>
      </c>
      <c r="BT6" s="692"/>
      <c r="BU6" s="692"/>
      <c r="BV6" s="692"/>
      <c r="BW6" s="692"/>
      <c r="BX6" s="692"/>
      <c r="BY6" s="692"/>
      <c r="BZ6" s="692"/>
      <c r="CA6" s="692"/>
      <c r="CB6" s="759"/>
      <c r="CD6" s="720" t="s">
        <v>233</v>
      </c>
      <c r="CE6" s="721"/>
      <c r="CF6" s="721"/>
      <c r="CG6" s="721"/>
      <c r="CH6" s="721"/>
      <c r="CI6" s="721"/>
      <c r="CJ6" s="721"/>
      <c r="CK6" s="721"/>
      <c r="CL6" s="721"/>
      <c r="CM6" s="721"/>
      <c r="CN6" s="721"/>
      <c r="CO6" s="721"/>
      <c r="CP6" s="721"/>
      <c r="CQ6" s="722"/>
      <c r="CR6" s="664">
        <v>131209</v>
      </c>
      <c r="CS6" s="665"/>
      <c r="CT6" s="665"/>
      <c r="CU6" s="665"/>
      <c r="CV6" s="665"/>
      <c r="CW6" s="665"/>
      <c r="CX6" s="665"/>
      <c r="CY6" s="666"/>
      <c r="CZ6" s="762">
        <v>0.9</v>
      </c>
      <c r="DA6" s="736"/>
      <c r="DB6" s="736"/>
      <c r="DC6" s="765"/>
      <c r="DD6" s="670" t="s">
        <v>227</v>
      </c>
      <c r="DE6" s="665"/>
      <c r="DF6" s="665"/>
      <c r="DG6" s="665"/>
      <c r="DH6" s="665"/>
      <c r="DI6" s="665"/>
      <c r="DJ6" s="665"/>
      <c r="DK6" s="665"/>
      <c r="DL6" s="665"/>
      <c r="DM6" s="665"/>
      <c r="DN6" s="665"/>
      <c r="DO6" s="665"/>
      <c r="DP6" s="666"/>
      <c r="DQ6" s="670">
        <v>131209</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4795</v>
      </c>
      <c r="S7" s="665"/>
      <c r="T7" s="665"/>
      <c r="U7" s="665"/>
      <c r="V7" s="665"/>
      <c r="W7" s="665"/>
      <c r="X7" s="665"/>
      <c r="Y7" s="666"/>
      <c r="Z7" s="691">
        <v>0</v>
      </c>
      <c r="AA7" s="691"/>
      <c r="AB7" s="691"/>
      <c r="AC7" s="691"/>
      <c r="AD7" s="692">
        <v>4795</v>
      </c>
      <c r="AE7" s="692"/>
      <c r="AF7" s="692"/>
      <c r="AG7" s="692"/>
      <c r="AH7" s="692"/>
      <c r="AI7" s="692"/>
      <c r="AJ7" s="692"/>
      <c r="AK7" s="692"/>
      <c r="AL7" s="667">
        <v>0.1</v>
      </c>
      <c r="AM7" s="668"/>
      <c r="AN7" s="668"/>
      <c r="AO7" s="693"/>
      <c r="AP7" s="661" t="s">
        <v>235</v>
      </c>
      <c r="AQ7" s="662"/>
      <c r="AR7" s="662"/>
      <c r="AS7" s="662"/>
      <c r="AT7" s="662"/>
      <c r="AU7" s="662"/>
      <c r="AV7" s="662"/>
      <c r="AW7" s="662"/>
      <c r="AX7" s="662"/>
      <c r="AY7" s="662"/>
      <c r="AZ7" s="662"/>
      <c r="BA7" s="662"/>
      <c r="BB7" s="662"/>
      <c r="BC7" s="662"/>
      <c r="BD7" s="662"/>
      <c r="BE7" s="662"/>
      <c r="BF7" s="663"/>
      <c r="BG7" s="664">
        <v>3207666</v>
      </c>
      <c r="BH7" s="665"/>
      <c r="BI7" s="665"/>
      <c r="BJ7" s="665"/>
      <c r="BK7" s="665"/>
      <c r="BL7" s="665"/>
      <c r="BM7" s="665"/>
      <c r="BN7" s="666"/>
      <c r="BO7" s="691">
        <v>48.5</v>
      </c>
      <c r="BP7" s="691"/>
      <c r="BQ7" s="691"/>
      <c r="BR7" s="691"/>
      <c r="BS7" s="692" t="s">
        <v>127</v>
      </c>
      <c r="BT7" s="692"/>
      <c r="BU7" s="692"/>
      <c r="BV7" s="692"/>
      <c r="BW7" s="692"/>
      <c r="BX7" s="692"/>
      <c r="BY7" s="692"/>
      <c r="BZ7" s="692"/>
      <c r="CA7" s="692"/>
      <c r="CB7" s="759"/>
      <c r="CD7" s="706" t="s">
        <v>236</v>
      </c>
      <c r="CE7" s="703"/>
      <c r="CF7" s="703"/>
      <c r="CG7" s="703"/>
      <c r="CH7" s="703"/>
      <c r="CI7" s="703"/>
      <c r="CJ7" s="703"/>
      <c r="CK7" s="703"/>
      <c r="CL7" s="703"/>
      <c r="CM7" s="703"/>
      <c r="CN7" s="703"/>
      <c r="CO7" s="703"/>
      <c r="CP7" s="703"/>
      <c r="CQ7" s="704"/>
      <c r="CR7" s="664">
        <v>2705192</v>
      </c>
      <c r="CS7" s="665"/>
      <c r="CT7" s="665"/>
      <c r="CU7" s="665"/>
      <c r="CV7" s="665"/>
      <c r="CW7" s="665"/>
      <c r="CX7" s="665"/>
      <c r="CY7" s="666"/>
      <c r="CZ7" s="691">
        <v>17.600000000000001</v>
      </c>
      <c r="DA7" s="691"/>
      <c r="DB7" s="691"/>
      <c r="DC7" s="691"/>
      <c r="DD7" s="670">
        <v>10407</v>
      </c>
      <c r="DE7" s="665"/>
      <c r="DF7" s="665"/>
      <c r="DG7" s="665"/>
      <c r="DH7" s="665"/>
      <c r="DI7" s="665"/>
      <c r="DJ7" s="665"/>
      <c r="DK7" s="665"/>
      <c r="DL7" s="665"/>
      <c r="DM7" s="665"/>
      <c r="DN7" s="665"/>
      <c r="DO7" s="665"/>
      <c r="DP7" s="666"/>
      <c r="DQ7" s="670">
        <v>2445213</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58894</v>
      </c>
      <c r="S8" s="665"/>
      <c r="T8" s="665"/>
      <c r="U8" s="665"/>
      <c r="V8" s="665"/>
      <c r="W8" s="665"/>
      <c r="X8" s="665"/>
      <c r="Y8" s="666"/>
      <c r="Z8" s="691">
        <v>0.4</v>
      </c>
      <c r="AA8" s="691"/>
      <c r="AB8" s="691"/>
      <c r="AC8" s="691"/>
      <c r="AD8" s="692">
        <v>58894</v>
      </c>
      <c r="AE8" s="692"/>
      <c r="AF8" s="692"/>
      <c r="AG8" s="692"/>
      <c r="AH8" s="692"/>
      <c r="AI8" s="692"/>
      <c r="AJ8" s="692"/>
      <c r="AK8" s="692"/>
      <c r="AL8" s="667">
        <v>0.7</v>
      </c>
      <c r="AM8" s="668"/>
      <c r="AN8" s="668"/>
      <c r="AO8" s="693"/>
      <c r="AP8" s="661" t="s">
        <v>238</v>
      </c>
      <c r="AQ8" s="662"/>
      <c r="AR8" s="662"/>
      <c r="AS8" s="662"/>
      <c r="AT8" s="662"/>
      <c r="AU8" s="662"/>
      <c r="AV8" s="662"/>
      <c r="AW8" s="662"/>
      <c r="AX8" s="662"/>
      <c r="AY8" s="662"/>
      <c r="AZ8" s="662"/>
      <c r="BA8" s="662"/>
      <c r="BB8" s="662"/>
      <c r="BC8" s="662"/>
      <c r="BD8" s="662"/>
      <c r="BE8" s="662"/>
      <c r="BF8" s="663"/>
      <c r="BG8" s="664">
        <v>79696</v>
      </c>
      <c r="BH8" s="665"/>
      <c r="BI8" s="665"/>
      <c r="BJ8" s="665"/>
      <c r="BK8" s="665"/>
      <c r="BL8" s="665"/>
      <c r="BM8" s="665"/>
      <c r="BN8" s="666"/>
      <c r="BO8" s="691">
        <v>1.2</v>
      </c>
      <c r="BP8" s="691"/>
      <c r="BQ8" s="691"/>
      <c r="BR8" s="691"/>
      <c r="BS8" s="692" t="s">
        <v>145</v>
      </c>
      <c r="BT8" s="692"/>
      <c r="BU8" s="692"/>
      <c r="BV8" s="692"/>
      <c r="BW8" s="692"/>
      <c r="BX8" s="692"/>
      <c r="BY8" s="692"/>
      <c r="BZ8" s="692"/>
      <c r="CA8" s="692"/>
      <c r="CB8" s="759"/>
      <c r="CD8" s="706" t="s">
        <v>239</v>
      </c>
      <c r="CE8" s="703"/>
      <c r="CF8" s="703"/>
      <c r="CG8" s="703"/>
      <c r="CH8" s="703"/>
      <c r="CI8" s="703"/>
      <c r="CJ8" s="703"/>
      <c r="CK8" s="703"/>
      <c r="CL8" s="703"/>
      <c r="CM8" s="703"/>
      <c r="CN8" s="703"/>
      <c r="CO8" s="703"/>
      <c r="CP8" s="703"/>
      <c r="CQ8" s="704"/>
      <c r="CR8" s="664">
        <v>6447851</v>
      </c>
      <c r="CS8" s="665"/>
      <c r="CT8" s="665"/>
      <c r="CU8" s="665"/>
      <c r="CV8" s="665"/>
      <c r="CW8" s="665"/>
      <c r="CX8" s="665"/>
      <c r="CY8" s="666"/>
      <c r="CZ8" s="691">
        <v>41.9</v>
      </c>
      <c r="DA8" s="691"/>
      <c r="DB8" s="691"/>
      <c r="DC8" s="691"/>
      <c r="DD8" s="670">
        <v>165619</v>
      </c>
      <c r="DE8" s="665"/>
      <c r="DF8" s="665"/>
      <c r="DG8" s="665"/>
      <c r="DH8" s="665"/>
      <c r="DI8" s="665"/>
      <c r="DJ8" s="665"/>
      <c r="DK8" s="665"/>
      <c r="DL8" s="665"/>
      <c r="DM8" s="665"/>
      <c r="DN8" s="665"/>
      <c r="DO8" s="665"/>
      <c r="DP8" s="666"/>
      <c r="DQ8" s="670">
        <v>2941750</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67341</v>
      </c>
      <c r="S9" s="665"/>
      <c r="T9" s="665"/>
      <c r="U9" s="665"/>
      <c r="V9" s="665"/>
      <c r="W9" s="665"/>
      <c r="X9" s="665"/>
      <c r="Y9" s="666"/>
      <c r="Z9" s="691">
        <v>0.4</v>
      </c>
      <c r="AA9" s="691"/>
      <c r="AB9" s="691"/>
      <c r="AC9" s="691"/>
      <c r="AD9" s="692">
        <v>67341</v>
      </c>
      <c r="AE9" s="692"/>
      <c r="AF9" s="692"/>
      <c r="AG9" s="692"/>
      <c r="AH9" s="692"/>
      <c r="AI9" s="692"/>
      <c r="AJ9" s="692"/>
      <c r="AK9" s="692"/>
      <c r="AL9" s="667">
        <v>0.8</v>
      </c>
      <c r="AM9" s="668"/>
      <c r="AN9" s="668"/>
      <c r="AO9" s="693"/>
      <c r="AP9" s="661" t="s">
        <v>241</v>
      </c>
      <c r="AQ9" s="662"/>
      <c r="AR9" s="662"/>
      <c r="AS9" s="662"/>
      <c r="AT9" s="662"/>
      <c r="AU9" s="662"/>
      <c r="AV9" s="662"/>
      <c r="AW9" s="662"/>
      <c r="AX9" s="662"/>
      <c r="AY9" s="662"/>
      <c r="AZ9" s="662"/>
      <c r="BA9" s="662"/>
      <c r="BB9" s="662"/>
      <c r="BC9" s="662"/>
      <c r="BD9" s="662"/>
      <c r="BE9" s="662"/>
      <c r="BF9" s="663"/>
      <c r="BG9" s="664">
        <v>2777400</v>
      </c>
      <c r="BH9" s="665"/>
      <c r="BI9" s="665"/>
      <c r="BJ9" s="665"/>
      <c r="BK9" s="665"/>
      <c r="BL9" s="665"/>
      <c r="BM9" s="665"/>
      <c r="BN9" s="666"/>
      <c r="BO9" s="691">
        <v>42</v>
      </c>
      <c r="BP9" s="691"/>
      <c r="BQ9" s="691"/>
      <c r="BR9" s="691"/>
      <c r="BS9" s="692" t="s">
        <v>127</v>
      </c>
      <c r="BT9" s="692"/>
      <c r="BU9" s="692"/>
      <c r="BV9" s="692"/>
      <c r="BW9" s="692"/>
      <c r="BX9" s="692"/>
      <c r="BY9" s="692"/>
      <c r="BZ9" s="692"/>
      <c r="CA9" s="692"/>
      <c r="CB9" s="759"/>
      <c r="CD9" s="706" t="s">
        <v>242</v>
      </c>
      <c r="CE9" s="703"/>
      <c r="CF9" s="703"/>
      <c r="CG9" s="703"/>
      <c r="CH9" s="703"/>
      <c r="CI9" s="703"/>
      <c r="CJ9" s="703"/>
      <c r="CK9" s="703"/>
      <c r="CL9" s="703"/>
      <c r="CM9" s="703"/>
      <c r="CN9" s="703"/>
      <c r="CO9" s="703"/>
      <c r="CP9" s="703"/>
      <c r="CQ9" s="704"/>
      <c r="CR9" s="664">
        <v>1484739</v>
      </c>
      <c r="CS9" s="665"/>
      <c r="CT9" s="665"/>
      <c r="CU9" s="665"/>
      <c r="CV9" s="665"/>
      <c r="CW9" s="665"/>
      <c r="CX9" s="665"/>
      <c r="CY9" s="666"/>
      <c r="CZ9" s="691">
        <v>9.6</v>
      </c>
      <c r="DA9" s="691"/>
      <c r="DB9" s="691"/>
      <c r="DC9" s="691"/>
      <c r="DD9" s="670">
        <v>21887</v>
      </c>
      <c r="DE9" s="665"/>
      <c r="DF9" s="665"/>
      <c r="DG9" s="665"/>
      <c r="DH9" s="665"/>
      <c r="DI9" s="665"/>
      <c r="DJ9" s="665"/>
      <c r="DK9" s="665"/>
      <c r="DL9" s="665"/>
      <c r="DM9" s="665"/>
      <c r="DN9" s="665"/>
      <c r="DO9" s="665"/>
      <c r="DP9" s="666"/>
      <c r="DQ9" s="670">
        <v>953188</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145</v>
      </c>
      <c r="S10" s="665"/>
      <c r="T10" s="665"/>
      <c r="U10" s="665"/>
      <c r="V10" s="665"/>
      <c r="W10" s="665"/>
      <c r="X10" s="665"/>
      <c r="Y10" s="666"/>
      <c r="Z10" s="691" t="s">
        <v>145</v>
      </c>
      <c r="AA10" s="691"/>
      <c r="AB10" s="691"/>
      <c r="AC10" s="691"/>
      <c r="AD10" s="692" t="s">
        <v>145</v>
      </c>
      <c r="AE10" s="692"/>
      <c r="AF10" s="692"/>
      <c r="AG10" s="692"/>
      <c r="AH10" s="692"/>
      <c r="AI10" s="692"/>
      <c r="AJ10" s="692"/>
      <c r="AK10" s="692"/>
      <c r="AL10" s="667" t="s">
        <v>227</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115307</v>
      </c>
      <c r="BH10" s="665"/>
      <c r="BI10" s="665"/>
      <c r="BJ10" s="665"/>
      <c r="BK10" s="665"/>
      <c r="BL10" s="665"/>
      <c r="BM10" s="665"/>
      <c r="BN10" s="666"/>
      <c r="BO10" s="691">
        <v>1.7</v>
      </c>
      <c r="BP10" s="691"/>
      <c r="BQ10" s="691"/>
      <c r="BR10" s="691"/>
      <c r="BS10" s="692" t="s">
        <v>127</v>
      </c>
      <c r="BT10" s="692"/>
      <c r="BU10" s="692"/>
      <c r="BV10" s="692"/>
      <c r="BW10" s="692"/>
      <c r="BX10" s="692"/>
      <c r="BY10" s="692"/>
      <c r="BZ10" s="692"/>
      <c r="CA10" s="692"/>
      <c r="CB10" s="759"/>
      <c r="CD10" s="706" t="s">
        <v>245</v>
      </c>
      <c r="CE10" s="703"/>
      <c r="CF10" s="703"/>
      <c r="CG10" s="703"/>
      <c r="CH10" s="703"/>
      <c r="CI10" s="703"/>
      <c r="CJ10" s="703"/>
      <c r="CK10" s="703"/>
      <c r="CL10" s="703"/>
      <c r="CM10" s="703"/>
      <c r="CN10" s="703"/>
      <c r="CO10" s="703"/>
      <c r="CP10" s="703"/>
      <c r="CQ10" s="704"/>
      <c r="CR10" s="664">
        <v>13408</v>
      </c>
      <c r="CS10" s="665"/>
      <c r="CT10" s="665"/>
      <c r="CU10" s="665"/>
      <c r="CV10" s="665"/>
      <c r="CW10" s="665"/>
      <c r="CX10" s="665"/>
      <c r="CY10" s="666"/>
      <c r="CZ10" s="691">
        <v>0.1</v>
      </c>
      <c r="DA10" s="691"/>
      <c r="DB10" s="691"/>
      <c r="DC10" s="691"/>
      <c r="DD10" s="670" t="s">
        <v>227</v>
      </c>
      <c r="DE10" s="665"/>
      <c r="DF10" s="665"/>
      <c r="DG10" s="665"/>
      <c r="DH10" s="665"/>
      <c r="DI10" s="665"/>
      <c r="DJ10" s="665"/>
      <c r="DK10" s="665"/>
      <c r="DL10" s="665"/>
      <c r="DM10" s="665"/>
      <c r="DN10" s="665"/>
      <c r="DO10" s="665"/>
      <c r="DP10" s="666"/>
      <c r="DQ10" s="670">
        <v>13408</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962942</v>
      </c>
      <c r="S11" s="665"/>
      <c r="T11" s="665"/>
      <c r="U11" s="665"/>
      <c r="V11" s="665"/>
      <c r="W11" s="665"/>
      <c r="X11" s="665"/>
      <c r="Y11" s="666"/>
      <c r="Z11" s="667">
        <v>5.9</v>
      </c>
      <c r="AA11" s="668"/>
      <c r="AB11" s="668"/>
      <c r="AC11" s="669"/>
      <c r="AD11" s="670">
        <v>962942</v>
      </c>
      <c r="AE11" s="665"/>
      <c r="AF11" s="665"/>
      <c r="AG11" s="665"/>
      <c r="AH11" s="665"/>
      <c r="AI11" s="665"/>
      <c r="AJ11" s="665"/>
      <c r="AK11" s="666"/>
      <c r="AL11" s="667">
        <v>10.9</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235263</v>
      </c>
      <c r="BH11" s="665"/>
      <c r="BI11" s="665"/>
      <c r="BJ11" s="665"/>
      <c r="BK11" s="665"/>
      <c r="BL11" s="665"/>
      <c r="BM11" s="665"/>
      <c r="BN11" s="666"/>
      <c r="BO11" s="691">
        <v>3.6</v>
      </c>
      <c r="BP11" s="691"/>
      <c r="BQ11" s="691"/>
      <c r="BR11" s="691"/>
      <c r="BS11" s="692" t="s">
        <v>145</v>
      </c>
      <c r="BT11" s="692"/>
      <c r="BU11" s="692"/>
      <c r="BV11" s="692"/>
      <c r="BW11" s="692"/>
      <c r="BX11" s="692"/>
      <c r="BY11" s="692"/>
      <c r="BZ11" s="692"/>
      <c r="CA11" s="692"/>
      <c r="CB11" s="759"/>
      <c r="CD11" s="706" t="s">
        <v>248</v>
      </c>
      <c r="CE11" s="703"/>
      <c r="CF11" s="703"/>
      <c r="CG11" s="703"/>
      <c r="CH11" s="703"/>
      <c r="CI11" s="703"/>
      <c r="CJ11" s="703"/>
      <c r="CK11" s="703"/>
      <c r="CL11" s="703"/>
      <c r="CM11" s="703"/>
      <c r="CN11" s="703"/>
      <c r="CO11" s="703"/>
      <c r="CP11" s="703"/>
      <c r="CQ11" s="704"/>
      <c r="CR11" s="664">
        <v>74338</v>
      </c>
      <c r="CS11" s="665"/>
      <c r="CT11" s="665"/>
      <c r="CU11" s="665"/>
      <c r="CV11" s="665"/>
      <c r="CW11" s="665"/>
      <c r="CX11" s="665"/>
      <c r="CY11" s="666"/>
      <c r="CZ11" s="691">
        <v>0.5</v>
      </c>
      <c r="DA11" s="691"/>
      <c r="DB11" s="691"/>
      <c r="DC11" s="691"/>
      <c r="DD11" s="670">
        <v>5987</v>
      </c>
      <c r="DE11" s="665"/>
      <c r="DF11" s="665"/>
      <c r="DG11" s="665"/>
      <c r="DH11" s="665"/>
      <c r="DI11" s="665"/>
      <c r="DJ11" s="665"/>
      <c r="DK11" s="665"/>
      <c r="DL11" s="665"/>
      <c r="DM11" s="665"/>
      <c r="DN11" s="665"/>
      <c r="DO11" s="665"/>
      <c r="DP11" s="666"/>
      <c r="DQ11" s="670">
        <v>45865</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v>16609</v>
      </c>
      <c r="S12" s="665"/>
      <c r="T12" s="665"/>
      <c r="U12" s="665"/>
      <c r="V12" s="665"/>
      <c r="W12" s="665"/>
      <c r="X12" s="665"/>
      <c r="Y12" s="666"/>
      <c r="Z12" s="691">
        <v>0.1</v>
      </c>
      <c r="AA12" s="691"/>
      <c r="AB12" s="691"/>
      <c r="AC12" s="691"/>
      <c r="AD12" s="692">
        <v>16609</v>
      </c>
      <c r="AE12" s="692"/>
      <c r="AF12" s="692"/>
      <c r="AG12" s="692"/>
      <c r="AH12" s="692"/>
      <c r="AI12" s="692"/>
      <c r="AJ12" s="692"/>
      <c r="AK12" s="692"/>
      <c r="AL12" s="667">
        <v>0.2</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2620759</v>
      </c>
      <c r="BH12" s="665"/>
      <c r="BI12" s="665"/>
      <c r="BJ12" s="665"/>
      <c r="BK12" s="665"/>
      <c r="BL12" s="665"/>
      <c r="BM12" s="665"/>
      <c r="BN12" s="666"/>
      <c r="BO12" s="691">
        <v>39.6</v>
      </c>
      <c r="BP12" s="691"/>
      <c r="BQ12" s="691"/>
      <c r="BR12" s="691"/>
      <c r="BS12" s="692" t="s">
        <v>227</v>
      </c>
      <c r="BT12" s="692"/>
      <c r="BU12" s="692"/>
      <c r="BV12" s="692"/>
      <c r="BW12" s="692"/>
      <c r="BX12" s="692"/>
      <c r="BY12" s="692"/>
      <c r="BZ12" s="692"/>
      <c r="CA12" s="692"/>
      <c r="CB12" s="759"/>
      <c r="CD12" s="706" t="s">
        <v>251</v>
      </c>
      <c r="CE12" s="703"/>
      <c r="CF12" s="703"/>
      <c r="CG12" s="703"/>
      <c r="CH12" s="703"/>
      <c r="CI12" s="703"/>
      <c r="CJ12" s="703"/>
      <c r="CK12" s="703"/>
      <c r="CL12" s="703"/>
      <c r="CM12" s="703"/>
      <c r="CN12" s="703"/>
      <c r="CO12" s="703"/>
      <c r="CP12" s="703"/>
      <c r="CQ12" s="704"/>
      <c r="CR12" s="664">
        <v>103199</v>
      </c>
      <c r="CS12" s="665"/>
      <c r="CT12" s="665"/>
      <c r="CU12" s="665"/>
      <c r="CV12" s="665"/>
      <c r="CW12" s="665"/>
      <c r="CX12" s="665"/>
      <c r="CY12" s="666"/>
      <c r="CZ12" s="691">
        <v>0.7</v>
      </c>
      <c r="DA12" s="691"/>
      <c r="DB12" s="691"/>
      <c r="DC12" s="691"/>
      <c r="DD12" s="670" t="s">
        <v>127</v>
      </c>
      <c r="DE12" s="665"/>
      <c r="DF12" s="665"/>
      <c r="DG12" s="665"/>
      <c r="DH12" s="665"/>
      <c r="DI12" s="665"/>
      <c r="DJ12" s="665"/>
      <c r="DK12" s="665"/>
      <c r="DL12" s="665"/>
      <c r="DM12" s="665"/>
      <c r="DN12" s="665"/>
      <c r="DO12" s="665"/>
      <c r="DP12" s="666"/>
      <c r="DQ12" s="670">
        <v>53199</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145</v>
      </c>
      <c r="S13" s="665"/>
      <c r="T13" s="665"/>
      <c r="U13" s="665"/>
      <c r="V13" s="665"/>
      <c r="W13" s="665"/>
      <c r="X13" s="665"/>
      <c r="Y13" s="666"/>
      <c r="Z13" s="691" t="s">
        <v>227</v>
      </c>
      <c r="AA13" s="691"/>
      <c r="AB13" s="691"/>
      <c r="AC13" s="691"/>
      <c r="AD13" s="692" t="s">
        <v>127</v>
      </c>
      <c r="AE13" s="692"/>
      <c r="AF13" s="692"/>
      <c r="AG13" s="692"/>
      <c r="AH13" s="692"/>
      <c r="AI13" s="692"/>
      <c r="AJ13" s="692"/>
      <c r="AK13" s="692"/>
      <c r="AL13" s="667" t="s">
        <v>127</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2601737</v>
      </c>
      <c r="BH13" s="665"/>
      <c r="BI13" s="665"/>
      <c r="BJ13" s="665"/>
      <c r="BK13" s="665"/>
      <c r="BL13" s="665"/>
      <c r="BM13" s="665"/>
      <c r="BN13" s="666"/>
      <c r="BO13" s="691">
        <v>39.299999999999997</v>
      </c>
      <c r="BP13" s="691"/>
      <c r="BQ13" s="691"/>
      <c r="BR13" s="691"/>
      <c r="BS13" s="692" t="s">
        <v>227</v>
      </c>
      <c r="BT13" s="692"/>
      <c r="BU13" s="692"/>
      <c r="BV13" s="692"/>
      <c r="BW13" s="692"/>
      <c r="BX13" s="692"/>
      <c r="BY13" s="692"/>
      <c r="BZ13" s="692"/>
      <c r="CA13" s="692"/>
      <c r="CB13" s="759"/>
      <c r="CD13" s="706" t="s">
        <v>254</v>
      </c>
      <c r="CE13" s="703"/>
      <c r="CF13" s="703"/>
      <c r="CG13" s="703"/>
      <c r="CH13" s="703"/>
      <c r="CI13" s="703"/>
      <c r="CJ13" s="703"/>
      <c r="CK13" s="703"/>
      <c r="CL13" s="703"/>
      <c r="CM13" s="703"/>
      <c r="CN13" s="703"/>
      <c r="CO13" s="703"/>
      <c r="CP13" s="703"/>
      <c r="CQ13" s="704"/>
      <c r="CR13" s="664">
        <v>1389908</v>
      </c>
      <c r="CS13" s="665"/>
      <c r="CT13" s="665"/>
      <c r="CU13" s="665"/>
      <c r="CV13" s="665"/>
      <c r="CW13" s="665"/>
      <c r="CX13" s="665"/>
      <c r="CY13" s="666"/>
      <c r="CZ13" s="691">
        <v>9</v>
      </c>
      <c r="DA13" s="691"/>
      <c r="DB13" s="691"/>
      <c r="DC13" s="691"/>
      <c r="DD13" s="670">
        <v>693345</v>
      </c>
      <c r="DE13" s="665"/>
      <c r="DF13" s="665"/>
      <c r="DG13" s="665"/>
      <c r="DH13" s="665"/>
      <c r="DI13" s="665"/>
      <c r="DJ13" s="665"/>
      <c r="DK13" s="665"/>
      <c r="DL13" s="665"/>
      <c r="DM13" s="665"/>
      <c r="DN13" s="665"/>
      <c r="DO13" s="665"/>
      <c r="DP13" s="666"/>
      <c r="DQ13" s="670">
        <v>870133</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v>2</v>
      </c>
      <c r="S14" s="665"/>
      <c r="T14" s="665"/>
      <c r="U14" s="665"/>
      <c r="V14" s="665"/>
      <c r="W14" s="665"/>
      <c r="X14" s="665"/>
      <c r="Y14" s="666"/>
      <c r="Z14" s="691">
        <v>0</v>
      </c>
      <c r="AA14" s="691"/>
      <c r="AB14" s="691"/>
      <c r="AC14" s="691"/>
      <c r="AD14" s="692">
        <v>2</v>
      </c>
      <c r="AE14" s="692"/>
      <c r="AF14" s="692"/>
      <c r="AG14" s="692"/>
      <c r="AH14" s="692"/>
      <c r="AI14" s="692"/>
      <c r="AJ14" s="692"/>
      <c r="AK14" s="692"/>
      <c r="AL14" s="667">
        <v>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96834</v>
      </c>
      <c r="BH14" s="665"/>
      <c r="BI14" s="665"/>
      <c r="BJ14" s="665"/>
      <c r="BK14" s="665"/>
      <c r="BL14" s="665"/>
      <c r="BM14" s="665"/>
      <c r="BN14" s="666"/>
      <c r="BO14" s="691">
        <v>1.5</v>
      </c>
      <c r="BP14" s="691"/>
      <c r="BQ14" s="691"/>
      <c r="BR14" s="691"/>
      <c r="BS14" s="692" t="s">
        <v>127</v>
      </c>
      <c r="BT14" s="692"/>
      <c r="BU14" s="692"/>
      <c r="BV14" s="692"/>
      <c r="BW14" s="692"/>
      <c r="BX14" s="692"/>
      <c r="BY14" s="692"/>
      <c r="BZ14" s="692"/>
      <c r="CA14" s="692"/>
      <c r="CB14" s="759"/>
      <c r="CD14" s="706" t="s">
        <v>257</v>
      </c>
      <c r="CE14" s="703"/>
      <c r="CF14" s="703"/>
      <c r="CG14" s="703"/>
      <c r="CH14" s="703"/>
      <c r="CI14" s="703"/>
      <c r="CJ14" s="703"/>
      <c r="CK14" s="703"/>
      <c r="CL14" s="703"/>
      <c r="CM14" s="703"/>
      <c r="CN14" s="703"/>
      <c r="CO14" s="703"/>
      <c r="CP14" s="703"/>
      <c r="CQ14" s="704"/>
      <c r="CR14" s="664">
        <v>624173</v>
      </c>
      <c r="CS14" s="665"/>
      <c r="CT14" s="665"/>
      <c r="CU14" s="665"/>
      <c r="CV14" s="665"/>
      <c r="CW14" s="665"/>
      <c r="CX14" s="665"/>
      <c r="CY14" s="666"/>
      <c r="CZ14" s="691">
        <v>4.0999999999999996</v>
      </c>
      <c r="DA14" s="691"/>
      <c r="DB14" s="691"/>
      <c r="DC14" s="691"/>
      <c r="DD14" s="670">
        <v>39771</v>
      </c>
      <c r="DE14" s="665"/>
      <c r="DF14" s="665"/>
      <c r="DG14" s="665"/>
      <c r="DH14" s="665"/>
      <c r="DI14" s="665"/>
      <c r="DJ14" s="665"/>
      <c r="DK14" s="665"/>
      <c r="DL14" s="665"/>
      <c r="DM14" s="665"/>
      <c r="DN14" s="665"/>
      <c r="DO14" s="665"/>
      <c r="DP14" s="666"/>
      <c r="DQ14" s="670">
        <v>585801</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227</v>
      </c>
      <c r="S15" s="665"/>
      <c r="T15" s="665"/>
      <c r="U15" s="665"/>
      <c r="V15" s="665"/>
      <c r="W15" s="665"/>
      <c r="X15" s="665"/>
      <c r="Y15" s="666"/>
      <c r="Z15" s="691" t="s">
        <v>145</v>
      </c>
      <c r="AA15" s="691"/>
      <c r="AB15" s="691"/>
      <c r="AC15" s="691"/>
      <c r="AD15" s="692" t="s">
        <v>127</v>
      </c>
      <c r="AE15" s="692"/>
      <c r="AF15" s="692"/>
      <c r="AG15" s="692"/>
      <c r="AH15" s="692"/>
      <c r="AI15" s="692"/>
      <c r="AJ15" s="692"/>
      <c r="AK15" s="692"/>
      <c r="AL15" s="667" t="s">
        <v>227</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264428</v>
      </c>
      <c r="BH15" s="665"/>
      <c r="BI15" s="665"/>
      <c r="BJ15" s="665"/>
      <c r="BK15" s="665"/>
      <c r="BL15" s="665"/>
      <c r="BM15" s="665"/>
      <c r="BN15" s="666"/>
      <c r="BO15" s="691">
        <v>4</v>
      </c>
      <c r="BP15" s="691"/>
      <c r="BQ15" s="691"/>
      <c r="BR15" s="691"/>
      <c r="BS15" s="692" t="s">
        <v>127</v>
      </c>
      <c r="BT15" s="692"/>
      <c r="BU15" s="692"/>
      <c r="BV15" s="692"/>
      <c r="BW15" s="692"/>
      <c r="BX15" s="692"/>
      <c r="BY15" s="692"/>
      <c r="BZ15" s="692"/>
      <c r="CA15" s="692"/>
      <c r="CB15" s="759"/>
      <c r="CD15" s="706" t="s">
        <v>260</v>
      </c>
      <c r="CE15" s="703"/>
      <c r="CF15" s="703"/>
      <c r="CG15" s="703"/>
      <c r="CH15" s="703"/>
      <c r="CI15" s="703"/>
      <c r="CJ15" s="703"/>
      <c r="CK15" s="703"/>
      <c r="CL15" s="703"/>
      <c r="CM15" s="703"/>
      <c r="CN15" s="703"/>
      <c r="CO15" s="703"/>
      <c r="CP15" s="703"/>
      <c r="CQ15" s="704"/>
      <c r="CR15" s="664">
        <v>1578763</v>
      </c>
      <c r="CS15" s="665"/>
      <c r="CT15" s="665"/>
      <c r="CU15" s="665"/>
      <c r="CV15" s="665"/>
      <c r="CW15" s="665"/>
      <c r="CX15" s="665"/>
      <c r="CY15" s="666"/>
      <c r="CZ15" s="691">
        <v>10.199999999999999</v>
      </c>
      <c r="DA15" s="691"/>
      <c r="DB15" s="691"/>
      <c r="DC15" s="691"/>
      <c r="DD15" s="670">
        <v>230750</v>
      </c>
      <c r="DE15" s="665"/>
      <c r="DF15" s="665"/>
      <c r="DG15" s="665"/>
      <c r="DH15" s="665"/>
      <c r="DI15" s="665"/>
      <c r="DJ15" s="665"/>
      <c r="DK15" s="665"/>
      <c r="DL15" s="665"/>
      <c r="DM15" s="665"/>
      <c r="DN15" s="665"/>
      <c r="DO15" s="665"/>
      <c r="DP15" s="666"/>
      <c r="DQ15" s="670">
        <v>1246936</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19108</v>
      </c>
      <c r="S16" s="665"/>
      <c r="T16" s="665"/>
      <c r="U16" s="665"/>
      <c r="V16" s="665"/>
      <c r="W16" s="665"/>
      <c r="X16" s="665"/>
      <c r="Y16" s="666"/>
      <c r="Z16" s="691">
        <v>0.1</v>
      </c>
      <c r="AA16" s="691"/>
      <c r="AB16" s="691"/>
      <c r="AC16" s="691"/>
      <c r="AD16" s="692">
        <v>19108</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145</v>
      </c>
      <c r="BH16" s="665"/>
      <c r="BI16" s="665"/>
      <c r="BJ16" s="665"/>
      <c r="BK16" s="665"/>
      <c r="BL16" s="665"/>
      <c r="BM16" s="665"/>
      <c r="BN16" s="666"/>
      <c r="BO16" s="691" t="s">
        <v>227</v>
      </c>
      <c r="BP16" s="691"/>
      <c r="BQ16" s="691"/>
      <c r="BR16" s="691"/>
      <c r="BS16" s="692" t="s">
        <v>145</v>
      </c>
      <c r="BT16" s="692"/>
      <c r="BU16" s="692"/>
      <c r="BV16" s="692"/>
      <c r="BW16" s="692"/>
      <c r="BX16" s="692"/>
      <c r="BY16" s="692"/>
      <c r="BZ16" s="692"/>
      <c r="CA16" s="692"/>
      <c r="CB16" s="759"/>
      <c r="CD16" s="706" t="s">
        <v>263</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145</v>
      </c>
      <c r="DA16" s="691"/>
      <c r="DB16" s="691"/>
      <c r="DC16" s="691"/>
      <c r="DD16" s="670" t="s">
        <v>127</v>
      </c>
      <c r="DE16" s="665"/>
      <c r="DF16" s="665"/>
      <c r="DG16" s="665"/>
      <c r="DH16" s="665"/>
      <c r="DI16" s="665"/>
      <c r="DJ16" s="665"/>
      <c r="DK16" s="665"/>
      <c r="DL16" s="665"/>
      <c r="DM16" s="665"/>
      <c r="DN16" s="665"/>
      <c r="DO16" s="665"/>
      <c r="DP16" s="666"/>
      <c r="DQ16" s="670" t="s">
        <v>145</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63027</v>
      </c>
      <c r="S17" s="665"/>
      <c r="T17" s="665"/>
      <c r="U17" s="665"/>
      <c r="V17" s="665"/>
      <c r="W17" s="665"/>
      <c r="X17" s="665"/>
      <c r="Y17" s="666"/>
      <c r="Z17" s="691">
        <v>0.4</v>
      </c>
      <c r="AA17" s="691"/>
      <c r="AB17" s="691"/>
      <c r="AC17" s="691"/>
      <c r="AD17" s="692">
        <v>63027</v>
      </c>
      <c r="AE17" s="692"/>
      <c r="AF17" s="692"/>
      <c r="AG17" s="692"/>
      <c r="AH17" s="692"/>
      <c r="AI17" s="692"/>
      <c r="AJ17" s="692"/>
      <c r="AK17" s="692"/>
      <c r="AL17" s="667">
        <v>0.7</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9"/>
      <c r="CD17" s="706" t="s">
        <v>266</v>
      </c>
      <c r="CE17" s="703"/>
      <c r="CF17" s="703"/>
      <c r="CG17" s="703"/>
      <c r="CH17" s="703"/>
      <c r="CI17" s="703"/>
      <c r="CJ17" s="703"/>
      <c r="CK17" s="703"/>
      <c r="CL17" s="703"/>
      <c r="CM17" s="703"/>
      <c r="CN17" s="703"/>
      <c r="CO17" s="703"/>
      <c r="CP17" s="703"/>
      <c r="CQ17" s="704"/>
      <c r="CR17" s="664">
        <v>849839</v>
      </c>
      <c r="CS17" s="665"/>
      <c r="CT17" s="665"/>
      <c r="CU17" s="665"/>
      <c r="CV17" s="665"/>
      <c r="CW17" s="665"/>
      <c r="CX17" s="665"/>
      <c r="CY17" s="666"/>
      <c r="CZ17" s="691">
        <v>5.5</v>
      </c>
      <c r="DA17" s="691"/>
      <c r="DB17" s="691"/>
      <c r="DC17" s="691"/>
      <c r="DD17" s="670" t="s">
        <v>127</v>
      </c>
      <c r="DE17" s="665"/>
      <c r="DF17" s="665"/>
      <c r="DG17" s="665"/>
      <c r="DH17" s="665"/>
      <c r="DI17" s="665"/>
      <c r="DJ17" s="665"/>
      <c r="DK17" s="665"/>
      <c r="DL17" s="665"/>
      <c r="DM17" s="665"/>
      <c r="DN17" s="665"/>
      <c r="DO17" s="665"/>
      <c r="DP17" s="666"/>
      <c r="DQ17" s="670">
        <v>849839</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222514</v>
      </c>
      <c r="S18" s="665"/>
      <c r="T18" s="665"/>
      <c r="U18" s="665"/>
      <c r="V18" s="665"/>
      <c r="W18" s="665"/>
      <c r="X18" s="665"/>
      <c r="Y18" s="666"/>
      <c r="Z18" s="691">
        <v>1.4</v>
      </c>
      <c r="AA18" s="691"/>
      <c r="AB18" s="691"/>
      <c r="AC18" s="691"/>
      <c r="AD18" s="692">
        <v>222514</v>
      </c>
      <c r="AE18" s="692"/>
      <c r="AF18" s="692"/>
      <c r="AG18" s="692"/>
      <c r="AH18" s="692"/>
      <c r="AI18" s="692"/>
      <c r="AJ18" s="692"/>
      <c r="AK18" s="692"/>
      <c r="AL18" s="667">
        <v>2.5</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227</v>
      </c>
      <c r="BP18" s="691"/>
      <c r="BQ18" s="691"/>
      <c r="BR18" s="691"/>
      <c r="BS18" s="692" t="s">
        <v>127</v>
      </c>
      <c r="BT18" s="692"/>
      <c r="BU18" s="692"/>
      <c r="BV18" s="692"/>
      <c r="BW18" s="692"/>
      <c r="BX18" s="692"/>
      <c r="BY18" s="692"/>
      <c r="BZ18" s="692"/>
      <c r="CA18" s="692"/>
      <c r="CB18" s="759"/>
      <c r="CD18" s="706" t="s">
        <v>269</v>
      </c>
      <c r="CE18" s="703"/>
      <c r="CF18" s="703"/>
      <c r="CG18" s="703"/>
      <c r="CH18" s="703"/>
      <c r="CI18" s="703"/>
      <c r="CJ18" s="703"/>
      <c r="CK18" s="703"/>
      <c r="CL18" s="703"/>
      <c r="CM18" s="703"/>
      <c r="CN18" s="703"/>
      <c r="CO18" s="703"/>
      <c r="CP18" s="703"/>
      <c r="CQ18" s="704"/>
      <c r="CR18" s="664" t="s">
        <v>227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145</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68739</v>
      </c>
      <c r="S19" s="665"/>
      <c r="T19" s="665"/>
      <c r="U19" s="665"/>
      <c r="V19" s="665"/>
      <c r="W19" s="665"/>
      <c r="X19" s="665"/>
      <c r="Y19" s="666"/>
      <c r="Z19" s="691">
        <v>0.4</v>
      </c>
      <c r="AA19" s="691"/>
      <c r="AB19" s="691"/>
      <c r="AC19" s="691"/>
      <c r="AD19" s="692">
        <v>68739</v>
      </c>
      <c r="AE19" s="692"/>
      <c r="AF19" s="692"/>
      <c r="AG19" s="692"/>
      <c r="AH19" s="692"/>
      <c r="AI19" s="692"/>
      <c r="AJ19" s="692"/>
      <c r="AK19" s="692"/>
      <c r="AL19" s="667">
        <v>0.8</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425306</v>
      </c>
      <c r="BH19" s="665"/>
      <c r="BI19" s="665"/>
      <c r="BJ19" s="665"/>
      <c r="BK19" s="665"/>
      <c r="BL19" s="665"/>
      <c r="BM19" s="665"/>
      <c r="BN19" s="666"/>
      <c r="BO19" s="691">
        <v>6.4</v>
      </c>
      <c r="BP19" s="691"/>
      <c r="BQ19" s="691"/>
      <c r="BR19" s="691"/>
      <c r="BS19" s="692" t="s">
        <v>127</v>
      </c>
      <c r="BT19" s="692"/>
      <c r="BU19" s="692"/>
      <c r="BV19" s="692"/>
      <c r="BW19" s="692"/>
      <c r="BX19" s="692"/>
      <c r="BY19" s="692"/>
      <c r="BZ19" s="692"/>
      <c r="CA19" s="692"/>
      <c r="CB19" s="759"/>
      <c r="CD19" s="706" t="s">
        <v>272</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227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6455</v>
      </c>
      <c r="S20" s="665"/>
      <c r="T20" s="665"/>
      <c r="U20" s="665"/>
      <c r="V20" s="665"/>
      <c r="W20" s="665"/>
      <c r="X20" s="665"/>
      <c r="Y20" s="666"/>
      <c r="Z20" s="691">
        <v>0</v>
      </c>
      <c r="AA20" s="691"/>
      <c r="AB20" s="691"/>
      <c r="AC20" s="691"/>
      <c r="AD20" s="692">
        <v>6455</v>
      </c>
      <c r="AE20" s="692"/>
      <c r="AF20" s="692"/>
      <c r="AG20" s="692"/>
      <c r="AH20" s="692"/>
      <c r="AI20" s="692"/>
      <c r="AJ20" s="692"/>
      <c r="AK20" s="692"/>
      <c r="AL20" s="667">
        <v>0.1</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425306</v>
      </c>
      <c r="BH20" s="665"/>
      <c r="BI20" s="665"/>
      <c r="BJ20" s="665"/>
      <c r="BK20" s="665"/>
      <c r="BL20" s="665"/>
      <c r="BM20" s="665"/>
      <c r="BN20" s="666"/>
      <c r="BO20" s="691">
        <v>6.4</v>
      </c>
      <c r="BP20" s="691"/>
      <c r="BQ20" s="691"/>
      <c r="BR20" s="691"/>
      <c r="BS20" s="692" t="s">
        <v>127</v>
      </c>
      <c r="BT20" s="692"/>
      <c r="BU20" s="692"/>
      <c r="BV20" s="692"/>
      <c r="BW20" s="692"/>
      <c r="BX20" s="692"/>
      <c r="BY20" s="692"/>
      <c r="BZ20" s="692"/>
      <c r="CA20" s="692"/>
      <c r="CB20" s="759"/>
      <c r="CD20" s="706" t="s">
        <v>275</v>
      </c>
      <c r="CE20" s="703"/>
      <c r="CF20" s="703"/>
      <c r="CG20" s="703"/>
      <c r="CH20" s="703"/>
      <c r="CI20" s="703"/>
      <c r="CJ20" s="703"/>
      <c r="CK20" s="703"/>
      <c r="CL20" s="703"/>
      <c r="CM20" s="703"/>
      <c r="CN20" s="703"/>
      <c r="CO20" s="703"/>
      <c r="CP20" s="703"/>
      <c r="CQ20" s="704"/>
      <c r="CR20" s="664">
        <v>15402619</v>
      </c>
      <c r="CS20" s="665"/>
      <c r="CT20" s="665"/>
      <c r="CU20" s="665"/>
      <c r="CV20" s="665"/>
      <c r="CW20" s="665"/>
      <c r="CX20" s="665"/>
      <c r="CY20" s="666"/>
      <c r="CZ20" s="691">
        <v>100</v>
      </c>
      <c r="DA20" s="691"/>
      <c r="DB20" s="691"/>
      <c r="DC20" s="691"/>
      <c r="DD20" s="670">
        <v>1167766</v>
      </c>
      <c r="DE20" s="665"/>
      <c r="DF20" s="665"/>
      <c r="DG20" s="665"/>
      <c r="DH20" s="665"/>
      <c r="DI20" s="665"/>
      <c r="DJ20" s="665"/>
      <c r="DK20" s="665"/>
      <c r="DL20" s="665"/>
      <c r="DM20" s="665"/>
      <c r="DN20" s="665"/>
      <c r="DO20" s="665"/>
      <c r="DP20" s="666"/>
      <c r="DQ20" s="670">
        <v>10136541</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1873</v>
      </c>
      <c r="S21" s="665"/>
      <c r="T21" s="665"/>
      <c r="U21" s="665"/>
      <c r="V21" s="665"/>
      <c r="W21" s="665"/>
      <c r="X21" s="665"/>
      <c r="Y21" s="666"/>
      <c r="Z21" s="691">
        <v>0</v>
      </c>
      <c r="AA21" s="691"/>
      <c r="AB21" s="691"/>
      <c r="AC21" s="691"/>
      <c r="AD21" s="692">
        <v>1873</v>
      </c>
      <c r="AE21" s="692"/>
      <c r="AF21" s="692"/>
      <c r="AG21" s="692"/>
      <c r="AH21" s="692"/>
      <c r="AI21" s="692"/>
      <c r="AJ21" s="692"/>
      <c r="AK21" s="692"/>
      <c r="AL21" s="667">
        <v>0</v>
      </c>
      <c r="AM21" s="668"/>
      <c r="AN21" s="668"/>
      <c r="AO21" s="693"/>
      <c r="AP21" s="756" t="s">
        <v>277</v>
      </c>
      <c r="AQ21" s="764"/>
      <c r="AR21" s="764"/>
      <c r="AS21" s="764"/>
      <c r="AT21" s="764"/>
      <c r="AU21" s="764"/>
      <c r="AV21" s="764"/>
      <c r="AW21" s="764"/>
      <c r="AX21" s="764"/>
      <c r="AY21" s="764"/>
      <c r="AZ21" s="764"/>
      <c r="BA21" s="764"/>
      <c r="BB21" s="764"/>
      <c r="BC21" s="764"/>
      <c r="BD21" s="764"/>
      <c r="BE21" s="764"/>
      <c r="BF21" s="758"/>
      <c r="BG21" s="664" t="s">
        <v>127</v>
      </c>
      <c r="BH21" s="665"/>
      <c r="BI21" s="665"/>
      <c r="BJ21" s="665"/>
      <c r="BK21" s="665"/>
      <c r="BL21" s="665"/>
      <c r="BM21" s="665"/>
      <c r="BN21" s="666"/>
      <c r="BO21" s="691" t="s">
        <v>145</v>
      </c>
      <c r="BP21" s="691"/>
      <c r="BQ21" s="691"/>
      <c r="BR21" s="691"/>
      <c r="BS21" s="692" t="s">
        <v>227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145447</v>
      </c>
      <c r="S22" s="665"/>
      <c r="T22" s="665"/>
      <c r="U22" s="665"/>
      <c r="V22" s="665"/>
      <c r="W22" s="665"/>
      <c r="X22" s="665"/>
      <c r="Y22" s="666"/>
      <c r="Z22" s="691">
        <v>0.9</v>
      </c>
      <c r="AA22" s="691"/>
      <c r="AB22" s="691"/>
      <c r="AC22" s="691"/>
      <c r="AD22" s="692" t="s">
        <v>227</v>
      </c>
      <c r="AE22" s="692"/>
      <c r="AF22" s="692"/>
      <c r="AG22" s="692"/>
      <c r="AH22" s="692"/>
      <c r="AI22" s="692"/>
      <c r="AJ22" s="692"/>
      <c r="AK22" s="692"/>
      <c r="AL22" s="667" t="s">
        <v>145</v>
      </c>
      <c r="AM22" s="668"/>
      <c r="AN22" s="668"/>
      <c r="AO22" s="693"/>
      <c r="AP22" s="756" t="s">
        <v>279</v>
      </c>
      <c r="AQ22" s="764"/>
      <c r="AR22" s="764"/>
      <c r="AS22" s="764"/>
      <c r="AT22" s="764"/>
      <c r="AU22" s="764"/>
      <c r="AV22" s="764"/>
      <c r="AW22" s="764"/>
      <c r="AX22" s="764"/>
      <c r="AY22" s="764"/>
      <c r="AZ22" s="764"/>
      <c r="BA22" s="764"/>
      <c r="BB22" s="764"/>
      <c r="BC22" s="764"/>
      <c r="BD22" s="764"/>
      <c r="BE22" s="764"/>
      <c r="BF22" s="758"/>
      <c r="BG22" s="664" t="s">
        <v>145</v>
      </c>
      <c r="BH22" s="665"/>
      <c r="BI22" s="665"/>
      <c r="BJ22" s="665"/>
      <c r="BK22" s="665"/>
      <c r="BL22" s="665"/>
      <c r="BM22" s="665"/>
      <c r="BN22" s="666"/>
      <c r="BO22" s="691" t="s">
        <v>145</v>
      </c>
      <c r="BP22" s="691"/>
      <c r="BQ22" s="691"/>
      <c r="BR22" s="691"/>
      <c r="BS22" s="692" t="s">
        <v>127</v>
      </c>
      <c r="BT22" s="692"/>
      <c r="BU22" s="692"/>
      <c r="BV22" s="692"/>
      <c r="BW22" s="692"/>
      <c r="BX22" s="692"/>
      <c r="BY22" s="692"/>
      <c r="BZ22" s="692"/>
      <c r="CA22" s="692"/>
      <c r="CB22" s="759"/>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1149973</v>
      </c>
      <c r="S23" s="665"/>
      <c r="T23" s="665"/>
      <c r="U23" s="665"/>
      <c r="V23" s="665"/>
      <c r="W23" s="665"/>
      <c r="X23" s="665"/>
      <c r="Y23" s="666"/>
      <c r="Z23" s="691">
        <v>7</v>
      </c>
      <c r="AA23" s="691"/>
      <c r="AB23" s="691"/>
      <c r="AC23" s="691"/>
      <c r="AD23" s="692">
        <v>1072935</v>
      </c>
      <c r="AE23" s="692"/>
      <c r="AF23" s="692"/>
      <c r="AG23" s="692"/>
      <c r="AH23" s="692"/>
      <c r="AI23" s="692"/>
      <c r="AJ23" s="692"/>
      <c r="AK23" s="692"/>
      <c r="AL23" s="667">
        <v>12.2</v>
      </c>
      <c r="AM23" s="668"/>
      <c r="AN23" s="668"/>
      <c r="AO23" s="693"/>
      <c r="AP23" s="756" t="s">
        <v>282</v>
      </c>
      <c r="AQ23" s="764"/>
      <c r="AR23" s="764"/>
      <c r="AS23" s="764"/>
      <c r="AT23" s="764"/>
      <c r="AU23" s="764"/>
      <c r="AV23" s="764"/>
      <c r="AW23" s="764"/>
      <c r="AX23" s="764"/>
      <c r="AY23" s="764"/>
      <c r="AZ23" s="764"/>
      <c r="BA23" s="764"/>
      <c r="BB23" s="764"/>
      <c r="BC23" s="764"/>
      <c r="BD23" s="764"/>
      <c r="BE23" s="764"/>
      <c r="BF23" s="758"/>
      <c r="BG23" s="664">
        <v>425306</v>
      </c>
      <c r="BH23" s="665"/>
      <c r="BI23" s="665"/>
      <c r="BJ23" s="665"/>
      <c r="BK23" s="665"/>
      <c r="BL23" s="665"/>
      <c r="BM23" s="665"/>
      <c r="BN23" s="666"/>
      <c r="BO23" s="691">
        <v>6.4</v>
      </c>
      <c r="BP23" s="691"/>
      <c r="BQ23" s="691"/>
      <c r="BR23" s="691"/>
      <c r="BS23" s="692" t="s">
        <v>127</v>
      </c>
      <c r="BT23" s="692"/>
      <c r="BU23" s="692"/>
      <c r="BV23" s="692"/>
      <c r="BW23" s="692"/>
      <c r="BX23" s="692"/>
      <c r="BY23" s="692"/>
      <c r="BZ23" s="692"/>
      <c r="CA23" s="692"/>
      <c r="CB23" s="759"/>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1072935</v>
      </c>
      <c r="S24" s="665"/>
      <c r="T24" s="665"/>
      <c r="U24" s="665"/>
      <c r="V24" s="665"/>
      <c r="W24" s="665"/>
      <c r="X24" s="665"/>
      <c r="Y24" s="666"/>
      <c r="Z24" s="691">
        <v>6.5</v>
      </c>
      <c r="AA24" s="691"/>
      <c r="AB24" s="691"/>
      <c r="AC24" s="691"/>
      <c r="AD24" s="692">
        <v>1072935</v>
      </c>
      <c r="AE24" s="692"/>
      <c r="AF24" s="692"/>
      <c r="AG24" s="692"/>
      <c r="AH24" s="692"/>
      <c r="AI24" s="692"/>
      <c r="AJ24" s="692"/>
      <c r="AK24" s="692"/>
      <c r="AL24" s="667">
        <v>12.2</v>
      </c>
      <c r="AM24" s="668"/>
      <c r="AN24" s="668"/>
      <c r="AO24" s="693"/>
      <c r="AP24" s="756" t="s">
        <v>289</v>
      </c>
      <c r="AQ24" s="764"/>
      <c r="AR24" s="764"/>
      <c r="AS24" s="764"/>
      <c r="AT24" s="764"/>
      <c r="AU24" s="764"/>
      <c r="AV24" s="764"/>
      <c r="AW24" s="764"/>
      <c r="AX24" s="764"/>
      <c r="AY24" s="764"/>
      <c r="AZ24" s="764"/>
      <c r="BA24" s="764"/>
      <c r="BB24" s="764"/>
      <c r="BC24" s="764"/>
      <c r="BD24" s="764"/>
      <c r="BE24" s="764"/>
      <c r="BF24" s="758"/>
      <c r="BG24" s="664" t="s">
        <v>127</v>
      </c>
      <c r="BH24" s="665"/>
      <c r="BI24" s="665"/>
      <c r="BJ24" s="665"/>
      <c r="BK24" s="665"/>
      <c r="BL24" s="665"/>
      <c r="BM24" s="665"/>
      <c r="BN24" s="666"/>
      <c r="BO24" s="691" t="s">
        <v>145</v>
      </c>
      <c r="BP24" s="691"/>
      <c r="BQ24" s="691"/>
      <c r="BR24" s="691"/>
      <c r="BS24" s="692" t="s">
        <v>227</v>
      </c>
      <c r="BT24" s="692"/>
      <c r="BU24" s="692"/>
      <c r="BV24" s="692"/>
      <c r="BW24" s="692"/>
      <c r="BX24" s="692"/>
      <c r="BY24" s="692"/>
      <c r="BZ24" s="692"/>
      <c r="CA24" s="692"/>
      <c r="CB24" s="759"/>
      <c r="CD24" s="720" t="s">
        <v>290</v>
      </c>
      <c r="CE24" s="721"/>
      <c r="CF24" s="721"/>
      <c r="CG24" s="721"/>
      <c r="CH24" s="721"/>
      <c r="CI24" s="721"/>
      <c r="CJ24" s="721"/>
      <c r="CK24" s="721"/>
      <c r="CL24" s="721"/>
      <c r="CM24" s="721"/>
      <c r="CN24" s="721"/>
      <c r="CO24" s="721"/>
      <c r="CP24" s="721"/>
      <c r="CQ24" s="722"/>
      <c r="CR24" s="717">
        <v>7520258</v>
      </c>
      <c r="CS24" s="718"/>
      <c r="CT24" s="718"/>
      <c r="CU24" s="718"/>
      <c r="CV24" s="718"/>
      <c r="CW24" s="718"/>
      <c r="CX24" s="718"/>
      <c r="CY24" s="761"/>
      <c r="CZ24" s="762">
        <v>48.8</v>
      </c>
      <c r="DA24" s="736"/>
      <c r="DB24" s="736"/>
      <c r="DC24" s="765"/>
      <c r="DD24" s="760">
        <v>4347117</v>
      </c>
      <c r="DE24" s="718"/>
      <c r="DF24" s="718"/>
      <c r="DG24" s="718"/>
      <c r="DH24" s="718"/>
      <c r="DI24" s="718"/>
      <c r="DJ24" s="718"/>
      <c r="DK24" s="761"/>
      <c r="DL24" s="760">
        <v>4339373</v>
      </c>
      <c r="DM24" s="718"/>
      <c r="DN24" s="718"/>
      <c r="DO24" s="718"/>
      <c r="DP24" s="718"/>
      <c r="DQ24" s="718"/>
      <c r="DR24" s="718"/>
      <c r="DS24" s="718"/>
      <c r="DT24" s="718"/>
      <c r="DU24" s="718"/>
      <c r="DV24" s="761"/>
      <c r="DW24" s="762">
        <v>45.1</v>
      </c>
      <c r="DX24" s="736"/>
      <c r="DY24" s="736"/>
      <c r="DZ24" s="736"/>
      <c r="EA24" s="736"/>
      <c r="EB24" s="736"/>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77038</v>
      </c>
      <c r="S25" s="665"/>
      <c r="T25" s="665"/>
      <c r="U25" s="665"/>
      <c r="V25" s="665"/>
      <c r="W25" s="665"/>
      <c r="X25" s="665"/>
      <c r="Y25" s="666"/>
      <c r="Z25" s="691">
        <v>0.5</v>
      </c>
      <c r="AA25" s="691"/>
      <c r="AB25" s="691"/>
      <c r="AC25" s="691"/>
      <c r="AD25" s="692" t="s">
        <v>227</v>
      </c>
      <c r="AE25" s="692"/>
      <c r="AF25" s="692"/>
      <c r="AG25" s="692"/>
      <c r="AH25" s="692"/>
      <c r="AI25" s="692"/>
      <c r="AJ25" s="692"/>
      <c r="AK25" s="692"/>
      <c r="AL25" s="667" t="s">
        <v>145</v>
      </c>
      <c r="AM25" s="668"/>
      <c r="AN25" s="668"/>
      <c r="AO25" s="693"/>
      <c r="AP25" s="756" t="s">
        <v>292</v>
      </c>
      <c r="AQ25" s="764"/>
      <c r="AR25" s="764"/>
      <c r="AS25" s="764"/>
      <c r="AT25" s="764"/>
      <c r="AU25" s="764"/>
      <c r="AV25" s="764"/>
      <c r="AW25" s="764"/>
      <c r="AX25" s="764"/>
      <c r="AY25" s="764"/>
      <c r="AZ25" s="764"/>
      <c r="BA25" s="764"/>
      <c r="BB25" s="764"/>
      <c r="BC25" s="764"/>
      <c r="BD25" s="764"/>
      <c r="BE25" s="764"/>
      <c r="BF25" s="758"/>
      <c r="BG25" s="664" t="s">
        <v>127</v>
      </c>
      <c r="BH25" s="665"/>
      <c r="BI25" s="665"/>
      <c r="BJ25" s="665"/>
      <c r="BK25" s="665"/>
      <c r="BL25" s="665"/>
      <c r="BM25" s="665"/>
      <c r="BN25" s="666"/>
      <c r="BO25" s="691" t="s">
        <v>227</v>
      </c>
      <c r="BP25" s="691"/>
      <c r="BQ25" s="691"/>
      <c r="BR25" s="691"/>
      <c r="BS25" s="692" t="s">
        <v>127</v>
      </c>
      <c r="BT25" s="692"/>
      <c r="BU25" s="692"/>
      <c r="BV25" s="692"/>
      <c r="BW25" s="692"/>
      <c r="BX25" s="692"/>
      <c r="BY25" s="692"/>
      <c r="BZ25" s="692"/>
      <c r="CA25" s="692"/>
      <c r="CB25" s="759"/>
      <c r="CD25" s="706" t="s">
        <v>293</v>
      </c>
      <c r="CE25" s="703"/>
      <c r="CF25" s="703"/>
      <c r="CG25" s="703"/>
      <c r="CH25" s="703"/>
      <c r="CI25" s="703"/>
      <c r="CJ25" s="703"/>
      <c r="CK25" s="703"/>
      <c r="CL25" s="703"/>
      <c r="CM25" s="703"/>
      <c r="CN25" s="703"/>
      <c r="CO25" s="703"/>
      <c r="CP25" s="703"/>
      <c r="CQ25" s="704"/>
      <c r="CR25" s="664">
        <v>2746509</v>
      </c>
      <c r="CS25" s="675"/>
      <c r="CT25" s="675"/>
      <c r="CU25" s="675"/>
      <c r="CV25" s="675"/>
      <c r="CW25" s="675"/>
      <c r="CX25" s="675"/>
      <c r="CY25" s="676"/>
      <c r="CZ25" s="667">
        <v>17.8</v>
      </c>
      <c r="DA25" s="677"/>
      <c r="DB25" s="677"/>
      <c r="DC25" s="678"/>
      <c r="DD25" s="670">
        <v>2511005</v>
      </c>
      <c r="DE25" s="675"/>
      <c r="DF25" s="675"/>
      <c r="DG25" s="675"/>
      <c r="DH25" s="675"/>
      <c r="DI25" s="675"/>
      <c r="DJ25" s="675"/>
      <c r="DK25" s="676"/>
      <c r="DL25" s="670">
        <v>2508805</v>
      </c>
      <c r="DM25" s="675"/>
      <c r="DN25" s="675"/>
      <c r="DO25" s="675"/>
      <c r="DP25" s="675"/>
      <c r="DQ25" s="675"/>
      <c r="DR25" s="675"/>
      <c r="DS25" s="675"/>
      <c r="DT25" s="675"/>
      <c r="DU25" s="675"/>
      <c r="DV25" s="676"/>
      <c r="DW25" s="667">
        <v>26.1</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145</v>
      </c>
      <c r="AA26" s="691"/>
      <c r="AB26" s="691"/>
      <c r="AC26" s="691"/>
      <c r="AD26" s="692" t="s">
        <v>145</v>
      </c>
      <c r="AE26" s="692"/>
      <c r="AF26" s="692"/>
      <c r="AG26" s="692"/>
      <c r="AH26" s="692"/>
      <c r="AI26" s="692"/>
      <c r="AJ26" s="692"/>
      <c r="AK26" s="692"/>
      <c r="AL26" s="667" t="s">
        <v>145</v>
      </c>
      <c r="AM26" s="668"/>
      <c r="AN26" s="668"/>
      <c r="AO26" s="693"/>
      <c r="AP26" s="756" t="s">
        <v>295</v>
      </c>
      <c r="AQ26" s="757"/>
      <c r="AR26" s="757"/>
      <c r="AS26" s="757"/>
      <c r="AT26" s="757"/>
      <c r="AU26" s="757"/>
      <c r="AV26" s="757"/>
      <c r="AW26" s="757"/>
      <c r="AX26" s="757"/>
      <c r="AY26" s="757"/>
      <c r="AZ26" s="757"/>
      <c r="BA26" s="757"/>
      <c r="BB26" s="757"/>
      <c r="BC26" s="757"/>
      <c r="BD26" s="757"/>
      <c r="BE26" s="757"/>
      <c r="BF26" s="758"/>
      <c r="BG26" s="664" t="s">
        <v>227</v>
      </c>
      <c r="BH26" s="665"/>
      <c r="BI26" s="665"/>
      <c r="BJ26" s="665"/>
      <c r="BK26" s="665"/>
      <c r="BL26" s="665"/>
      <c r="BM26" s="665"/>
      <c r="BN26" s="666"/>
      <c r="BO26" s="691" t="s">
        <v>145</v>
      </c>
      <c r="BP26" s="691"/>
      <c r="BQ26" s="691"/>
      <c r="BR26" s="691"/>
      <c r="BS26" s="692" t="s">
        <v>227</v>
      </c>
      <c r="BT26" s="692"/>
      <c r="BU26" s="692"/>
      <c r="BV26" s="692"/>
      <c r="BW26" s="692"/>
      <c r="BX26" s="692"/>
      <c r="BY26" s="692"/>
      <c r="BZ26" s="692"/>
      <c r="CA26" s="692"/>
      <c r="CB26" s="759"/>
      <c r="CD26" s="706" t="s">
        <v>296</v>
      </c>
      <c r="CE26" s="703"/>
      <c r="CF26" s="703"/>
      <c r="CG26" s="703"/>
      <c r="CH26" s="703"/>
      <c r="CI26" s="703"/>
      <c r="CJ26" s="703"/>
      <c r="CK26" s="703"/>
      <c r="CL26" s="703"/>
      <c r="CM26" s="703"/>
      <c r="CN26" s="703"/>
      <c r="CO26" s="703"/>
      <c r="CP26" s="703"/>
      <c r="CQ26" s="704"/>
      <c r="CR26" s="664">
        <v>1739498</v>
      </c>
      <c r="CS26" s="665"/>
      <c r="CT26" s="665"/>
      <c r="CU26" s="665"/>
      <c r="CV26" s="665"/>
      <c r="CW26" s="665"/>
      <c r="CX26" s="665"/>
      <c r="CY26" s="666"/>
      <c r="CZ26" s="667">
        <v>11.3</v>
      </c>
      <c r="DA26" s="677"/>
      <c r="DB26" s="677"/>
      <c r="DC26" s="678"/>
      <c r="DD26" s="670">
        <v>1580344</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9283253</v>
      </c>
      <c r="S27" s="665"/>
      <c r="T27" s="665"/>
      <c r="U27" s="665"/>
      <c r="V27" s="665"/>
      <c r="W27" s="665"/>
      <c r="X27" s="665"/>
      <c r="Y27" s="666"/>
      <c r="Z27" s="691">
        <v>56.5</v>
      </c>
      <c r="AA27" s="691"/>
      <c r="AB27" s="691"/>
      <c r="AC27" s="691"/>
      <c r="AD27" s="692">
        <v>8780909</v>
      </c>
      <c r="AE27" s="692"/>
      <c r="AF27" s="692"/>
      <c r="AG27" s="692"/>
      <c r="AH27" s="692"/>
      <c r="AI27" s="692"/>
      <c r="AJ27" s="692"/>
      <c r="AK27" s="692"/>
      <c r="AL27" s="667">
        <v>99.8</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6614993</v>
      </c>
      <c r="BH27" s="665"/>
      <c r="BI27" s="665"/>
      <c r="BJ27" s="665"/>
      <c r="BK27" s="665"/>
      <c r="BL27" s="665"/>
      <c r="BM27" s="665"/>
      <c r="BN27" s="666"/>
      <c r="BO27" s="691">
        <v>100</v>
      </c>
      <c r="BP27" s="691"/>
      <c r="BQ27" s="691"/>
      <c r="BR27" s="691"/>
      <c r="BS27" s="692" t="s">
        <v>227</v>
      </c>
      <c r="BT27" s="692"/>
      <c r="BU27" s="692"/>
      <c r="BV27" s="692"/>
      <c r="BW27" s="692"/>
      <c r="BX27" s="692"/>
      <c r="BY27" s="692"/>
      <c r="BZ27" s="692"/>
      <c r="CA27" s="692"/>
      <c r="CB27" s="759"/>
      <c r="CD27" s="706" t="s">
        <v>299</v>
      </c>
      <c r="CE27" s="703"/>
      <c r="CF27" s="703"/>
      <c r="CG27" s="703"/>
      <c r="CH27" s="703"/>
      <c r="CI27" s="703"/>
      <c r="CJ27" s="703"/>
      <c r="CK27" s="703"/>
      <c r="CL27" s="703"/>
      <c r="CM27" s="703"/>
      <c r="CN27" s="703"/>
      <c r="CO27" s="703"/>
      <c r="CP27" s="703"/>
      <c r="CQ27" s="704"/>
      <c r="CR27" s="664">
        <v>3923910</v>
      </c>
      <c r="CS27" s="675"/>
      <c r="CT27" s="675"/>
      <c r="CU27" s="675"/>
      <c r="CV27" s="675"/>
      <c r="CW27" s="675"/>
      <c r="CX27" s="675"/>
      <c r="CY27" s="676"/>
      <c r="CZ27" s="667">
        <v>25.5</v>
      </c>
      <c r="DA27" s="677"/>
      <c r="DB27" s="677"/>
      <c r="DC27" s="678"/>
      <c r="DD27" s="670">
        <v>986273</v>
      </c>
      <c r="DE27" s="675"/>
      <c r="DF27" s="675"/>
      <c r="DG27" s="675"/>
      <c r="DH27" s="675"/>
      <c r="DI27" s="675"/>
      <c r="DJ27" s="675"/>
      <c r="DK27" s="676"/>
      <c r="DL27" s="670">
        <v>980729</v>
      </c>
      <c r="DM27" s="675"/>
      <c r="DN27" s="675"/>
      <c r="DO27" s="675"/>
      <c r="DP27" s="675"/>
      <c r="DQ27" s="675"/>
      <c r="DR27" s="675"/>
      <c r="DS27" s="675"/>
      <c r="DT27" s="675"/>
      <c r="DU27" s="675"/>
      <c r="DV27" s="676"/>
      <c r="DW27" s="667">
        <v>10.199999999999999</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v>5991</v>
      </c>
      <c r="S28" s="665"/>
      <c r="T28" s="665"/>
      <c r="U28" s="665"/>
      <c r="V28" s="665"/>
      <c r="W28" s="665"/>
      <c r="X28" s="665"/>
      <c r="Y28" s="666"/>
      <c r="Z28" s="691">
        <v>0</v>
      </c>
      <c r="AA28" s="691"/>
      <c r="AB28" s="691"/>
      <c r="AC28" s="691"/>
      <c r="AD28" s="692">
        <v>5991</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849839</v>
      </c>
      <c r="CS28" s="665"/>
      <c r="CT28" s="665"/>
      <c r="CU28" s="665"/>
      <c r="CV28" s="665"/>
      <c r="CW28" s="665"/>
      <c r="CX28" s="665"/>
      <c r="CY28" s="666"/>
      <c r="CZ28" s="667">
        <v>5.5</v>
      </c>
      <c r="DA28" s="677"/>
      <c r="DB28" s="677"/>
      <c r="DC28" s="678"/>
      <c r="DD28" s="670">
        <v>849839</v>
      </c>
      <c r="DE28" s="665"/>
      <c r="DF28" s="665"/>
      <c r="DG28" s="665"/>
      <c r="DH28" s="665"/>
      <c r="DI28" s="665"/>
      <c r="DJ28" s="665"/>
      <c r="DK28" s="666"/>
      <c r="DL28" s="670">
        <v>849839</v>
      </c>
      <c r="DM28" s="665"/>
      <c r="DN28" s="665"/>
      <c r="DO28" s="665"/>
      <c r="DP28" s="665"/>
      <c r="DQ28" s="665"/>
      <c r="DR28" s="665"/>
      <c r="DS28" s="665"/>
      <c r="DT28" s="665"/>
      <c r="DU28" s="665"/>
      <c r="DV28" s="666"/>
      <c r="DW28" s="667">
        <v>8.8000000000000007</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49449</v>
      </c>
      <c r="S29" s="665"/>
      <c r="T29" s="665"/>
      <c r="U29" s="665"/>
      <c r="V29" s="665"/>
      <c r="W29" s="665"/>
      <c r="X29" s="665"/>
      <c r="Y29" s="666"/>
      <c r="Z29" s="691">
        <v>0.3</v>
      </c>
      <c r="AA29" s="691"/>
      <c r="AB29" s="691"/>
      <c r="AC29" s="691"/>
      <c r="AD29" s="692">
        <v>6165</v>
      </c>
      <c r="AE29" s="692"/>
      <c r="AF29" s="692"/>
      <c r="AG29" s="692"/>
      <c r="AH29" s="692"/>
      <c r="AI29" s="692"/>
      <c r="AJ29" s="692"/>
      <c r="AK29" s="692"/>
      <c r="AL29" s="667">
        <v>0.1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303</v>
      </c>
      <c r="CE29" s="751"/>
      <c r="CF29" s="706" t="s">
        <v>304</v>
      </c>
      <c r="CG29" s="703"/>
      <c r="CH29" s="703"/>
      <c r="CI29" s="703"/>
      <c r="CJ29" s="703"/>
      <c r="CK29" s="703"/>
      <c r="CL29" s="703"/>
      <c r="CM29" s="703"/>
      <c r="CN29" s="703"/>
      <c r="CO29" s="703"/>
      <c r="CP29" s="703"/>
      <c r="CQ29" s="704"/>
      <c r="CR29" s="664">
        <v>849839</v>
      </c>
      <c r="CS29" s="675"/>
      <c r="CT29" s="675"/>
      <c r="CU29" s="675"/>
      <c r="CV29" s="675"/>
      <c r="CW29" s="675"/>
      <c r="CX29" s="675"/>
      <c r="CY29" s="676"/>
      <c r="CZ29" s="667">
        <v>5.5</v>
      </c>
      <c r="DA29" s="677"/>
      <c r="DB29" s="677"/>
      <c r="DC29" s="678"/>
      <c r="DD29" s="670">
        <v>849839</v>
      </c>
      <c r="DE29" s="675"/>
      <c r="DF29" s="675"/>
      <c r="DG29" s="675"/>
      <c r="DH29" s="675"/>
      <c r="DI29" s="675"/>
      <c r="DJ29" s="675"/>
      <c r="DK29" s="676"/>
      <c r="DL29" s="670">
        <v>849839</v>
      </c>
      <c r="DM29" s="675"/>
      <c r="DN29" s="675"/>
      <c r="DO29" s="675"/>
      <c r="DP29" s="675"/>
      <c r="DQ29" s="675"/>
      <c r="DR29" s="675"/>
      <c r="DS29" s="675"/>
      <c r="DT29" s="675"/>
      <c r="DU29" s="675"/>
      <c r="DV29" s="676"/>
      <c r="DW29" s="667">
        <v>8.8000000000000007</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72297</v>
      </c>
      <c r="S30" s="665"/>
      <c r="T30" s="665"/>
      <c r="U30" s="665"/>
      <c r="V30" s="665"/>
      <c r="W30" s="665"/>
      <c r="X30" s="665"/>
      <c r="Y30" s="666"/>
      <c r="Z30" s="691">
        <v>0.4</v>
      </c>
      <c r="AA30" s="691"/>
      <c r="AB30" s="691"/>
      <c r="AC30" s="691"/>
      <c r="AD30" s="692">
        <v>4034</v>
      </c>
      <c r="AE30" s="692"/>
      <c r="AF30" s="692"/>
      <c r="AG30" s="692"/>
      <c r="AH30" s="692"/>
      <c r="AI30" s="692"/>
      <c r="AJ30" s="692"/>
      <c r="AK30" s="692"/>
      <c r="AL30" s="667">
        <v>0</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2"/>
      <c r="CE30" s="753"/>
      <c r="CF30" s="706" t="s">
        <v>308</v>
      </c>
      <c r="CG30" s="703"/>
      <c r="CH30" s="703"/>
      <c r="CI30" s="703"/>
      <c r="CJ30" s="703"/>
      <c r="CK30" s="703"/>
      <c r="CL30" s="703"/>
      <c r="CM30" s="703"/>
      <c r="CN30" s="703"/>
      <c r="CO30" s="703"/>
      <c r="CP30" s="703"/>
      <c r="CQ30" s="704"/>
      <c r="CR30" s="664">
        <v>818024</v>
      </c>
      <c r="CS30" s="665"/>
      <c r="CT30" s="665"/>
      <c r="CU30" s="665"/>
      <c r="CV30" s="665"/>
      <c r="CW30" s="665"/>
      <c r="CX30" s="665"/>
      <c r="CY30" s="666"/>
      <c r="CZ30" s="667">
        <v>5.3</v>
      </c>
      <c r="DA30" s="677"/>
      <c r="DB30" s="677"/>
      <c r="DC30" s="678"/>
      <c r="DD30" s="670">
        <v>818024</v>
      </c>
      <c r="DE30" s="665"/>
      <c r="DF30" s="665"/>
      <c r="DG30" s="665"/>
      <c r="DH30" s="665"/>
      <c r="DI30" s="665"/>
      <c r="DJ30" s="665"/>
      <c r="DK30" s="666"/>
      <c r="DL30" s="670">
        <v>818024</v>
      </c>
      <c r="DM30" s="665"/>
      <c r="DN30" s="665"/>
      <c r="DO30" s="665"/>
      <c r="DP30" s="665"/>
      <c r="DQ30" s="665"/>
      <c r="DR30" s="665"/>
      <c r="DS30" s="665"/>
      <c r="DT30" s="665"/>
      <c r="DU30" s="665"/>
      <c r="DV30" s="666"/>
      <c r="DW30" s="667">
        <v>8.5</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60632</v>
      </c>
      <c r="S31" s="665"/>
      <c r="T31" s="665"/>
      <c r="U31" s="665"/>
      <c r="V31" s="665"/>
      <c r="W31" s="665"/>
      <c r="X31" s="665"/>
      <c r="Y31" s="666"/>
      <c r="Z31" s="691">
        <v>0.4</v>
      </c>
      <c r="AA31" s="691"/>
      <c r="AB31" s="691"/>
      <c r="AC31" s="691"/>
      <c r="AD31" s="692">
        <v>1780</v>
      </c>
      <c r="AE31" s="692"/>
      <c r="AF31" s="692"/>
      <c r="AG31" s="692"/>
      <c r="AH31" s="692"/>
      <c r="AI31" s="692"/>
      <c r="AJ31" s="692"/>
      <c r="AK31" s="692"/>
      <c r="AL31" s="667">
        <v>0</v>
      </c>
      <c r="AM31" s="668"/>
      <c r="AN31" s="668"/>
      <c r="AO31" s="693"/>
      <c r="AP31" s="739" t="s">
        <v>310</v>
      </c>
      <c r="AQ31" s="740"/>
      <c r="AR31" s="740"/>
      <c r="AS31" s="740"/>
      <c r="AT31" s="745" t="s">
        <v>311</v>
      </c>
      <c r="AU31" s="217"/>
      <c r="AV31" s="217"/>
      <c r="AW31" s="217"/>
      <c r="AX31" s="731" t="s">
        <v>186</v>
      </c>
      <c r="AY31" s="732"/>
      <c r="AZ31" s="732"/>
      <c r="BA31" s="732"/>
      <c r="BB31" s="732"/>
      <c r="BC31" s="732"/>
      <c r="BD31" s="732"/>
      <c r="BE31" s="732"/>
      <c r="BF31" s="733"/>
      <c r="BG31" s="734">
        <v>99.5</v>
      </c>
      <c r="BH31" s="735"/>
      <c r="BI31" s="735"/>
      <c r="BJ31" s="735"/>
      <c r="BK31" s="735"/>
      <c r="BL31" s="735"/>
      <c r="BM31" s="736">
        <v>98.8</v>
      </c>
      <c r="BN31" s="735"/>
      <c r="BO31" s="735"/>
      <c r="BP31" s="735"/>
      <c r="BQ31" s="737"/>
      <c r="BR31" s="734">
        <v>99.3</v>
      </c>
      <c r="BS31" s="735"/>
      <c r="BT31" s="735"/>
      <c r="BU31" s="735"/>
      <c r="BV31" s="735"/>
      <c r="BW31" s="735"/>
      <c r="BX31" s="736">
        <v>98.7</v>
      </c>
      <c r="BY31" s="735"/>
      <c r="BZ31" s="735"/>
      <c r="CA31" s="735"/>
      <c r="CB31" s="737"/>
      <c r="CD31" s="752"/>
      <c r="CE31" s="753"/>
      <c r="CF31" s="706" t="s">
        <v>312</v>
      </c>
      <c r="CG31" s="703"/>
      <c r="CH31" s="703"/>
      <c r="CI31" s="703"/>
      <c r="CJ31" s="703"/>
      <c r="CK31" s="703"/>
      <c r="CL31" s="703"/>
      <c r="CM31" s="703"/>
      <c r="CN31" s="703"/>
      <c r="CO31" s="703"/>
      <c r="CP31" s="703"/>
      <c r="CQ31" s="704"/>
      <c r="CR31" s="664">
        <v>31815</v>
      </c>
      <c r="CS31" s="675"/>
      <c r="CT31" s="675"/>
      <c r="CU31" s="675"/>
      <c r="CV31" s="675"/>
      <c r="CW31" s="675"/>
      <c r="CX31" s="675"/>
      <c r="CY31" s="676"/>
      <c r="CZ31" s="667">
        <v>0.2</v>
      </c>
      <c r="DA31" s="677"/>
      <c r="DB31" s="677"/>
      <c r="DC31" s="678"/>
      <c r="DD31" s="670">
        <v>31815</v>
      </c>
      <c r="DE31" s="675"/>
      <c r="DF31" s="675"/>
      <c r="DG31" s="675"/>
      <c r="DH31" s="675"/>
      <c r="DI31" s="675"/>
      <c r="DJ31" s="675"/>
      <c r="DK31" s="676"/>
      <c r="DL31" s="670">
        <v>31815</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3410353</v>
      </c>
      <c r="S32" s="665"/>
      <c r="T32" s="665"/>
      <c r="U32" s="665"/>
      <c r="V32" s="665"/>
      <c r="W32" s="665"/>
      <c r="X32" s="665"/>
      <c r="Y32" s="666"/>
      <c r="Z32" s="691">
        <v>20.8</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216" t="s">
        <v>314</v>
      </c>
      <c r="AV32" s="216"/>
      <c r="AW32" s="216"/>
      <c r="AX32" s="661" t="s">
        <v>315</v>
      </c>
      <c r="AY32" s="662"/>
      <c r="AZ32" s="662"/>
      <c r="BA32" s="662"/>
      <c r="BB32" s="662"/>
      <c r="BC32" s="662"/>
      <c r="BD32" s="662"/>
      <c r="BE32" s="662"/>
      <c r="BF32" s="663"/>
      <c r="BG32" s="738">
        <v>99.4</v>
      </c>
      <c r="BH32" s="675"/>
      <c r="BI32" s="675"/>
      <c r="BJ32" s="675"/>
      <c r="BK32" s="675"/>
      <c r="BL32" s="675"/>
      <c r="BM32" s="668">
        <v>98.2</v>
      </c>
      <c r="BN32" s="730"/>
      <c r="BO32" s="730"/>
      <c r="BP32" s="730"/>
      <c r="BQ32" s="702"/>
      <c r="BR32" s="738">
        <v>99.2</v>
      </c>
      <c r="BS32" s="675"/>
      <c r="BT32" s="675"/>
      <c r="BU32" s="675"/>
      <c r="BV32" s="675"/>
      <c r="BW32" s="675"/>
      <c r="BX32" s="668">
        <v>98.3</v>
      </c>
      <c r="BY32" s="730"/>
      <c r="BZ32" s="730"/>
      <c r="CA32" s="730"/>
      <c r="CB32" s="702"/>
      <c r="CD32" s="754"/>
      <c r="CE32" s="755"/>
      <c r="CF32" s="706" t="s">
        <v>316</v>
      </c>
      <c r="CG32" s="703"/>
      <c r="CH32" s="703"/>
      <c r="CI32" s="703"/>
      <c r="CJ32" s="703"/>
      <c r="CK32" s="703"/>
      <c r="CL32" s="703"/>
      <c r="CM32" s="703"/>
      <c r="CN32" s="703"/>
      <c r="CO32" s="703"/>
      <c r="CP32" s="703"/>
      <c r="CQ32" s="704"/>
      <c r="CR32" s="664" t="s">
        <v>227</v>
      </c>
      <c r="CS32" s="665"/>
      <c r="CT32" s="665"/>
      <c r="CU32" s="665"/>
      <c r="CV32" s="665"/>
      <c r="CW32" s="665"/>
      <c r="CX32" s="665"/>
      <c r="CY32" s="666"/>
      <c r="CZ32" s="667" t="s">
        <v>145</v>
      </c>
      <c r="DA32" s="677"/>
      <c r="DB32" s="677"/>
      <c r="DC32" s="678"/>
      <c r="DD32" s="670" t="s">
        <v>127</v>
      </c>
      <c r="DE32" s="665"/>
      <c r="DF32" s="665"/>
      <c r="DG32" s="665"/>
      <c r="DH32" s="665"/>
      <c r="DI32" s="665"/>
      <c r="DJ32" s="665"/>
      <c r="DK32" s="666"/>
      <c r="DL32" s="670" t="s">
        <v>145</v>
      </c>
      <c r="DM32" s="665"/>
      <c r="DN32" s="665"/>
      <c r="DO32" s="665"/>
      <c r="DP32" s="665"/>
      <c r="DQ32" s="665"/>
      <c r="DR32" s="665"/>
      <c r="DS32" s="665"/>
      <c r="DT32" s="665"/>
      <c r="DU32" s="665"/>
      <c r="DV32" s="666"/>
      <c r="DW32" s="667" t="s">
        <v>227</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227</v>
      </c>
      <c r="S33" s="665"/>
      <c r="T33" s="665"/>
      <c r="U33" s="665"/>
      <c r="V33" s="665"/>
      <c r="W33" s="665"/>
      <c r="X33" s="665"/>
      <c r="Y33" s="666"/>
      <c r="Z33" s="691" t="s">
        <v>127</v>
      </c>
      <c r="AA33" s="691"/>
      <c r="AB33" s="691"/>
      <c r="AC33" s="691"/>
      <c r="AD33" s="692" t="s">
        <v>145</v>
      </c>
      <c r="AE33" s="692"/>
      <c r="AF33" s="692"/>
      <c r="AG33" s="692"/>
      <c r="AH33" s="692"/>
      <c r="AI33" s="692"/>
      <c r="AJ33" s="692"/>
      <c r="AK33" s="692"/>
      <c r="AL33" s="667" t="s">
        <v>145</v>
      </c>
      <c r="AM33" s="668"/>
      <c r="AN33" s="668"/>
      <c r="AO33" s="693"/>
      <c r="AP33" s="743"/>
      <c r="AQ33" s="744"/>
      <c r="AR33" s="744"/>
      <c r="AS33" s="744"/>
      <c r="AT33" s="747"/>
      <c r="AU33" s="218"/>
      <c r="AV33" s="218"/>
      <c r="AW33" s="218"/>
      <c r="AX33" s="641" t="s">
        <v>318</v>
      </c>
      <c r="AY33" s="642"/>
      <c r="AZ33" s="642"/>
      <c r="BA33" s="642"/>
      <c r="BB33" s="642"/>
      <c r="BC33" s="642"/>
      <c r="BD33" s="642"/>
      <c r="BE33" s="642"/>
      <c r="BF33" s="643"/>
      <c r="BG33" s="726">
        <v>99.6</v>
      </c>
      <c r="BH33" s="645"/>
      <c r="BI33" s="645"/>
      <c r="BJ33" s="645"/>
      <c r="BK33" s="645"/>
      <c r="BL33" s="645"/>
      <c r="BM33" s="683">
        <v>99.3</v>
      </c>
      <c r="BN33" s="645"/>
      <c r="BO33" s="645"/>
      <c r="BP33" s="645"/>
      <c r="BQ33" s="694"/>
      <c r="BR33" s="726">
        <v>99.5</v>
      </c>
      <c r="BS33" s="645"/>
      <c r="BT33" s="645"/>
      <c r="BU33" s="645"/>
      <c r="BV33" s="645"/>
      <c r="BW33" s="645"/>
      <c r="BX33" s="683">
        <v>99.1</v>
      </c>
      <c r="BY33" s="645"/>
      <c r="BZ33" s="645"/>
      <c r="CA33" s="645"/>
      <c r="CB33" s="694"/>
      <c r="CD33" s="706" t="s">
        <v>319</v>
      </c>
      <c r="CE33" s="703"/>
      <c r="CF33" s="703"/>
      <c r="CG33" s="703"/>
      <c r="CH33" s="703"/>
      <c r="CI33" s="703"/>
      <c r="CJ33" s="703"/>
      <c r="CK33" s="703"/>
      <c r="CL33" s="703"/>
      <c r="CM33" s="703"/>
      <c r="CN33" s="703"/>
      <c r="CO33" s="703"/>
      <c r="CP33" s="703"/>
      <c r="CQ33" s="704"/>
      <c r="CR33" s="664">
        <v>6714595</v>
      </c>
      <c r="CS33" s="675"/>
      <c r="CT33" s="675"/>
      <c r="CU33" s="675"/>
      <c r="CV33" s="675"/>
      <c r="CW33" s="675"/>
      <c r="CX33" s="675"/>
      <c r="CY33" s="676"/>
      <c r="CZ33" s="667">
        <v>43.6</v>
      </c>
      <c r="DA33" s="677"/>
      <c r="DB33" s="677"/>
      <c r="DC33" s="678"/>
      <c r="DD33" s="670">
        <v>5424842</v>
      </c>
      <c r="DE33" s="675"/>
      <c r="DF33" s="675"/>
      <c r="DG33" s="675"/>
      <c r="DH33" s="675"/>
      <c r="DI33" s="675"/>
      <c r="DJ33" s="675"/>
      <c r="DK33" s="676"/>
      <c r="DL33" s="670">
        <v>4008443</v>
      </c>
      <c r="DM33" s="675"/>
      <c r="DN33" s="675"/>
      <c r="DO33" s="675"/>
      <c r="DP33" s="675"/>
      <c r="DQ33" s="675"/>
      <c r="DR33" s="675"/>
      <c r="DS33" s="675"/>
      <c r="DT33" s="675"/>
      <c r="DU33" s="675"/>
      <c r="DV33" s="676"/>
      <c r="DW33" s="667">
        <v>41.6</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950277</v>
      </c>
      <c r="S34" s="665"/>
      <c r="T34" s="665"/>
      <c r="U34" s="665"/>
      <c r="V34" s="665"/>
      <c r="W34" s="665"/>
      <c r="X34" s="665"/>
      <c r="Y34" s="666"/>
      <c r="Z34" s="691">
        <v>5.8</v>
      </c>
      <c r="AA34" s="691"/>
      <c r="AB34" s="691"/>
      <c r="AC34" s="691"/>
      <c r="AD34" s="692" t="s">
        <v>145</v>
      </c>
      <c r="AE34" s="692"/>
      <c r="AF34" s="692"/>
      <c r="AG34" s="692"/>
      <c r="AH34" s="692"/>
      <c r="AI34" s="692"/>
      <c r="AJ34" s="692"/>
      <c r="AK34" s="692"/>
      <c r="AL34" s="667" t="s">
        <v>127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2948301</v>
      </c>
      <c r="CS34" s="665"/>
      <c r="CT34" s="665"/>
      <c r="CU34" s="665"/>
      <c r="CV34" s="665"/>
      <c r="CW34" s="665"/>
      <c r="CX34" s="665"/>
      <c r="CY34" s="666"/>
      <c r="CZ34" s="667">
        <v>19.100000000000001</v>
      </c>
      <c r="DA34" s="677"/>
      <c r="DB34" s="677"/>
      <c r="DC34" s="678"/>
      <c r="DD34" s="670">
        <v>2047807</v>
      </c>
      <c r="DE34" s="665"/>
      <c r="DF34" s="665"/>
      <c r="DG34" s="665"/>
      <c r="DH34" s="665"/>
      <c r="DI34" s="665"/>
      <c r="DJ34" s="665"/>
      <c r="DK34" s="666"/>
      <c r="DL34" s="670">
        <v>1984654</v>
      </c>
      <c r="DM34" s="665"/>
      <c r="DN34" s="665"/>
      <c r="DO34" s="665"/>
      <c r="DP34" s="665"/>
      <c r="DQ34" s="665"/>
      <c r="DR34" s="665"/>
      <c r="DS34" s="665"/>
      <c r="DT34" s="665"/>
      <c r="DU34" s="665"/>
      <c r="DV34" s="666"/>
      <c r="DW34" s="667">
        <v>20.6</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8727</v>
      </c>
      <c r="S35" s="665"/>
      <c r="T35" s="665"/>
      <c r="U35" s="665"/>
      <c r="V35" s="665"/>
      <c r="W35" s="665"/>
      <c r="X35" s="665"/>
      <c r="Y35" s="666"/>
      <c r="Z35" s="691">
        <v>0.1</v>
      </c>
      <c r="AA35" s="691"/>
      <c r="AB35" s="691"/>
      <c r="AC35" s="691"/>
      <c r="AD35" s="692">
        <v>707</v>
      </c>
      <c r="AE35" s="692"/>
      <c r="AF35" s="692"/>
      <c r="AG35" s="692"/>
      <c r="AH35" s="692"/>
      <c r="AI35" s="692"/>
      <c r="AJ35" s="692"/>
      <c r="AK35" s="692"/>
      <c r="AL35" s="667">
        <v>0</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20287</v>
      </c>
      <c r="CS35" s="675"/>
      <c r="CT35" s="675"/>
      <c r="CU35" s="675"/>
      <c r="CV35" s="675"/>
      <c r="CW35" s="675"/>
      <c r="CX35" s="675"/>
      <c r="CY35" s="676"/>
      <c r="CZ35" s="667">
        <v>0.1</v>
      </c>
      <c r="DA35" s="677"/>
      <c r="DB35" s="677"/>
      <c r="DC35" s="678"/>
      <c r="DD35" s="670">
        <v>20173</v>
      </c>
      <c r="DE35" s="675"/>
      <c r="DF35" s="675"/>
      <c r="DG35" s="675"/>
      <c r="DH35" s="675"/>
      <c r="DI35" s="675"/>
      <c r="DJ35" s="675"/>
      <c r="DK35" s="676"/>
      <c r="DL35" s="670">
        <v>19953</v>
      </c>
      <c r="DM35" s="675"/>
      <c r="DN35" s="675"/>
      <c r="DO35" s="675"/>
      <c r="DP35" s="675"/>
      <c r="DQ35" s="675"/>
      <c r="DR35" s="675"/>
      <c r="DS35" s="675"/>
      <c r="DT35" s="675"/>
      <c r="DU35" s="675"/>
      <c r="DV35" s="676"/>
      <c r="DW35" s="667">
        <v>0.2</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163155</v>
      </c>
      <c r="S36" s="665"/>
      <c r="T36" s="665"/>
      <c r="U36" s="665"/>
      <c r="V36" s="665"/>
      <c r="W36" s="665"/>
      <c r="X36" s="665"/>
      <c r="Y36" s="666"/>
      <c r="Z36" s="691">
        <v>1</v>
      </c>
      <c r="AA36" s="691"/>
      <c r="AB36" s="691"/>
      <c r="AC36" s="691"/>
      <c r="AD36" s="692" t="s">
        <v>145</v>
      </c>
      <c r="AE36" s="692"/>
      <c r="AF36" s="692"/>
      <c r="AG36" s="692"/>
      <c r="AH36" s="692"/>
      <c r="AI36" s="692"/>
      <c r="AJ36" s="692"/>
      <c r="AK36" s="692"/>
      <c r="AL36" s="667" t="s">
        <v>145</v>
      </c>
      <c r="AM36" s="668"/>
      <c r="AN36" s="668"/>
      <c r="AO36" s="693"/>
      <c r="AP36" s="221"/>
      <c r="AQ36" s="714" t="s">
        <v>327</v>
      </c>
      <c r="AR36" s="715"/>
      <c r="AS36" s="715"/>
      <c r="AT36" s="715"/>
      <c r="AU36" s="715"/>
      <c r="AV36" s="715"/>
      <c r="AW36" s="715"/>
      <c r="AX36" s="715"/>
      <c r="AY36" s="716"/>
      <c r="AZ36" s="717">
        <v>1511629</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31555</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1635073</v>
      </c>
      <c r="CS36" s="665"/>
      <c r="CT36" s="665"/>
      <c r="CU36" s="665"/>
      <c r="CV36" s="665"/>
      <c r="CW36" s="665"/>
      <c r="CX36" s="665"/>
      <c r="CY36" s="666"/>
      <c r="CZ36" s="667">
        <v>10.6</v>
      </c>
      <c r="DA36" s="677"/>
      <c r="DB36" s="677"/>
      <c r="DC36" s="678"/>
      <c r="DD36" s="670">
        <v>1495891</v>
      </c>
      <c r="DE36" s="665"/>
      <c r="DF36" s="665"/>
      <c r="DG36" s="665"/>
      <c r="DH36" s="665"/>
      <c r="DI36" s="665"/>
      <c r="DJ36" s="665"/>
      <c r="DK36" s="666"/>
      <c r="DL36" s="670">
        <v>1204845</v>
      </c>
      <c r="DM36" s="665"/>
      <c r="DN36" s="665"/>
      <c r="DO36" s="665"/>
      <c r="DP36" s="665"/>
      <c r="DQ36" s="665"/>
      <c r="DR36" s="665"/>
      <c r="DS36" s="665"/>
      <c r="DT36" s="665"/>
      <c r="DU36" s="665"/>
      <c r="DV36" s="666"/>
      <c r="DW36" s="667">
        <v>12.5</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590712</v>
      </c>
      <c r="S37" s="665"/>
      <c r="T37" s="665"/>
      <c r="U37" s="665"/>
      <c r="V37" s="665"/>
      <c r="W37" s="665"/>
      <c r="X37" s="665"/>
      <c r="Y37" s="666"/>
      <c r="Z37" s="691">
        <v>3.6</v>
      </c>
      <c r="AA37" s="691"/>
      <c r="AB37" s="691"/>
      <c r="AC37" s="691"/>
      <c r="AD37" s="692" t="s">
        <v>127</v>
      </c>
      <c r="AE37" s="692"/>
      <c r="AF37" s="692"/>
      <c r="AG37" s="692"/>
      <c r="AH37" s="692"/>
      <c r="AI37" s="692"/>
      <c r="AJ37" s="692"/>
      <c r="AK37" s="692"/>
      <c r="AL37" s="667" t="s">
        <v>227</v>
      </c>
      <c r="AM37" s="668"/>
      <c r="AN37" s="668"/>
      <c r="AO37" s="693"/>
      <c r="AQ37" s="699" t="s">
        <v>331</v>
      </c>
      <c r="AR37" s="700"/>
      <c r="AS37" s="700"/>
      <c r="AT37" s="700"/>
      <c r="AU37" s="700"/>
      <c r="AV37" s="700"/>
      <c r="AW37" s="700"/>
      <c r="AX37" s="700"/>
      <c r="AY37" s="701"/>
      <c r="AZ37" s="664">
        <v>437249</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-25810</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782439</v>
      </c>
      <c r="CS37" s="675"/>
      <c r="CT37" s="675"/>
      <c r="CU37" s="675"/>
      <c r="CV37" s="675"/>
      <c r="CW37" s="675"/>
      <c r="CX37" s="675"/>
      <c r="CY37" s="676"/>
      <c r="CZ37" s="667">
        <v>5.0999999999999996</v>
      </c>
      <c r="DA37" s="677"/>
      <c r="DB37" s="677"/>
      <c r="DC37" s="678"/>
      <c r="DD37" s="670">
        <v>737735</v>
      </c>
      <c r="DE37" s="675"/>
      <c r="DF37" s="675"/>
      <c r="DG37" s="675"/>
      <c r="DH37" s="675"/>
      <c r="DI37" s="675"/>
      <c r="DJ37" s="675"/>
      <c r="DK37" s="676"/>
      <c r="DL37" s="670">
        <v>614033</v>
      </c>
      <c r="DM37" s="675"/>
      <c r="DN37" s="675"/>
      <c r="DO37" s="675"/>
      <c r="DP37" s="675"/>
      <c r="DQ37" s="675"/>
      <c r="DR37" s="675"/>
      <c r="DS37" s="675"/>
      <c r="DT37" s="675"/>
      <c r="DU37" s="675"/>
      <c r="DV37" s="676"/>
      <c r="DW37" s="667">
        <v>6.4</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96175</v>
      </c>
      <c r="S38" s="665"/>
      <c r="T38" s="665"/>
      <c r="U38" s="665"/>
      <c r="V38" s="665"/>
      <c r="W38" s="665"/>
      <c r="X38" s="665"/>
      <c r="Y38" s="666"/>
      <c r="Z38" s="691">
        <v>0.6</v>
      </c>
      <c r="AA38" s="691"/>
      <c r="AB38" s="691"/>
      <c r="AC38" s="691"/>
      <c r="AD38" s="692" t="s">
        <v>227</v>
      </c>
      <c r="AE38" s="692"/>
      <c r="AF38" s="692"/>
      <c r="AG38" s="692"/>
      <c r="AH38" s="692"/>
      <c r="AI38" s="692"/>
      <c r="AJ38" s="692"/>
      <c r="AK38" s="692"/>
      <c r="AL38" s="667" t="s">
        <v>127</v>
      </c>
      <c r="AM38" s="668"/>
      <c r="AN38" s="668"/>
      <c r="AO38" s="693"/>
      <c r="AQ38" s="699" t="s">
        <v>335</v>
      </c>
      <c r="AR38" s="700"/>
      <c r="AS38" s="700"/>
      <c r="AT38" s="700"/>
      <c r="AU38" s="700"/>
      <c r="AV38" s="700"/>
      <c r="AW38" s="700"/>
      <c r="AX38" s="700"/>
      <c r="AY38" s="701"/>
      <c r="AZ38" s="664">
        <v>2287</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4599</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1074380</v>
      </c>
      <c r="CS38" s="665"/>
      <c r="CT38" s="665"/>
      <c r="CU38" s="665"/>
      <c r="CV38" s="665"/>
      <c r="CW38" s="665"/>
      <c r="CX38" s="665"/>
      <c r="CY38" s="666"/>
      <c r="CZ38" s="667">
        <v>7</v>
      </c>
      <c r="DA38" s="677"/>
      <c r="DB38" s="677"/>
      <c r="DC38" s="678"/>
      <c r="DD38" s="670">
        <v>877421</v>
      </c>
      <c r="DE38" s="665"/>
      <c r="DF38" s="665"/>
      <c r="DG38" s="665"/>
      <c r="DH38" s="665"/>
      <c r="DI38" s="665"/>
      <c r="DJ38" s="665"/>
      <c r="DK38" s="666"/>
      <c r="DL38" s="670">
        <v>763294</v>
      </c>
      <c r="DM38" s="665"/>
      <c r="DN38" s="665"/>
      <c r="DO38" s="665"/>
      <c r="DP38" s="665"/>
      <c r="DQ38" s="665"/>
      <c r="DR38" s="665"/>
      <c r="DS38" s="665"/>
      <c r="DT38" s="665"/>
      <c r="DU38" s="665"/>
      <c r="DV38" s="666"/>
      <c r="DW38" s="667">
        <v>7.9</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414452</v>
      </c>
      <c r="S39" s="665"/>
      <c r="T39" s="665"/>
      <c r="U39" s="665"/>
      <c r="V39" s="665"/>
      <c r="W39" s="665"/>
      <c r="X39" s="665"/>
      <c r="Y39" s="666"/>
      <c r="Z39" s="691">
        <v>2.5</v>
      </c>
      <c r="AA39" s="691"/>
      <c r="AB39" s="691"/>
      <c r="AC39" s="691"/>
      <c r="AD39" s="692">
        <v>3262</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t="s">
        <v>127</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7300</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820409</v>
      </c>
      <c r="CS39" s="675"/>
      <c r="CT39" s="675"/>
      <c r="CU39" s="675"/>
      <c r="CV39" s="675"/>
      <c r="CW39" s="675"/>
      <c r="CX39" s="675"/>
      <c r="CY39" s="676"/>
      <c r="CZ39" s="667">
        <v>5.3</v>
      </c>
      <c r="DA39" s="677"/>
      <c r="DB39" s="677"/>
      <c r="DC39" s="678"/>
      <c r="DD39" s="670">
        <v>817405</v>
      </c>
      <c r="DE39" s="675"/>
      <c r="DF39" s="675"/>
      <c r="DG39" s="675"/>
      <c r="DH39" s="675"/>
      <c r="DI39" s="675"/>
      <c r="DJ39" s="675"/>
      <c r="DK39" s="676"/>
      <c r="DL39" s="670" t="s">
        <v>145</v>
      </c>
      <c r="DM39" s="675"/>
      <c r="DN39" s="675"/>
      <c r="DO39" s="675"/>
      <c r="DP39" s="675"/>
      <c r="DQ39" s="675"/>
      <c r="DR39" s="675"/>
      <c r="DS39" s="675"/>
      <c r="DT39" s="675"/>
      <c r="DU39" s="675"/>
      <c r="DV39" s="676"/>
      <c r="DW39" s="667" t="s">
        <v>145</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1315400</v>
      </c>
      <c r="S40" s="665"/>
      <c r="T40" s="665"/>
      <c r="U40" s="665"/>
      <c r="V40" s="665"/>
      <c r="W40" s="665"/>
      <c r="X40" s="665"/>
      <c r="Y40" s="666"/>
      <c r="Z40" s="691">
        <v>8</v>
      </c>
      <c r="AA40" s="691"/>
      <c r="AB40" s="691"/>
      <c r="AC40" s="691"/>
      <c r="AD40" s="692" t="s">
        <v>145</v>
      </c>
      <c r="AE40" s="692"/>
      <c r="AF40" s="692"/>
      <c r="AG40" s="692"/>
      <c r="AH40" s="692"/>
      <c r="AI40" s="692"/>
      <c r="AJ40" s="692"/>
      <c r="AK40" s="692"/>
      <c r="AL40" s="667" t="s">
        <v>145</v>
      </c>
      <c r="AM40" s="668"/>
      <c r="AN40" s="668"/>
      <c r="AO40" s="693"/>
      <c r="AQ40" s="699" t="s">
        <v>343</v>
      </c>
      <c r="AR40" s="700"/>
      <c r="AS40" s="700"/>
      <c r="AT40" s="700"/>
      <c r="AU40" s="700"/>
      <c r="AV40" s="700"/>
      <c r="AW40" s="700"/>
      <c r="AX40" s="700"/>
      <c r="AY40" s="701"/>
      <c r="AZ40" s="664" t="s">
        <v>127</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105</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216145</v>
      </c>
      <c r="CS40" s="665"/>
      <c r="CT40" s="665"/>
      <c r="CU40" s="665"/>
      <c r="CV40" s="665"/>
      <c r="CW40" s="665"/>
      <c r="CX40" s="665"/>
      <c r="CY40" s="666"/>
      <c r="CZ40" s="667">
        <v>1.4</v>
      </c>
      <c r="DA40" s="677"/>
      <c r="DB40" s="677"/>
      <c r="DC40" s="678"/>
      <c r="DD40" s="670">
        <v>166145</v>
      </c>
      <c r="DE40" s="665"/>
      <c r="DF40" s="665"/>
      <c r="DG40" s="665"/>
      <c r="DH40" s="665"/>
      <c r="DI40" s="665"/>
      <c r="DJ40" s="665"/>
      <c r="DK40" s="666"/>
      <c r="DL40" s="670">
        <v>35697</v>
      </c>
      <c r="DM40" s="665"/>
      <c r="DN40" s="665"/>
      <c r="DO40" s="665"/>
      <c r="DP40" s="665"/>
      <c r="DQ40" s="665"/>
      <c r="DR40" s="665"/>
      <c r="DS40" s="665"/>
      <c r="DT40" s="665"/>
      <c r="DU40" s="665"/>
      <c r="DV40" s="666"/>
      <c r="DW40" s="667">
        <v>0.4</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227</v>
      </c>
      <c r="AA41" s="691"/>
      <c r="AB41" s="691"/>
      <c r="AC41" s="691"/>
      <c r="AD41" s="692" t="s">
        <v>227</v>
      </c>
      <c r="AE41" s="692"/>
      <c r="AF41" s="692"/>
      <c r="AG41" s="692"/>
      <c r="AH41" s="692"/>
      <c r="AI41" s="692"/>
      <c r="AJ41" s="692"/>
      <c r="AK41" s="692"/>
      <c r="AL41" s="667" t="s">
        <v>127</v>
      </c>
      <c r="AM41" s="668"/>
      <c r="AN41" s="668"/>
      <c r="AO41" s="693"/>
      <c r="AQ41" s="699" t="s">
        <v>348</v>
      </c>
      <c r="AR41" s="700"/>
      <c r="AS41" s="700"/>
      <c r="AT41" s="700"/>
      <c r="AU41" s="700"/>
      <c r="AV41" s="700"/>
      <c r="AW41" s="700"/>
      <c r="AX41" s="700"/>
      <c r="AY41" s="701"/>
      <c r="AZ41" s="664">
        <v>238740</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127</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227</v>
      </c>
      <c r="S42" s="665"/>
      <c r="T42" s="665"/>
      <c r="U42" s="665"/>
      <c r="V42" s="665"/>
      <c r="W42" s="665"/>
      <c r="X42" s="665"/>
      <c r="Y42" s="666"/>
      <c r="Z42" s="691" t="s">
        <v>145</v>
      </c>
      <c r="AA42" s="691"/>
      <c r="AB42" s="691"/>
      <c r="AC42" s="691"/>
      <c r="AD42" s="692" t="s">
        <v>145</v>
      </c>
      <c r="AE42" s="692"/>
      <c r="AF42" s="692"/>
      <c r="AG42" s="692"/>
      <c r="AH42" s="692"/>
      <c r="AI42" s="692"/>
      <c r="AJ42" s="692"/>
      <c r="AK42" s="692"/>
      <c r="AL42" s="667" t="s">
        <v>127</v>
      </c>
      <c r="AM42" s="668"/>
      <c r="AN42" s="668"/>
      <c r="AO42" s="693"/>
      <c r="AQ42" s="711" t="s">
        <v>352</v>
      </c>
      <c r="AR42" s="712"/>
      <c r="AS42" s="712"/>
      <c r="AT42" s="712"/>
      <c r="AU42" s="712"/>
      <c r="AV42" s="712"/>
      <c r="AW42" s="712"/>
      <c r="AX42" s="712"/>
      <c r="AY42" s="713"/>
      <c r="AZ42" s="644">
        <v>833353</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309</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1167766</v>
      </c>
      <c r="CS42" s="675"/>
      <c r="CT42" s="675"/>
      <c r="CU42" s="675"/>
      <c r="CV42" s="675"/>
      <c r="CW42" s="675"/>
      <c r="CX42" s="675"/>
      <c r="CY42" s="676"/>
      <c r="CZ42" s="667">
        <v>7.6</v>
      </c>
      <c r="DA42" s="677"/>
      <c r="DB42" s="677"/>
      <c r="DC42" s="678"/>
      <c r="DD42" s="670">
        <v>364582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827700</v>
      </c>
      <c r="S43" s="665"/>
      <c r="T43" s="665"/>
      <c r="U43" s="665"/>
      <c r="V43" s="665"/>
      <c r="W43" s="665"/>
      <c r="X43" s="665"/>
      <c r="Y43" s="666"/>
      <c r="Z43" s="691">
        <v>5</v>
      </c>
      <c r="AA43" s="691"/>
      <c r="AB43" s="691"/>
      <c r="AC43" s="691"/>
      <c r="AD43" s="692" t="s">
        <v>127</v>
      </c>
      <c r="AE43" s="692"/>
      <c r="AF43" s="692"/>
      <c r="AG43" s="692"/>
      <c r="AH43" s="692"/>
      <c r="AI43" s="692"/>
      <c r="AJ43" s="692"/>
      <c r="AK43" s="692"/>
      <c r="AL43" s="667" t="s">
        <v>227</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27707</v>
      </c>
      <c r="CS43" s="675"/>
      <c r="CT43" s="675"/>
      <c r="CU43" s="675"/>
      <c r="CV43" s="675"/>
      <c r="CW43" s="675"/>
      <c r="CX43" s="675"/>
      <c r="CY43" s="676"/>
      <c r="CZ43" s="667">
        <v>0.2</v>
      </c>
      <c r="DA43" s="677"/>
      <c r="DB43" s="677"/>
      <c r="DC43" s="678"/>
      <c r="DD43" s="670">
        <v>27707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16420873</v>
      </c>
      <c r="S44" s="679"/>
      <c r="T44" s="679"/>
      <c r="U44" s="679"/>
      <c r="V44" s="679"/>
      <c r="W44" s="679"/>
      <c r="X44" s="679"/>
      <c r="Y44" s="680"/>
      <c r="Z44" s="681">
        <v>100</v>
      </c>
      <c r="AA44" s="681"/>
      <c r="AB44" s="681"/>
      <c r="AC44" s="681"/>
      <c r="AD44" s="682">
        <v>8800002</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1167766</v>
      </c>
      <c r="CS44" s="665"/>
      <c r="CT44" s="665"/>
      <c r="CU44" s="665"/>
      <c r="CV44" s="665"/>
      <c r="CW44" s="665"/>
      <c r="CX44" s="665"/>
      <c r="CY44" s="666"/>
      <c r="CZ44" s="667">
        <v>7.6</v>
      </c>
      <c r="DA44" s="668"/>
      <c r="DB44" s="668"/>
      <c r="DC44" s="669"/>
      <c r="DD44" s="670">
        <v>364582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514203</v>
      </c>
      <c r="CS45" s="675"/>
      <c r="CT45" s="675"/>
      <c r="CU45" s="675"/>
      <c r="CV45" s="675"/>
      <c r="CW45" s="675"/>
      <c r="CX45" s="675"/>
      <c r="CY45" s="676"/>
      <c r="CZ45" s="667">
        <v>3.3</v>
      </c>
      <c r="DA45" s="677"/>
      <c r="DB45" s="677"/>
      <c r="DC45" s="678"/>
      <c r="DD45" s="670">
        <v>62433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653563</v>
      </c>
      <c r="CS46" s="665"/>
      <c r="CT46" s="665"/>
      <c r="CU46" s="665"/>
      <c r="CV46" s="665"/>
      <c r="CW46" s="665"/>
      <c r="CX46" s="665"/>
      <c r="CY46" s="666"/>
      <c r="CZ46" s="667">
        <v>4.2</v>
      </c>
      <c r="DA46" s="668"/>
      <c r="DB46" s="668"/>
      <c r="DC46" s="669"/>
      <c r="DD46" s="670">
        <v>302149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227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15402619</v>
      </c>
      <c r="CS49" s="645"/>
      <c r="CT49" s="645"/>
      <c r="CU49" s="645"/>
      <c r="CV49" s="645"/>
      <c r="CW49" s="645"/>
      <c r="CX49" s="645"/>
      <c r="CY49" s="646"/>
      <c r="CZ49" s="647">
        <v>100</v>
      </c>
      <c r="DA49" s="648"/>
      <c r="DB49" s="648"/>
      <c r="DC49" s="649"/>
      <c r="DD49" s="650">
        <v>10136541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SJHmrX66neEEIqx2lit80u8ywhv8mt0EhCXV6OuzZ2CCD64KNdxOCkmMwGOrwxQg7nMeQ1CmZ9v8/kSLqQLzg==" saltValue="CgmZL0/T0yI5FFGrsKNNR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389</v>
      </c>
      <c r="C7" s="1112"/>
      <c r="D7" s="1112"/>
      <c r="E7" s="1112"/>
      <c r="F7" s="1112"/>
      <c r="G7" s="1112"/>
      <c r="H7" s="1112"/>
      <c r="I7" s="1112"/>
      <c r="J7" s="1112"/>
      <c r="K7" s="1112"/>
      <c r="L7" s="1112"/>
      <c r="M7" s="1112"/>
      <c r="N7" s="1112"/>
      <c r="O7" s="1112"/>
      <c r="P7" s="1113"/>
      <c r="Q7" s="1166">
        <v>16421</v>
      </c>
      <c r="R7" s="1167"/>
      <c r="S7" s="1167"/>
      <c r="T7" s="1167"/>
      <c r="U7" s="1167"/>
      <c r="V7" s="1167">
        <v>15403</v>
      </c>
      <c r="W7" s="1167"/>
      <c r="X7" s="1167"/>
      <c r="Y7" s="1167"/>
      <c r="Z7" s="1167"/>
      <c r="AA7" s="1167">
        <v>1018</v>
      </c>
      <c r="AB7" s="1167"/>
      <c r="AC7" s="1167"/>
      <c r="AD7" s="1167"/>
      <c r="AE7" s="1168"/>
      <c r="AF7" s="1169">
        <v>966</v>
      </c>
      <c r="AG7" s="1170"/>
      <c r="AH7" s="1170"/>
      <c r="AI7" s="1170"/>
      <c r="AJ7" s="1171"/>
      <c r="AK7" s="1172">
        <v>591</v>
      </c>
      <c r="AL7" s="1173"/>
      <c r="AM7" s="1173"/>
      <c r="AN7" s="1173"/>
      <c r="AO7" s="1173"/>
      <c r="AP7" s="1173">
        <v>10479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601</v>
      </c>
      <c r="BT7" s="1164"/>
      <c r="BU7" s="1164"/>
      <c r="BV7" s="1164"/>
      <c r="BW7" s="1164"/>
      <c r="BX7" s="1164"/>
      <c r="BY7" s="1164"/>
      <c r="BZ7" s="1164"/>
      <c r="CA7" s="1164"/>
      <c r="CB7" s="1164"/>
      <c r="CC7" s="1164"/>
      <c r="CD7" s="1164"/>
      <c r="CE7" s="1164"/>
      <c r="CF7" s="1164"/>
      <c r="CG7" s="1176"/>
      <c r="CH7" s="1160">
        <v>2</v>
      </c>
      <c r="CI7" s="1161"/>
      <c r="CJ7" s="1161"/>
      <c r="CK7" s="1161"/>
      <c r="CL7" s="1162"/>
      <c r="CM7" s="1160">
        <v>29</v>
      </c>
      <c r="CN7" s="1161"/>
      <c r="CO7" s="1161"/>
      <c r="CP7" s="1161"/>
      <c r="CQ7" s="1162"/>
      <c r="CR7" s="1160">
        <v>3</v>
      </c>
      <c r="CS7" s="1161"/>
      <c r="CT7" s="1161"/>
      <c r="CU7" s="1161"/>
      <c r="CV7" s="1162"/>
      <c r="CW7" s="1160" t="s">
        <v>602</v>
      </c>
      <c r="CX7" s="1161"/>
      <c r="CY7" s="1161"/>
      <c r="CZ7" s="1161"/>
      <c r="DA7" s="1162"/>
      <c r="DB7" s="1160" t="s">
        <v>602</v>
      </c>
      <c r="DC7" s="1161"/>
      <c r="DD7" s="1161"/>
      <c r="DE7" s="1161"/>
      <c r="DF7" s="1162"/>
      <c r="DG7" s="1160">
        <v>79</v>
      </c>
      <c r="DH7" s="1161"/>
      <c r="DI7" s="1161"/>
      <c r="DJ7" s="1161"/>
      <c r="DK7" s="1162"/>
      <c r="DL7" s="1160" t="s">
        <v>602</v>
      </c>
      <c r="DM7" s="1161"/>
      <c r="DN7" s="1161"/>
      <c r="DO7" s="1161"/>
      <c r="DP7" s="1162"/>
      <c r="DQ7" s="1160" t="s">
        <v>602</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607</v>
      </c>
      <c r="BT8" s="1057"/>
      <c r="BU8" s="1057"/>
      <c r="BV8" s="1057"/>
      <c r="BW8" s="1057"/>
      <c r="BX8" s="1057"/>
      <c r="BY8" s="1057"/>
      <c r="BZ8" s="1057"/>
      <c r="CA8" s="1057"/>
      <c r="CB8" s="1057"/>
      <c r="CC8" s="1057"/>
      <c r="CD8" s="1057"/>
      <c r="CE8" s="1057"/>
      <c r="CF8" s="1057"/>
      <c r="CG8" s="1078"/>
      <c r="CH8" s="1053">
        <v>38</v>
      </c>
      <c r="CI8" s="1054"/>
      <c r="CJ8" s="1054"/>
      <c r="CK8" s="1054"/>
      <c r="CL8" s="1055"/>
      <c r="CM8" s="1053">
        <v>133</v>
      </c>
      <c r="CN8" s="1054"/>
      <c r="CO8" s="1054"/>
      <c r="CP8" s="1054"/>
      <c r="CQ8" s="1055"/>
      <c r="CR8" s="1053">
        <v>10</v>
      </c>
      <c r="CS8" s="1054"/>
      <c r="CT8" s="1054"/>
      <c r="CU8" s="1054"/>
      <c r="CV8" s="1055"/>
      <c r="CW8" s="1053" t="s">
        <v>606</v>
      </c>
      <c r="CX8" s="1054"/>
      <c r="CY8" s="1054"/>
      <c r="CZ8" s="1054"/>
      <c r="DA8" s="1055"/>
      <c r="DB8" s="1053" t="s">
        <v>606</v>
      </c>
      <c r="DC8" s="1054"/>
      <c r="DD8" s="1054"/>
      <c r="DE8" s="1054"/>
      <c r="DF8" s="1055"/>
      <c r="DG8" s="1053" t="s">
        <v>606</v>
      </c>
      <c r="DH8" s="1054"/>
      <c r="DI8" s="1054"/>
      <c r="DJ8" s="1054"/>
      <c r="DK8" s="1055"/>
      <c r="DL8" s="1053" t="s">
        <v>606</v>
      </c>
      <c r="DM8" s="1054"/>
      <c r="DN8" s="1054"/>
      <c r="DO8" s="1054"/>
      <c r="DP8" s="1055"/>
      <c r="DQ8" s="1053" t="s">
        <v>606</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391</v>
      </c>
      <c r="B23" s="1001" t="s">
        <v>392</v>
      </c>
      <c r="C23" s="1002"/>
      <c r="D23" s="1002"/>
      <c r="E23" s="1002"/>
      <c r="F23" s="1002"/>
      <c r="G23" s="1002"/>
      <c r="H23" s="1002"/>
      <c r="I23" s="1002"/>
      <c r="J23" s="1002"/>
      <c r="K23" s="1002"/>
      <c r="L23" s="1002"/>
      <c r="M23" s="1002"/>
      <c r="N23" s="1002"/>
      <c r="O23" s="1002"/>
      <c r="P23" s="1012"/>
      <c r="Q23" s="1131">
        <v>16421</v>
      </c>
      <c r="R23" s="1125"/>
      <c r="S23" s="1125"/>
      <c r="T23" s="1125"/>
      <c r="U23" s="1125"/>
      <c r="V23" s="1125">
        <v>15403</v>
      </c>
      <c r="W23" s="1125"/>
      <c r="X23" s="1125"/>
      <c r="Y23" s="1125"/>
      <c r="Z23" s="1125"/>
      <c r="AA23" s="1125">
        <v>1018</v>
      </c>
      <c r="AB23" s="1125"/>
      <c r="AC23" s="1125"/>
      <c r="AD23" s="1125"/>
      <c r="AE23" s="1132"/>
      <c r="AF23" s="1133">
        <v>966</v>
      </c>
      <c r="AG23" s="1125"/>
      <c r="AH23" s="1125"/>
      <c r="AI23" s="1125"/>
      <c r="AJ23" s="1134"/>
      <c r="AK23" s="1135"/>
      <c r="AL23" s="1136"/>
      <c r="AM23" s="1136"/>
      <c r="AN23" s="1136"/>
      <c r="AO23" s="1136"/>
      <c r="AP23" s="1125">
        <v>10479</v>
      </c>
      <c r="AQ23" s="1125"/>
      <c r="AR23" s="1125"/>
      <c r="AS23" s="1125"/>
      <c r="AT23" s="1125"/>
      <c r="AU23" s="1126"/>
      <c r="AV23" s="1126"/>
      <c r="AW23" s="1126"/>
      <c r="AX23" s="1126"/>
      <c r="AY23" s="1127"/>
      <c r="AZ23" s="1128" t="s">
        <v>393</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404</v>
      </c>
      <c r="C28" s="1112"/>
      <c r="D28" s="1112"/>
      <c r="E28" s="1112"/>
      <c r="F28" s="1112"/>
      <c r="G28" s="1112"/>
      <c r="H28" s="1112"/>
      <c r="I28" s="1112"/>
      <c r="J28" s="1112"/>
      <c r="K28" s="1112"/>
      <c r="L28" s="1112"/>
      <c r="M28" s="1112"/>
      <c r="N28" s="1112"/>
      <c r="O28" s="1112"/>
      <c r="P28" s="1113"/>
      <c r="Q28" s="1114">
        <v>3414</v>
      </c>
      <c r="R28" s="1115"/>
      <c r="S28" s="1115"/>
      <c r="T28" s="1115"/>
      <c r="U28" s="1115"/>
      <c r="V28" s="1115">
        <v>3383</v>
      </c>
      <c r="W28" s="1115"/>
      <c r="X28" s="1115"/>
      <c r="Y28" s="1115"/>
      <c r="Z28" s="1115"/>
      <c r="AA28" s="1115">
        <v>32</v>
      </c>
      <c r="AB28" s="1115"/>
      <c r="AC28" s="1115"/>
      <c r="AD28" s="1115"/>
      <c r="AE28" s="1116"/>
      <c r="AF28" s="1117">
        <v>32</v>
      </c>
      <c r="AG28" s="1115"/>
      <c r="AH28" s="1115"/>
      <c r="AI28" s="1115"/>
      <c r="AJ28" s="1118"/>
      <c r="AK28" s="1106">
        <v>279</v>
      </c>
      <c r="AL28" s="1107"/>
      <c r="AM28" s="1107"/>
      <c r="AN28" s="1107"/>
      <c r="AO28" s="1107"/>
      <c r="AP28" s="1107" t="s">
        <v>606</v>
      </c>
      <c r="AQ28" s="1107"/>
      <c r="AR28" s="1107"/>
      <c r="AS28" s="1107"/>
      <c r="AT28" s="1107"/>
      <c r="AU28" s="1107" t="s">
        <v>606</v>
      </c>
      <c r="AV28" s="1107"/>
      <c r="AW28" s="1107"/>
      <c r="AX28" s="1107"/>
      <c r="AY28" s="1107"/>
      <c r="AZ28" s="1108" t="s">
        <v>606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405</v>
      </c>
      <c r="C29" s="1095"/>
      <c r="D29" s="1095"/>
      <c r="E29" s="1095"/>
      <c r="F29" s="1095"/>
      <c r="G29" s="1095"/>
      <c r="H29" s="1095"/>
      <c r="I29" s="1095"/>
      <c r="J29" s="1095"/>
      <c r="K29" s="1095"/>
      <c r="L29" s="1095"/>
      <c r="M29" s="1095"/>
      <c r="N29" s="1095"/>
      <c r="O29" s="1095"/>
      <c r="P29" s="1096"/>
      <c r="Q29" s="1102">
        <v>148</v>
      </c>
      <c r="R29" s="1103"/>
      <c r="S29" s="1103"/>
      <c r="T29" s="1103"/>
      <c r="U29" s="1103"/>
      <c r="V29" s="1103">
        <v>124</v>
      </c>
      <c r="W29" s="1103"/>
      <c r="X29" s="1103"/>
      <c r="Y29" s="1103"/>
      <c r="Z29" s="1103"/>
      <c r="AA29" s="1103">
        <v>24</v>
      </c>
      <c r="AB29" s="1103"/>
      <c r="AC29" s="1103"/>
      <c r="AD29" s="1103"/>
      <c r="AE29" s="1104"/>
      <c r="AF29" s="1099">
        <v>24</v>
      </c>
      <c r="AG29" s="1100"/>
      <c r="AH29" s="1100"/>
      <c r="AI29" s="1100"/>
      <c r="AJ29" s="1101"/>
      <c r="AK29" s="1044">
        <v>12</v>
      </c>
      <c r="AL29" s="1035"/>
      <c r="AM29" s="1035"/>
      <c r="AN29" s="1035"/>
      <c r="AO29" s="1035"/>
      <c r="AP29" s="1035" t="s">
        <v>606</v>
      </c>
      <c r="AQ29" s="1035"/>
      <c r="AR29" s="1035"/>
      <c r="AS29" s="1035"/>
      <c r="AT29" s="1035"/>
      <c r="AU29" s="1035" t="s">
        <v>606</v>
      </c>
      <c r="AV29" s="1035"/>
      <c r="AW29" s="1035"/>
      <c r="AX29" s="1035"/>
      <c r="AY29" s="1035"/>
      <c r="AZ29" s="1105" t="s">
        <v>606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406</v>
      </c>
      <c r="C30" s="1095"/>
      <c r="D30" s="1095"/>
      <c r="E30" s="1095"/>
      <c r="F30" s="1095"/>
      <c r="G30" s="1095"/>
      <c r="H30" s="1095"/>
      <c r="I30" s="1095"/>
      <c r="J30" s="1095"/>
      <c r="K30" s="1095"/>
      <c r="L30" s="1095"/>
      <c r="M30" s="1095"/>
      <c r="N30" s="1095"/>
      <c r="O30" s="1095"/>
      <c r="P30" s="1096"/>
      <c r="Q30" s="1102">
        <v>2743</v>
      </c>
      <c r="R30" s="1103"/>
      <c r="S30" s="1103"/>
      <c r="T30" s="1103"/>
      <c r="U30" s="1103"/>
      <c r="V30" s="1103">
        <v>2644</v>
      </c>
      <c r="W30" s="1103"/>
      <c r="X30" s="1103"/>
      <c r="Y30" s="1103"/>
      <c r="Z30" s="1103"/>
      <c r="AA30" s="1103">
        <v>99</v>
      </c>
      <c r="AB30" s="1103"/>
      <c r="AC30" s="1103"/>
      <c r="AD30" s="1103"/>
      <c r="AE30" s="1104"/>
      <c r="AF30" s="1099">
        <v>99</v>
      </c>
      <c r="AG30" s="1100"/>
      <c r="AH30" s="1100"/>
      <c r="AI30" s="1100"/>
      <c r="AJ30" s="1101"/>
      <c r="AK30" s="1044">
        <v>387</v>
      </c>
      <c r="AL30" s="1035"/>
      <c r="AM30" s="1035"/>
      <c r="AN30" s="1035"/>
      <c r="AO30" s="1035"/>
      <c r="AP30" s="1035" t="s">
        <v>606</v>
      </c>
      <c r="AQ30" s="1035"/>
      <c r="AR30" s="1035"/>
      <c r="AS30" s="1035"/>
      <c r="AT30" s="1035"/>
      <c r="AU30" s="1035" t="s">
        <v>606</v>
      </c>
      <c r="AV30" s="1035"/>
      <c r="AW30" s="1035"/>
      <c r="AX30" s="1035"/>
      <c r="AY30" s="1035"/>
      <c r="AZ30" s="1105" t="s">
        <v>606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407</v>
      </c>
      <c r="C31" s="1095"/>
      <c r="D31" s="1095"/>
      <c r="E31" s="1095"/>
      <c r="F31" s="1095"/>
      <c r="G31" s="1095"/>
      <c r="H31" s="1095"/>
      <c r="I31" s="1095"/>
      <c r="J31" s="1095"/>
      <c r="K31" s="1095"/>
      <c r="L31" s="1095"/>
      <c r="M31" s="1095"/>
      <c r="N31" s="1095"/>
      <c r="O31" s="1095"/>
      <c r="P31" s="1096"/>
      <c r="Q31" s="1102">
        <v>592</v>
      </c>
      <c r="R31" s="1103"/>
      <c r="S31" s="1103"/>
      <c r="T31" s="1103"/>
      <c r="U31" s="1103"/>
      <c r="V31" s="1103">
        <v>591</v>
      </c>
      <c r="W31" s="1103"/>
      <c r="X31" s="1103"/>
      <c r="Y31" s="1103"/>
      <c r="Z31" s="1103"/>
      <c r="AA31" s="1103">
        <v>2</v>
      </c>
      <c r="AB31" s="1103"/>
      <c r="AC31" s="1103"/>
      <c r="AD31" s="1103"/>
      <c r="AE31" s="1104"/>
      <c r="AF31" s="1099">
        <v>2</v>
      </c>
      <c r="AG31" s="1100"/>
      <c r="AH31" s="1100"/>
      <c r="AI31" s="1100"/>
      <c r="AJ31" s="1101"/>
      <c r="AK31" s="1044">
        <v>79</v>
      </c>
      <c r="AL31" s="1035"/>
      <c r="AM31" s="1035"/>
      <c r="AN31" s="1035"/>
      <c r="AO31" s="1035"/>
      <c r="AP31" s="1035" t="s">
        <v>606</v>
      </c>
      <c r="AQ31" s="1035"/>
      <c r="AR31" s="1035"/>
      <c r="AS31" s="1035"/>
      <c r="AT31" s="1035"/>
      <c r="AU31" s="1035" t="s">
        <v>606</v>
      </c>
      <c r="AV31" s="1035"/>
      <c r="AW31" s="1035"/>
      <c r="AX31" s="1035"/>
      <c r="AY31" s="1035"/>
      <c r="AZ31" s="1105" t="s">
        <v>606</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408</v>
      </c>
      <c r="C32" s="1095"/>
      <c r="D32" s="1095"/>
      <c r="E32" s="1095"/>
      <c r="F32" s="1095"/>
      <c r="G32" s="1095"/>
      <c r="H32" s="1095"/>
      <c r="I32" s="1095"/>
      <c r="J32" s="1095"/>
      <c r="K32" s="1095"/>
      <c r="L32" s="1095"/>
      <c r="M32" s="1095"/>
      <c r="N32" s="1095"/>
      <c r="O32" s="1095"/>
      <c r="P32" s="1096"/>
      <c r="Q32" s="1102">
        <v>773</v>
      </c>
      <c r="R32" s="1103"/>
      <c r="S32" s="1103"/>
      <c r="T32" s="1103"/>
      <c r="U32" s="1103"/>
      <c r="V32" s="1103">
        <v>773</v>
      </c>
      <c r="W32" s="1103"/>
      <c r="X32" s="1103"/>
      <c r="Y32" s="1103"/>
      <c r="Z32" s="1103"/>
      <c r="AA32" s="1103">
        <v>0</v>
      </c>
      <c r="AB32" s="1103"/>
      <c r="AC32" s="1103"/>
      <c r="AD32" s="1103"/>
      <c r="AE32" s="1104"/>
      <c r="AF32" s="1099">
        <v>117</v>
      </c>
      <c r="AG32" s="1100"/>
      <c r="AH32" s="1100"/>
      <c r="AI32" s="1100"/>
      <c r="AJ32" s="1101"/>
      <c r="AK32" s="1044">
        <v>381</v>
      </c>
      <c r="AL32" s="1035"/>
      <c r="AM32" s="1035"/>
      <c r="AN32" s="1035"/>
      <c r="AO32" s="1035"/>
      <c r="AP32" s="1035">
        <v>3285</v>
      </c>
      <c r="AQ32" s="1035"/>
      <c r="AR32" s="1035"/>
      <c r="AS32" s="1035"/>
      <c r="AT32" s="1035"/>
      <c r="AU32" s="1035">
        <v>2326</v>
      </c>
      <c r="AV32" s="1035"/>
      <c r="AW32" s="1035"/>
      <c r="AX32" s="1035"/>
      <c r="AY32" s="1035"/>
      <c r="AZ32" s="1105" t="s">
        <v>606</v>
      </c>
      <c r="BA32" s="1105"/>
      <c r="BB32" s="1105"/>
      <c r="BC32" s="1105"/>
      <c r="BD32" s="1105"/>
      <c r="BE32" s="1036" t="s">
        <v>409</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391</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272</v>
      </c>
      <c r="AG63" s="1023"/>
      <c r="AH63" s="1023"/>
      <c r="AI63" s="1023"/>
      <c r="AJ63" s="1086"/>
      <c r="AK63" s="1087"/>
      <c r="AL63" s="1027"/>
      <c r="AM63" s="1027"/>
      <c r="AN63" s="1027"/>
      <c r="AO63" s="1027"/>
      <c r="AP63" s="1023">
        <v>3285</v>
      </c>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416</v>
      </c>
      <c r="W66" s="1066"/>
      <c r="X66" s="1066"/>
      <c r="Y66" s="1066"/>
      <c r="Z66" s="1067"/>
      <c r="AA66" s="1065" t="s">
        <v>417</v>
      </c>
      <c r="AB66" s="1066"/>
      <c r="AC66" s="1066"/>
      <c r="AD66" s="1066"/>
      <c r="AE66" s="1067"/>
      <c r="AF66" s="1071" t="s">
        <v>418</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598</v>
      </c>
      <c r="C68" s="1050"/>
      <c r="D68" s="1050"/>
      <c r="E68" s="1050"/>
      <c r="F68" s="1050"/>
      <c r="G68" s="1050"/>
      <c r="H68" s="1050"/>
      <c r="I68" s="1050"/>
      <c r="J68" s="1050"/>
      <c r="K68" s="1050"/>
      <c r="L68" s="1050"/>
      <c r="M68" s="1050"/>
      <c r="N68" s="1050"/>
      <c r="O68" s="1050"/>
      <c r="P68" s="1051"/>
      <c r="Q68" s="1052">
        <v>1393</v>
      </c>
      <c r="R68" s="1046"/>
      <c r="S68" s="1046"/>
      <c r="T68" s="1046"/>
      <c r="U68" s="1046"/>
      <c r="V68" s="1046">
        <v>1293</v>
      </c>
      <c r="W68" s="1046"/>
      <c r="X68" s="1046"/>
      <c r="Y68" s="1046"/>
      <c r="Z68" s="1046"/>
      <c r="AA68" s="1046">
        <v>100</v>
      </c>
      <c r="AB68" s="1046"/>
      <c r="AC68" s="1046"/>
      <c r="AD68" s="1046"/>
      <c r="AE68" s="1046"/>
      <c r="AF68" s="1046">
        <v>100</v>
      </c>
      <c r="AG68" s="1046"/>
      <c r="AH68" s="1046"/>
      <c r="AI68" s="1046"/>
      <c r="AJ68" s="1046"/>
      <c r="AK68" s="1046">
        <v>53</v>
      </c>
      <c r="AL68" s="1046"/>
      <c r="AM68" s="1046"/>
      <c r="AN68" s="1046"/>
      <c r="AO68" s="1046"/>
      <c r="AP68" s="1046">
        <v>738</v>
      </c>
      <c r="AQ68" s="1046"/>
      <c r="AR68" s="1046"/>
      <c r="AS68" s="1046"/>
      <c r="AT68" s="1046"/>
      <c r="AU68" s="1046">
        <v>107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599</v>
      </c>
      <c r="C69" s="1039"/>
      <c r="D69" s="1039"/>
      <c r="E69" s="1039"/>
      <c r="F69" s="1039"/>
      <c r="G69" s="1039"/>
      <c r="H69" s="1039"/>
      <c r="I69" s="1039"/>
      <c r="J69" s="1039"/>
      <c r="K69" s="1039"/>
      <c r="L69" s="1039"/>
      <c r="M69" s="1039"/>
      <c r="N69" s="1039"/>
      <c r="O69" s="1039"/>
      <c r="P69" s="1040"/>
      <c r="Q69" s="1041">
        <v>3972</v>
      </c>
      <c r="R69" s="1035"/>
      <c r="S69" s="1035"/>
      <c r="T69" s="1035"/>
      <c r="U69" s="1035"/>
      <c r="V69" s="1035">
        <v>3897</v>
      </c>
      <c r="W69" s="1035"/>
      <c r="X69" s="1035"/>
      <c r="Y69" s="1035"/>
      <c r="Z69" s="1035"/>
      <c r="AA69" s="1035">
        <v>75</v>
      </c>
      <c r="AB69" s="1035"/>
      <c r="AC69" s="1035"/>
      <c r="AD69" s="1035"/>
      <c r="AE69" s="1035"/>
      <c r="AF69" s="1035">
        <v>75</v>
      </c>
      <c r="AG69" s="1035"/>
      <c r="AH69" s="1035"/>
      <c r="AI69" s="1035"/>
      <c r="AJ69" s="1035"/>
      <c r="AK69" s="1035">
        <v>217</v>
      </c>
      <c r="AL69" s="1035"/>
      <c r="AM69" s="1035"/>
      <c r="AN69" s="1035"/>
      <c r="AO69" s="1035"/>
      <c r="AP69" s="1035">
        <v>201</v>
      </c>
      <c r="AQ69" s="1035"/>
      <c r="AR69" s="1035"/>
      <c r="AS69" s="1035"/>
      <c r="AT69" s="1035"/>
      <c r="AU69" s="1035">
        <v>32</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600</v>
      </c>
      <c r="C70" s="1039"/>
      <c r="D70" s="1039"/>
      <c r="E70" s="1039"/>
      <c r="F70" s="1039"/>
      <c r="G70" s="1039"/>
      <c r="H70" s="1039"/>
      <c r="I70" s="1039"/>
      <c r="J70" s="1039"/>
      <c r="K70" s="1039"/>
      <c r="L70" s="1039"/>
      <c r="M70" s="1039"/>
      <c r="N70" s="1039"/>
      <c r="O70" s="1039"/>
      <c r="P70" s="1040"/>
      <c r="Q70" s="1041">
        <v>7204</v>
      </c>
      <c r="R70" s="1035"/>
      <c r="S70" s="1035"/>
      <c r="T70" s="1035"/>
      <c r="U70" s="1035"/>
      <c r="V70" s="1035">
        <v>6085</v>
      </c>
      <c r="W70" s="1035"/>
      <c r="X70" s="1035"/>
      <c r="Y70" s="1035"/>
      <c r="Z70" s="1035"/>
      <c r="AA70" s="1035">
        <v>1119</v>
      </c>
      <c r="AB70" s="1035"/>
      <c r="AC70" s="1035"/>
      <c r="AD70" s="1035"/>
      <c r="AE70" s="1035"/>
      <c r="AF70" s="1035">
        <v>2950</v>
      </c>
      <c r="AG70" s="1035"/>
      <c r="AH70" s="1035"/>
      <c r="AI70" s="1035"/>
      <c r="AJ70" s="1035"/>
      <c r="AK70" s="1035" t="s">
        <v>606</v>
      </c>
      <c r="AL70" s="1035"/>
      <c r="AM70" s="1035"/>
      <c r="AN70" s="1035"/>
      <c r="AO70" s="1035"/>
      <c r="AP70" s="1035">
        <v>1536</v>
      </c>
      <c r="AQ70" s="1035"/>
      <c r="AR70" s="1035"/>
      <c r="AS70" s="1035"/>
      <c r="AT70" s="1035"/>
      <c r="AU70" s="1035" t="s">
        <v>606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603</v>
      </c>
      <c r="C71" s="1039"/>
      <c r="D71" s="1039"/>
      <c r="E71" s="1039"/>
      <c r="F71" s="1039"/>
      <c r="G71" s="1039"/>
      <c r="H71" s="1039"/>
      <c r="I71" s="1039"/>
      <c r="J71" s="1039"/>
      <c r="K71" s="1039"/>
      <c r="L71" s="1039"/>
      <c r="M71" s="1039"/>
      <c r="N71" s="1039"/>
      <c r="O71" s="1039"/>
      <c r="P71" s="1040"/>
      <c r="Q71" s="1041">
        <v>7808</v>
      </c>
      <c r="R71" s="1035"/>
      <c r="S71" s="1035"/>
      <c r="T71" s="1035"/>
      <c r="U71" s="1035"/>
      <c r="V71" s="1035">
        <v>7144</v>
      </c>
      <c r="W71" s="1035"/>
      <c r="X71" s="1035"/>
      <c r="Y71" s="1035"/>
      <c r="Z71" s="1035"/>
      <c r="AA71" s="1035">
        <v>664</v>
      </c>
      <c r="AB71" s="1035"/>
      <c r="AC71" s="1035"/>
      <c r="AD71" s="1035"/>
      <c r="AE71" s="1035"/>
      <c r="AF71" s="1035">
        <v>664</v>
      </c>
      <c r="AG71" s="1035"/>
      <c r="AH71" s="1035"/>
      <c r="AI71" s="1035"/>
      <c r="AJ71" s="1035"/>
      <c r="AK71" s="1035" t="s">
        <v>606</v>
      </c>
      <c r="AL71" s="1035"/>
      <c r="AM71" s="1035"/>
      <c r="AN71" s="1035"/>
      <c r="AO71" s="1035"/>
      <c r="AP71" s="1035" t="s">
        <v>606</v>
      </c>
      <c r="AQ71" s="1035"/>
      <c r="AR71" s="1035"/>
      <c r="AS71" s="1035"/>
      <c r="AT71" s="1035"/>
      <c r="AU71" s="1035" t="s">
        <v>606</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604</v>
      </c>
      <c r="C72" s="1039"/>
      <c r="D72" s="1039"/>
      <c r="E72" s="1039"/>
      <c r="F72" s="1039"/>
      <c r="G72" s="1039"/>
      <c r="H72" s="1039"/>
      <c r="I72" s="1039"/>
      <c r="J72" s="1039"/>
      <c r="K72" s="1039"/>
      <c r="L72" s="1039"/>
      <c r="M72" s="1039"/>
      <c r="N72" s="1039"/>
      <c r="O72" s="1039"/>
      <c r="P72" s="1040"/>
      <c r="Q72" s="1041">
        <v>1598</v>
      </c>
      <c r="R72" s="1035"/>
      <c r="S72" s="1035"/>
      <c r="T72" s="1035"/>
      <c r="U72" s="1035"/>
      <c r="V72" s="1035">
        <v>1456</v>
      </c>
      <c r="W72" s="1035"/>
      <c r="X72" s="1035"/>
      <c r="Y72" s="1035"/>
      <c r="Z72" s="1035"/>
      <c r="AA72" s="1035">
        <v>142</v>
      </c>
      <c r="AB72" s="1035"/>
      <c r="AC72" s="1035"/>
      <c r="AD72" s="1035"/>
      <c r="AE72" s="1035"/>
      <c r="AF72" s="1035">
        <v>142</v>
      </c>
      <c r="AG72" s="1035"/>
      <c r="AH72" s="1035"/>
      <c r="AI72" s="1035"/>
      <c r="AJ72" s="1035"/>
      <c r="AK72" s="1035" t="s">
        <v>606</v>
      </c>
      <c r="AL72" s="1035"/>
      <c r="AM72" s="1035"/>
      <c r="AN72" s="1035"/>
      <c r="AO72" s="1035"/>
      <c r="AP72" s="1035" t="s">
        <v>606</v>
      </c>
      <c r="AQ72" s="1035"/>
      <c r="AR72" s="1035"/>
      <c r="AS72" s="1035"/>
      <c r="AT72" s="1035"/>
      <c r="AU72" s="1035" t="s">
        <v>606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605</v>
      </c>
      <c r="C73" s="1039"/>
      <c r="D73" s="1039"/>
      <c r="E73" s="1039"/>
      <c r="F73" s="1039"/>
      <c r="G73" s="1039"/>
      <c r="H73" s="1039"/>
      <c r="I73" s="1039"/>
      <c r="J73" s="1039"/>
      <c r="K73" s="1039"/>
      <c r="L73" s="1039"/>
      <c r="M73" s="1039"/>
      <c r="N73" s="1039"/>
      <c r="O73" s="1039"/>
      <c r="P73" s="1040"/>
      <c r="Q73" s="1041">
        <v>956629</v>
      </c>
      <c r="R73" s="1035"/>
      <c r="S73" s="1035"/>
      <c r="T73" s="1035"/>
      <c r="U73" s="1035"/>
      <c r="V73" s="1035">
        <v>904884</v>
      </c>
      <c r="W73" s="1035"/>
      <c r="X73" s="1035"/>
      <c r="Y73" s="1035"/>
      <c r="Z73" s="1035"/>
      <c r="AA73" s="1035">
        <v>51745</v>
      </c>
      <c r="AB73" s="1035"/>
      <c r="AC73" s="1035"/>
      <c r="AD73" s="1035"/>
      <c r="AE73" s="1035"/>
      <c r="AF73" s="1035">
        <v>51745</v>
      </c>
      <c r="AG73" s="1035"/>
      <c r="AH73" s="1035"/>
      <c r="AI73" s="1035"/>
      <c r="AJ73" s="1035"/>
      <c r="AK73" s="1035">
        <v>1</v>
      </c>
      <c r="AL73" s="1035"/>
      <c r="AM73" s="1035"/>
      <c r="AN73" s="1035"/>
      <c r="AO73" s="1035"/>
      <c r="AP73" s="1035" t="s">
        <v>606</v>
      </c>
      <c r="AQ73" s="1035"/>
      <c r="AR73" s="1035"/>
      <c r="AS73" s="1035"/>
      <c r="AT73" s="1035"/>
      <c r="AU73" s="1035" t="s">
        <v>606</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391</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SUM(AF68:AJ73)</f>
        <v>55676</v>
      </c>
      <c r="AG88" s="1023"/>
      <c r="AH88" s="1023"/>
      <c r="AI88" s="1023"/>
      <c r="AJ88" s="1023"/>
      <c r="AK88" s="1027"/>
      <c r="AL88" s="1027"/>
      <c r="AM88" s="1027"/>
      <c r="AN88" s="1027"/>
      <c r="AO88" s="1027"/>
      <c r="AP88" s="1023">
        <f>SUM(AP68:AT73)</f>
        <v>2475</v>
      </c>
      <c r="AQ88" s="1023"/>
      <c r="AR88" s="1023"/>
      <c r="AS88" s="1023"/>
      <c r="AT88" s="1023"/>
      <c r="AU88" s="1023">
        <f>SUM(AU68:AY73)</f>
        <v>139</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306</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306</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306</v>
      </c>
      <c r="DR109" s="960"/>
      <c r="DS109" s="960"/>
      <c r="DT109" s="960"/>
      <c r="DU109" s="961"/>
      <c r="DV109" s="962" t="s">
        <v>433</v>
      </c>
      <c r="DW109" s="960"/>
      <c r="DX109" s="960"/>
      <c r="DY109" s="960"/>
      <c r="DZ109" s="993"/>
    </row>
    <row r="110" spans="1:131" s="233" customFormat="1" ht="26.25" customHeight="1" x14ac:dyDescent="0.15">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700396</v>
      </c>
      <c r="AB110" s="953"/>
      <c r="AC110" s="953"/>
      <c r="AD110" s="953"/>
      <c r="AE110" s="954"/>
      <c r="AF110" s="955">
        <v>752052</v>
      </c>
      <c r="AG110" s="953"/>
      <c r="AH110" s="953"/>
      <c r="AI110" s="953"/>
      <c r="AJ110" s="954"/>
      <c r="AK110" s="955">
        <v>849839</v>
      </c>
      <c r="AL110" s="953"/>
      <c r="AM110" s="953"/>
      <c r="AN110" s="953"/>
      <c r="AO110" s="954"/>
      <c r="AP110" s="956">
        <v>10</v>
      </c>
      <c r="AQ110" s="957"/>
      <c r="AR110" s="957"/>
      <c r="AS110" s="957"/>
      <c r="AT110" s="958"/>
      <c r="AU110" s="994" t="s">
        <v>73</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9582813</v>
      </c>
      <c r="BR110" s="906"/>
      <c r="BS110" s="906"/>
      <c r="BT110" s="906"/>
      <c r="BU110" s="906"/>
      <c r="BV110" s="906">
        <v>9981809</v>
      </c>
      <c r="BW110" s="906"/>
      <c r="BX110" s="906"/>
      <c r="BY110" s="906"/>
      <c r="BZ110" s="906"/>
      <c r="CA110" s="906">
        <v>10479184</v>
      </c>
      <c r="CB110" s="906"/>
      <c r="CC110" s="906"/>
      <c r="CD110" s="906"/>
      <c r="CE110" s="906"/>
      <c r="CF110" s="930">
        <v>123.7</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218294</v>
      </c>
      <c r="DH110" s="906"/>
      <c r="DI110" s="906"/>
      <c r="DJ110" s="906"/>
      <c r="DK110" s="906"/>
      <c r="DL110" s="906">
        <v>113219</v>
      </c>
      <c r="DM110" s="906"/>
      <c r="DN110" s="906"/>
      <c r="DO110" s="906"/>
      <c r="DP110" s="906"/>
      <c r="DQ110" s="906" t="s">
        <v>439</v>
      </c>
      <c r="DR110" s="906"/>
      <c r="DS110" s="906"/>
      <c r="DT110" s="906"/>
      <c r="DU110" s="906"/>
      <c r="DV110" s="907" t="s">
        <v>440</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439</v>
      </c>
      <c r="AB111" s="983"/>
      <c r="AC111" s="983"/>
      <c r="AD111" s="983"/>
      <c r="AE111" s="984"/>
      <c r="AF111" s="985" t="s">
        <v>440</v>
      </c>
      <c r="AG111" s="983"/>
      <c r="AH111" s="983"/>
      <c r="AI111" s="983"/>
      <c r="AJ111" s="984"/>
      <c r="AK111" s="985" t="s">
        <v>440</v>
      </c>
      <c r="AL111" s="983"/>
      <c r="AM111" s="983"/>
      <c r="AN111" s="983"/>
      <c r="AO111" s="984"/>
      <c r="AP111" s="986" t="s">
        <v>442</v>
      </c>
      <c r="AQ111" s="987"/>
      <c r="AR111" s="987"/>
      <c r="AS111" s="987"/>
      <c r="AT111" s="988"/>
      <c r="AU111" s="996"/>
      <c r="AV111" s="997"/>
      <c r="AW111" s="997"/>
      <c r="AX111" s="997"/>
      <c r="AY111" s="997"/>
      <c r="AZ111" s="879" t="s">
        <v>443</v>
      </c>
      <c r="BA111" s="816"/>
      <c r="BB111" s="816"/>
      <c r="BC111" s="816"/>
      <c r="BD111" s="816"/>
      <c r="BE111" s="816"/>
      <c r="BF111" s="816"/>
      <c r="BG111" s="816"/>
      <c r="BH111" s="816"/>
      <c r="BI111" s="816"/>
      <c r="BJ111" s="816"/>
      <c r="BK111" s="816"/>
      <c r="BL111" s="816"/>
      <c r="BM111" s="816"/>
      <c r="BN111" s="816"/>
      <c r="BO111" s="816"/>
      <c r="BP111" s="817"/>
      <c r="BQ111" s="880">
        <v>237150</v>
      </c>
      <c r="BR111" s="881"/>
      <c r="BS111" s="881"/>
      <c r="BT111" s="881"/>
      <c r="BU111" s="881"/>
      <c r="BV111" s="881">
        <v>231256</v>
      </c>
      <c r="BW111" s="881"/>
      <c r="BX111" s="881"/>
      <c r="BY111" s="881"/>
      <c r="BZ111" s="881"/>
      <c r="CA111" s="881">
        <v>88526</v>
      </c>
      <c r="CB111" s="881"/>
      <c r="CC111" s="881"/>
      <c r="CD111" s="881"/>
      <c r="CE111" s="881"/>
      <c r="CF111" s="939">
        <v>1</v>
      </c>
      <c r="CG111" s="940"/>
      <c r="CH111" s="940"/>
      <c r="CI111" s="940"/>
      <c r="CJ111" s="940"/>
      <c r="CK111" s="991"/>
      <c r="CL111" s="885"/>
      <c r="CM111" s="879" t="s">
        <v>444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439</v>
      </c>
      <c r="DM111" s="881"/>
      <c r="DN111" s="881"/>
      <c r="DO111" s="881"/>
      <c r="DP111" s="881"/>
      <c r="DQ111" s="881" t="s">
        <v>393</v>
      </c>
      <c r="DR111" s="881"/>
      <c r="DS111" s="881"/>
      <c r="DT111" s="881"/>
      <c r="DU111" s="881"/>
      <c r="DV111" s="858" t="s">
        <v>440</v>
      </c>
      <c r="DW111" s="858"/>
      <c r="DX111" s="858"/>
      <c r="DY111" s="858"/>
      <c r="DZ111" s="859"/>
    </row>
    <row r="112" spans="1:131" s="233" customFormat="1" ht="26.25" customHeight="1" x14ac:dyDescent="0.15">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448</v>
      </c>
      <c r="AB112" s="844"/>
      <c r="AC112" s="844"/>
      <c r="AD112" s="844"/>
      <c r="AE112" s="845"/>
      <c r="AF112" s="846" t="s">
        <v>448</v>
      </c>
      <c r="AG112" s="844"/>
      <c r="AH112" s="844"/>
      <c r="AI112" s="844"/>
      <c r="AJ112" s="845"/>
      <c r="AK112" s="846" t="s">
        <v>393</v>
      </c>
      <c r="AL112" s="844"/>
      <c r="AM112" s="844"/>
      <c r="AN112" s="844"/>
      <c r="AO112" s="845"/>
      <c r="AP112" s="888" t="s">
        <v>449</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3077931</v>
      </c>
      <c r="BR112" s="881"/>
      <c r="BS112" s="881"/>
      <c r="BT112" s="881"/>
      <c r="BU112" s="881"/>
      <c r="BV112" s="881">
        <v>2597209</v>
      </c>
      <c r="BW112" s="881"/>
      <c r="BX112" s="881"/>
      <c r="BY112" s="881"/>
      <c r="BZ112" s="881"/>
      <c r="CA112" s="881">
        <v>2325653</v>
      </c>
      <c r="CB112" s="881"/>
      <c r="CC112" s="881"/>
      <c r="CD112" s="881"/>
      <c r="CE112" s="881"/>
      <c r="CF112" s="939">
        <v>27.4</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440</v>
      </c>
      <c r="DM112" s="881"/>
      <c r="DN112" s="881"/>
      <c r="DO112" s="881"/>
      <c r="DP112" s="881"/>
      <c r="DQ112" s="881" t="s">
        <v>445</v>
      </c>
      <c r="DR112" s="881"/>
      <c r="DS112" s="881"/>
      <c r="DT112" s="881"/>
      <c r="DU112" s="881"/>
      <c r="DV112" s="858" t="s">
        <v>448</v>
      </c>
      <c r="DW112" s="858"/>
      <c r="DX112" s="858"/>
      <c r="DY112" s="858"/>
      <c r="DZ112" s="859"/>
    </row>
    <row r="113" spans="1:130" s="233" customFormat="1" ht="26.25" customHeight="1" x14ac:dyDescent="0.15">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353570</v>
      </c>
      <c r="AB113" s="983"/>
      <c r="AC113" s="983"/>
      <c r="AD113" s="983"/>
      <c r="AE113" s="984"/>
      <c r="AF113" s="985">
        <v>302863</v>
      </c>
      <c r="AG113" s="983"/>
      <c r="AH113" s="983"/>
      <c r="AI113" s="983"/>
      <c r="AJ113" s="984"/>
      <c r="AK113" s="985">
        <v>255934</v>
      </c>
      <c r="AL113" s="983"/>
      <c r="AM113" s="983"/>
      <c r="AN113" s="983"/>
      <c r="AO113" s="984"/>
      <c r="AP113" s="986">
        <v>3</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134114</v>
      </c>
      <c r="BR113" s="881"/>
      <c r="BS113" s="881"/>
      <c r="BT113" s="881"/>
      <c r="BU113" s="881"/>
      <c r="BV113" s="881">
        <v>130105</v>
      </c>
      <c r="BW113" s="881"/>
      <c r="BX113" s="881"/>
      <c r="BY113" s="881"/>
      <c r="BZ113" s="881"/>
      <c r="CA113" s="881">
        <v>138833</v>
      </c>
      <c r="CB113" s="881"/>
      <c r="CC113" s="881"/>
      <c r="CD113" s="881"/>
      <c r="CE113" s="881"/>
      <c r="CF113" s="939">
        <v>1.6</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455</v>
      </c>
      <c r="DM113" s="844"/>
      <c r="DN113" s="844"/>
      <c r="DO113" s="844"/>
      <c r="DP113" s="845"/>
      <c r="DQ113" s="846" t="s">
        <v>393</v>
      </c>
      <c r="DR113" s="844"/>
      <c r="DS113" s="844"/>
      <c r="DT113" s="844"/>
      <c r="DU113" s="845"/>
      <c r="DV113" s="888" t="s">
        <v>456</v>
      </c>
      <c r="DW113" s="889"/>
      <c r="DX113" s="889"/>
      <c r="DY113" s="889"/>
      <c r="DZ113" s="890"/>
    </row>
    <row r="114" spans="1:130" s="233"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19214</v>
      </c>
      <c r="AB114" s="844"/>
      <c r="AC114" s="844"/>
      <c r="AD114" s="844"/>
      <c r="AE114" s="845"/>
      <c r="AF114" s="846">
        <v>23640</v>
      </c>
      <c r="AG114" s="844"/>
      <c r="AH114" s="844"/>
      <c r="AI114" s="844"/>
      <c r="AJ114" s="845"/>
      <c r="AK114" s="846">
        <v>25250</v>
      </c>
      <c r="AL114" s="844"/>
      <c r="AM114" s="844"/>
      <c r="AN114" s="844"/>
      <c r="AO114" s="845"/>
      <c r="AP114" s="888">
        <v>0.3</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1713642</v>
      </c>
      <c r="BR114" s="881"/>
      <c r="BS114" s="881"/>
      <c r="BT114" s="881"/>
      <c r="BU114" s="881"/>
      <c r="BV114" s="881">
        <v>1582466</v>
      </c>
      <c r="BW114" s="881"/>
      <c r="BX114" s="881"/>
      <c r="BY114" s="881"/>
      <c r="BZ114" s="881"/>
      <c r="CA114" s="881">
        <v>1824571</v>
      </c>
      <c r="CB114" s="881"/>
      <c r="CC114" s="881"/>
      <c r="CD114" s="881"/>
      <c r="CE114" s="881"/>
      <c r="CF114" s="939">
        <v>21.5</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460</v>
      </c>
      <c r="DH114" s="844"/>
      <c r="DI114" s="844"/>
      <c r="DJ114" s="844"/>
      <c r="DK114" s="845"/>
      <c r="DL114" s="846">
        <v>116085</v>
      </c>
      <c r="DM114" s="844"/>
      <c r="DN114" s="844"/>
      <c r="DO114" s="844"/>
      <c r="DP114" s="845"/>
      <c r="DQ114" s="846">
        <v>88526</v>
      </c>
      <c r="DR114" s="844"/>
      <c r="DS114" s="844"/>
      <c r="DT114" s="844"/>
      <c r="DU114" s="845"/>
      <c r="DV114" s="888">
        <v>1</v>
      </c>
      <c r="DW114" s="889"/>
      <c r="DX114" s="889"/>
      <c r="DY114" s="889"/>
      <c r="DZ114" s="890"/>
    </row>
    <row r="115" spans="1:130" s="233" customFormat="1" ht="26.25" customHeight="1" x14ac:dyDescent="0.15">
      <c r="A115" s="978"/>
      <c r="B115" s="979"/>
      <c r="C115" s="816" t="s">
        <v>461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163481</v>
      </c>
      <c r="AB115" s="983"/>
      <c r="AC115" s="983"/>
      <c r="AD115" s="983"/>
      <c r="AE115" s="984"/>
      <c r="AF115" s="985">
        <v>136255</v>
      </c>
      <c r="AG115" s="983"/>
      <c r="AH115" s="983"/>
      <c r="AI115" s="983"/>
      <c r="AJ115" s="984"/>
      <c r="AK115" s="985">
        <v>132634</v>
      </c>
      <c r="AL115" s="983"/>
      <c r="AM115" s="983"/>
      <c r="AN115" s="983"/>
      <c r="AO115" s="984"/>
      <c r="AP115" s="986">
        <v>1.6</v>
      </c>
      <c r="AQ115" s="987"/>
      <c r="AR115" s="987"/>
      <c r="AS115" s="987"/>
      <c r="AT115" s="988"/>
      <c r="AU115" s="996"/>
      <c r="AV115" s="997"/>
      <c r="AW115" s="997"/>
      <c r="AX115" s="997"/>
      <c r="AY115" s="997"/>
      <c r="AZ115" s="879" t="s">
        <v>462</v>
      </c>
      <c r="BA115" s="816"/>
      <c r="BB115" s="816"/>
      <c r="BC115" s="816"/>
      <c r="BD115" s="816"/>
      <c r="BE115" s="816"/>
      <c r="BF115" s="816"/>
      <c r="BG115" s="816"/>
      <c r="BH115" s="816"/>
      <c r="BI115" s="816"/>
      <c r="BJ115" s="816"/>
      <c r="BK115" s="816"/>
      <c r="BL115" s="816"/>
      <c r="BM115" s="816"/>
      <c r="BN115" s="816"/>
      <c r="BO115" s="816"/>
      <c r="BP115" s="817"/>
      <c r="BQ115" s="880" t="s">
        <v>393</v>
      </c>
      <c r="BR115" s="881"/>
      <c r="BS115" s="881"/>
      <c r="BT115" s="881"/>
      <c r="BU115" s="881"/>
      <c r="BV115" s="881" t="s">
        <v>455</v>
      </c>
      <c r="BW115" s="881"/>
      <c r="BX115" s="881"/>
      <c r="BY115" s="881"/>
      <c r="BZ115" s="881"/>
      <c r="CA115" s="881" t="s">
        <v>463</v>
      </c>
      <c r="CB115" s="881"/>
      <c r="CC115" s="881"/>
      <c r="CD115" s="881"/>
      <c r="CE115" s="881"/>
      <c r="CF115" s="939" t="s">
        <v>460</v>
      </c>
      <c r="CG115" s="940"/>
      <c r="CH115" s="940"/>
      <c r="CI115" s="940"/>
      <c r="CJ115" s="940"/>
      <c r="CK115" s="991"/>
      <c r="CL115" s="885"/>
      <c r="CM115" s="879" t="s">
        <v>464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14951</v>
      </c>
      <c r="DH115" s="844"/>
      <c r="DI115" s="844"/>
      <c r="DJ115" s="844"/>
      <c r="DK115" s="845"/>
      <c r="DL115" s="846" t="s">
        <v>465</v>
      </c>
      <c r="DM115" s="844"/>
      <c r="DN115" s="844"/>
      <c r="DO115" s="844"/>
      <c r="DP115" s="845"/>
      <c r="DQ115" s="846" t="s">
        <v>393</v>
      </c>
      <c r="DR115" s="844"/>
      <c r="DS115" s="844"/>
      <c r="DT115" s="844"/>
      <c r="DU115" s="845"/>
      <c r="DV115" s="888" t="s">
        <v>440</v>
      </c>
      <c r="DW115" s="889"/>
      <c r="DX115" s="889"/>
      <c r="DY115" s="889"/>
      <c r="DZ115" s="890"/>
    </row>
    <row r="116" spans="1:130" s="233" customFormat="1" ht="26.25" customHeight="1" x14ac:dyDescent="0.15">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440</v>
      </c>
      <c r="AB116" s="844"/>
      <c r="AC116" s="844"/>
      <c r="AD116" s="844"/>
      <c r="AE116" s="845"/>
      <c r="AF116" s="846" t="s">
        <v>448</v>
      </c>
      <c r="AG116" s="844"/>
      <c r="AH116" s="844"/>
      <c r="AI116" s="844"/>
      <c r="AJ116" s="845"/>
      <c r="AK116" s="846" t="s">
        <v>393</v>
      </c>
      <c r="AL116" s="844"/>
      <c r="AM116" s="844"/>
      <c r="AN116" s="844"/>
      <c r="AO116" s="845"/>
      <c r="AP116" s="888" t="s">
        <v>463</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445</v>
      </c>
      <c r="BR116" s="881"/>
      <c r="BS116" s="881"/>
      <c r="BT116" s="881"/>
      <c r="BU116" s="881"/>
      <c r="BV116" s="881" t="s">
        <v>456</v>
      </c>
      <c r="BW116" s="881"/>
      <c r="BX116" s="881"/>
      <c r="BY116" s="881"/>
      <c r="BZ116" s="881"/>
      <c r="CA116" s="881" t="s">
        <v>440</v>
      </c>
      <c r="CB116" s="881"/>
      <c r="CC116" s="881"/>
      <c r="CD116" s="881"/>
      <c r="CE116" s="881"/>
      <c r="CF116" s="939" t="s">
        <v>393</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440</v>
      </c>
      <c r="DH116" s="844"/>
      <c r="DI116" s="844"/>
      <c r="DJ116" s="844"/>
      <c r="DK116" s="845"/>
      <c r="DL116" s="846" t="s">
        <v>463</v>
      </c>
      <c r="DM116" s="844"/>
      <c r="DN116" s="844"/>
      <c r="DO116" s="844"/>
      <c r="DP116" s="845"/>
      <c r="DQ116" s="846" t="s">
        <v>455</v>
      </c>
      <c r="DR116" s="844"/>
      <c r="DS116" s="844"/>
      <c r="DT116" s="844"/>
      <c r="DU116" s="845"/>
      <c r="DV116" s="888" t="s">
        <v>460</v>
      </c>
      <c r="DW116" s="889"/>
      <c r="DX116" s="889"/>
      <c r="DY116" s="889"/>
      <c r="DZ116" s="890"/>
    </row>
    <row r="117" spans="1:130" s="233"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1236661</v>
      </c>
      <c r="AB117" s="967"/>
      <c r="AC117" s="967"/>
      <c r="AD117" s="967"/>
      <c r="AE117" s="968"/>
      <c r="AF117" s="969">
        <v>1214810</v>
      </c>
      <c r="AG117" s="967"/>
      <c r="AH117" s="967"/>
      <c r="AI117" s="967"/>
      <c r="AJ117" s="968"/>
      <c r="AK117" s="969">
        <v>1263657</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445</v>
      </c>
      <c r="BR117" s="881"/>
      <c r="BS117" s="881"/>
      <c r="BT117" s="881"/>
      <c r="BU117" s="881"/>
      <c r="BV117" s="881" t="s">
        <v>455</v>
      </c>
      <c r="BW117" s="881"/>
      <c r="BX117" s="881"/>
      <c r="BY117" s="881"/>
      <c r="BZ117" s="881"/>
      <c r="CA117" s="881" t="s">
        <v>448</v>
      </c>
      <c r="CB117" s="881"/>
      <c r="CC117" s="881"/>
      <c r="CD117" s="881"/>
      <c r="CE117" s="881"/>
      <c r="CF117" s="939" t="s">
        <v>448</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455</v>
      </c>
      <c r="DH117" s="844"/>
      <c r="DI117" s="844"/>
      <c r="DJ117" s="844"/>
      <c r="DK117" s="845"/>
      <c r="DL117" s="846" t="s">
        <v>393</v>
      </c>
      <c r="DM117" s="844"/>
      <c r="DN117" s="844"/>
      <c r="DO117" s="844"/>
      <c r="DP117" s="845"/>
      <c r="DQ117" s="846" t="s">
        <v>455</v>
      </c>
      <c r="DR117" s="844"/>
      <c r="DS117" s="844"/>
      <c r="DT117" s="844"/>
      <c r="DU117" s="845"/>
      <c r="DV117" s="888" t="s">
        <v>440</v>
      </c>
      <c r="DW117" s="889"/>
      <c r="DX117" s="889"/>
      <c r="DY117" s="889"/>
      <c r="DZ117" s="890"/>
    </row>
    <row r="118" spans="1:130" s="233" customFormat="1" ht="26.25" customHeight="1" x14ac:dyDescent="0.15">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306</v>
      </c>
      <c r="AL118" s="960"/>
      <c r="AM118" s="960"/>
      <c r="AN118" s="960"/>
      <c r="AO118" s="961"/>
      <c r="AP118" s="963" t="s">
        <v>433</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393</v>
      </c>
      <c r="BR118" s="909"/>
      <c r="BS118" s="909"/>
      <c r="BT118" s="909"/>
      <c r="BU118" s="909"/>
      <c r="BV118" s="909" t="s">
        <v>455</v>
      </c>
      <c r="BW118" s="909"/>
      <c r="BX118" s="909"/>
      <c r="BY118" s="909"/>
      <c r="BZ118" s="909"/>
      <c r="CA118" s="909" t="s">
        <v>445</v>
      </c>
      <c r="CB118" s="909"/>
      <c r="CC118" s="909"/>
      <c r="CD118" s="909"/>
      <c r="CE118" s="909"/>
      <c r="CF118" s="939" t="s">
        <v>448</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463</v>
      </c>
      <c r="DH118" s="844"/>
      <c r="DI118" s="844"/>
      <c r="DJ118" s="844"/>
      <c r="DK118" s="845"/>
      <c r="DL118" s="846" t="s">
        <v>463</v>
      </c>
      <c r="DM118" s="844"/>
      <c r="DN118" s="844"/>
      <c r="DO118" s="844"/>
      <c r="DP118" s="845"/>
      <c r="DQ118" s="846" t="s">
        <v>445</v>
      </c>
      <c r="DR118" s="844"/>
      <c r="DS118" s="844"/>
      <c r="DT118" s="844"/>
      <c r="DU118" s="845"/>
      <c r="DV118" s="888" t="s">
        <v>393</v>
      </c>
      <c r="DW118" s="889"/>
      <c r="DX118" s="889"/>
      <c r="DY118" s="889"/>
      <c r="DZ118" s="890"/>
    </row>
    <row r="119" spans="1:130" s="233" customFormat="1" ht="26.25" customHeight="1" x14ac:dyDescent="0.15">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133523</v>
      </c>
      <c r="AB119" s="953"/>
      <c r="AC119" s="953"/>
      <c r="AD119" s="953"/>
      <c r="AE119" s="954"/>
      <c r="AF119" s="955">
        <v>105075</v>
      </c>
      <c r="AG119" s="953"/>
      <c r="AH119" s="953"/>
      <c r="AI119" s="953"/>
      <c r="AJ119" s="954"/>
      <c r="AK119" s="955">
        <v>105075</v>
      </c>
      <c r="AL119" s="953"/>
      <c r="AM119" s="953"/>
      <c r="AN119" s="953"/>
      <c r="AO119" s="954"/>
      <c r="AP119" s="956">
        <v>1.2</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474</v>
      </c>
      <c r="BP119" s="942"/>
      <c r="BQ119" s="943">
        <v>14745650</v>
      </c>
      <c r="BR119" s="909"/>
      <c r="BS119" s="909"/>
      <c r="BT119" s="909"/>
      <c r="BU119" s="909"/>
      <c r="BV119" s="909">
        <v>14522845</v>
      </c>
      <c r="BW119" s="909"/>
      <c r="BX119" s="909"/>
      <c r="BY119" s="909"/>
      <c r="BZ119" s="909"/>
      <c r="CA119" s="909">
        <v>14856767</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3905</v>
      </c>
      <c r="DH119" s="828"/>
      <c r="DI119" s="828"/>
      <c r="DJ119" s="828"/>
      <c r="DK119" s="829"/>
      <c r="DL119" s="830">
        <v>1952</v>
      </c>
      <c r="DM119" s="828"/>
      <c r="DN119" s="828"/>
      <c r="DO119" s="828"/>
      <c r="DP119" s="829"/>
      <c r="DQ119" s="830" t="s">
        <v>455</v>
      </c>
      <c r="DR119" s="828"/>
      <c r="DS119" s="828"/>
      <c r="DT119" s="828"/>
      <c r="DU119" s="829"/>
      <c r="DV119" s="912" t="s">
        <v>445</v>
      </c>
      <c r="DW119" s="913"/>
      <c r="DX119" s="913"/>
      <c r="DY119" s="913"/>
      <c r="DZ119" s="914"/>
    </row>
    <row r="120" spans="1:130" s="233" customFormat="1" ht="26.25" customHeight="1" x14ac:dyDescent="0.15">
      <c r="A120" s="884"/>
      <c r="B120" s="885"/>
      <c r="C120" s="879" t="s">
        <v>444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393</v>
      </c>
      <c r="AB120" s="844"/>
      <c r="AC120" s="844"/>
      <c r="AD120" s="844"/>
      <c r="AE120" s="845"/>
      <c r="AF120" s="846" t="s">
        <v>393</v>
      </c>
      <c r="AG120" s="844"/>
      <c r="AH120" s="844"/>
      <c r="AI120" s="844"/>
      <c r="AJ120" s="845"/>
      <c r="AK120" s="846" t="s">
        <v>440</v>
      </c>
      <c r="AL120" s="844"/>
      <c r="AM120" s="844"/>
      <c r="AN120" s="844"/>
      <c r="AO120" s="845"/>
      <c r="AP120" s="888" t="s">
        <v>393</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2279938</v>
      </c>
      <c r="BR120" s="906"/>
      <c r="BS120" s="906"/>
      <c r="BT120" s="906"/>
      <c r="BU120" s="906"/>
      <c r="BV120" s="906">
        <v>2646802</v>
      </c>
      <c r="BW120" s="906"/>
      <c r="BX120" s="906"/>
      <c r="BY120" s="906"/>
      <c r="BZ120" s="906"/>
      <c r="CA120" s="906">
        <v>3593272</v>
      </c>
      <c r="CB120" s="906"/>
      <c r="CC120" s="906"/>
      <c r="CD120" s="906"/>
      <c r="CE120" s="906"/>
      <c r="CF120" s="930">
        <v>42.4</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v>3077931</v>
      </c>
      <c r="DH120" s="906"/>
      <c r="DI120" s="906"/>
      <c r="DJ120" s="906"/>
      <c r="DK120" s="906"/>
      <c r="DL120" s="906">
        <v>2597209</v>
      </c>
      <c r="DM120" s="906"/>
      <c r="DN120" s="906"/>
      <c r="DO120" s="906"/>
      <c r="DP120" s="906"/>
      <c r="DQ120" s="906">
        <v>2325653</v>
      </c>
      <c r="DR120" s="906"/>
      <c r="DS120" s="906"/>
      <c r="DT120" s="906"/>
      <c r="DU120" s="906"/>
      <c r="DV120" s="907">
        <v>27.4</v>
      </c>
      <c r="DW120" s="907"/>
      <c r="DX120" s="907"/>
      <c r="DY120" s="907"/>
      <c r="DZ120" s="908"/>
    </row>
    <row r="121" spans="1:130" s="233" customFormat="1" ht="26.25" customHeight="1" x14ac:dyDescent="0.15">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465</v>
      </c>
      <c r="AB121" s="844"/>
      <c r="AC121" s="844"/>
      <c r="AD121" s="844"/>
      <c r="AE121" s="845"/>
      <c r="AF121" s="846" t="s">
        <v>455</v>
      </c>
      <c r="AG121" s="844"/>
      <c r="AH121" s="844"/>
      <c r="AI121" s="844"/>
      <c r="AJ121" s="845"/>
      <c r="AK121" s="846" t="s">
        <v>481</v>
      </c>
      <c r="AL121" s="844"/>
      <c r="AM121" s="844"/>
      <c r="AN121" s="844"/>
      <c r="AO121" s="845"/>
      <c r="AP121" s="888" t="s">
        <v>442</v>
      </c>
      <c r="AQ121" s="889"/>
      <c r="AR121" s="889"/>
      <c r="AS121" s="889"/>
      <c r="AT121" s="890"/>
      <c r="AU121" s="947"/>
      <c r="AV121" s="948"/>
      <c r="AW121" s="948"/>
      <c r="AX121" s="948"/>
      <c r="AY121" s="949"/>
      <c r="AZ121" s="879" t="s">
        <v>482</v>
      </c>
      <c r="BA121" s="816"/>
      <c r="BB121" s="816"/>
      <c r="BC121" s="816"/>
      <c r="BD121" s="816"/>
      <c r="BE121" s="816"/>
      <c r="BF121" s="816"/>
      <c r="BG121" s="816"/>
      <c r="BH121" s="816"/>
      <c r="BI121" s="816"/>
      <c r="BJ121" s="816"/>
      <c r="BK121" s="816"/>
      <c r="BL121" s="816"/>
      <c r="BM121" s="816"/>
      <c r="BN121" s="816"/>
      <c r="BO121" s="816"/>
      <c r="BP121" s="817"/>
      <c r="BQ121" s="880">
        <v>3421557</v>
      </c>
      <c r="BR121" s="881"/>
      <c r="BS121" s="881"/>
      <c r="BT121" s="881"/>
      <c r="BU121" s="881"/>
      <c r="BV121" s="881">
        <v>3226469</v>
      </c>
      <c r="BW121" s="881"/>
      <c r="BX121" s="881"/>
      <c r="BY121" s="881"/>
      <c r="BZ121" s="881"/>
      <c r="CA121" s="881">
        <v>2993247</v>
      </c>
      <c r="CB121" s="881"/>
      <c r="CC121" s="881"/>
      <c r="CD121" s="881"/>
      <c r="CE121" s="881"/>
      <c r="CF121" s="939">
        <v>35.299999999999997</v>
      </c>
      <c r="CG121" s="940"/>
      <c r="CH121" s="940"/>
      <c r="CI121" s="940"/>
      <c r="CJ121" s="940"/>
      <c r="CK121" s="933"/>
      <c r="CL121" s="919"/>
      <c r="CM121" s="919"/>
      <c r="CN121" s="919"/>
      <c r="CO121" s="920"/>
      <c r="CP121" s="899" t="s">
        <v>483</v>
      </c>
      <c r="CQ121" s="900"/>
      <c r="CR121" s="900"/>
      <c r="CS121" s="900"/>
      <c r="CT121" s="900"/>
      <c r="CU121" s="900"/>
      <c r="CV121" s="900"/>
      <c r="CW121" s="900"/>
      <c r="CX121" s="900"/>
      <c r="CY121" s="900"/>
      <c r="CZ121" s="900"/>
      <c r="DA121" s="900"/>
      <c r="DB121" s="900"/>
      <c r="DC121" s="900"/>
      <c r="DD121" s="900"/>
      <c r="DE121" s="900"/>
      <c r="DF121" s="901"/>
      <c r="DG121" s="880" t="s">
        <v>445</v>
      </c>
      <c r="DH121" s="881"/>
      <c r="DI121" s="881"/>
      <c r="DJ121" s="881"/>
      <c r="DK121" s="881"/>
      <c r="DL121" s="881" t="s">
        <v>393</v>
      </c>
      <c r="DM121" s="881"/>
      <c r="DN121" s="881"/>
      <c r="DO121" s="881"/>
      <c r="DP121" s="881"/>
      <c r="DQ121" s="881" t="s">
        <v>448</v>
      </c>
      <c r="DR121" s="881"/>
      <c r="DS121" s="881"/>
      <c r="DT121" s="881"/>
      <c r="DU121" s="881"/>
      <c r="DV121" s="858" t="s">
        <v>440</v>
      </c>
      <c r="DW121" s="858"/>
      <c r="DX121" s="858"/>
      <c r="DY121" s="858"/>
      <c r="DZ121" s="859"/>
    </row>
    <row r="122" spans="1:130" s="233"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440</v>
      </c>
      <c r="AB122" s="844"/>
      <c r="AC122" s="844"/>
      <c r="AD122" s="844"/>
      <c r="AE122" s="845"/>
      <c r="AF122" s="846" t="s">
        <v>449</v>
      </c>
      <c r="AG122" s="844"/>
      <c r="AH122" s="844"/>
      <c r="AI122" s="844"/>
      <c r="AJ122" s="845"/>
      <c r="AK122" s="846" t="s">
        <v>393</v>
      </c>
      <c r="AL122" s="844"/>
      <c r="AM122" s="844"/>
      <c r="AN122" s="844"/>
      <c r="AO122" s="845"/>
      <c r="AP122" s="888" t="s">
        <v>481</v>
      </c>
      <c r="AQ122" s="889"/>
      <c r="AR122" s="889"/>
      <c r="AS122" s="889"/>
      <c r="AT122" s="890"/>
      <c r="AU122" s="947"/>
      <c r="AV122" s="948"/>
      <c r="AW122" s="948"/>
      <c r="AX122" s="948"/>
      <c r="AY122" s="949"/>
      <c r="AZ122" s="902" t="s">
        <v>484</v>
      </c>
      <c r="BA122" s="903"/>
      <c r="BB122" s="903"/>
      <c r="BC122" s="903"/>
      <c r="BD122" s="903"/>
      <c r="BE122" s="903"/>
      <c r="BF122" s="903"/>
      <c r="BG122" s="903"/>
      <c r="BH122" s="903"/>
      <c r="BI122" s="903"/>
      <c r="BJ122" s="903"/>
      <c r="BK122" s="903"/>
      <c r="BL122" s="903"/>
      <c r="BM122" s="903"/>
      <c r="BN122" s="903"/>
      <c r="BO122" s="903"/>
      <c r="BP122" s="904"/>
      <c r="BQ122" s="943">
        <v>9751342</v>
      </c>
      <c r="BR122" s="909"/>
      <c r="BS122" s="909"/>
      <c r="BT122" s="909"/>
      <c r="BU122" s="909"/>
      <c r="BV122" s="909">
        <v>9698713</v>
      </c>
      <c r="BW122" s="909"/>
      <c r="BX122" s="909"/>
      <c r="BY122" s="909"/>
      <c r="BZ122" s="909"/>
      <c r="CA122" s="909">
        <v>9529505</v>
      </c>
      <c r="CB122" s="909"/>
      <c r="CC122" s="909"/>
      <c r="CD122" s="909"/>
      <c r="CE122" s="909"/>
      <c r="CF122" s="910">
        <v>112.5</v>
      </c>
      <c r="CG122" s="911"/>
      <c r="CH122" s="911"/>
      <c r="CI122" s="911"/>
      <c r="CJ122" s="911"/>
      <c r="CK122" s="933"/>
      <c r="CL122" s="919"/>
      <c r="CM122" s="919"/>
      <c r="CN122" s="919"/>
      <c r="CO122" s="920"/>
      <c r="CP122" s="899" t="s">
        <v>485</v>
      </c>
      <c r="CQ122" s="900"/>
      <c r="CR122" s="900"/>
      <c r="CS122" s="900"/>
      <c r="CT122" s="900"/>
      <c r="CU122" s="900"/>
      <c r="CV122" s="900"/>
      <c r="CW122" s="900"/>
      <c r="CX122" s="900"/>
      <c r="CY122" s="900"/>
      <c r="CZ122" s="900"/>
      <c r="DA122" s="900"/>
      <c r="DB122" s="900"/>
      <c r="DC122" s="900"/>
      <c r="DD122" s="900"/>
      <c r="DE122" s="900"/>
      <c r="DF122" s="901"/>
      <c r="DG122" s="880" t="s">
        <v>448</v>
      </c>
      <c r="DH122" s="881"/>
      <c r="DI122" s="881"/>
      <c r="DJ122" s="881"/>
      <c r="DK122" s="881"/>
      <c r="DL122" s="881" t="s">
        <v>455</v>
      </c>
      <c r="DM122" s="881"/>
      <c r="DN122" s="881"/>
      <c r="DO122" s="881"/>
      <c r="DP122" s="881"/>
      <c r="DQ122" s="881" t="s">
        <v>445</v>
      </c>
      <c r="DR122" s="881"/>
      <c r="DS122" s="881"/>
      <c r="DT122" s="881"/>
      <c r="DU122" s="881"/>
      <c r="DV122" s="858" t="s">
        <v>393</v>
      </c>
      <c r="DW122" s="858"/>
      <c r="DX122" s="858"/>
      <c r="DY122" s="858"/>
      <c r="DZ122" s="859"/>
    </row>
    <row r="123" spans="1:130" s="233" customFormat="1" ht="26.25" customHeight="1" x14ac:dyDescent="0.15">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455</v>
      </c>
      <c r="AB123" s="844"/>
      <c r="AC123" s="844"/>
      <c r="AD123" s="844"/>
      <c r="AE123" s="845"/>
      <c r="AF123" s="846" t="s">
        <v>455</v>
      </c>
      <c r="AG123" s="844"/>
      <c r="AH123" s="844"/>
      <c r="AI123" s="844"/>
      <c r="AJ123" s="845"/>
      <c r="AK123" s="846" t="s">
        <v>455</v>
      </c>
      <c r="AL123" s="844"/>
      <c r="AM123" s="844"/>
      <c r="AN123" s="844"/>
      <c r="AO123" s="845"/>
      <c r="AP123" s="888" t="s">
        <v>442</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486</v>
      </c>
      <c r="BP123" s="942"/>
      <c r="BQ123" s="896">
        <v>15452837</v>
      </c>
      <c r="BR123" s="897"/>
      <c r="BS123" s="897"/>
      <c r="BT123" s="897"/>
      <c r="BU123" s="897"/>
      <c r="BV123" s="897">
        <v>15571984</v>
      </c>
      <c r="BW123" s="897"/>
      <c r="BX123" s="897"/>
      <c r="BY123" s="897"/>
      <c r="BZ123" s="897"/>
      <c r="CA123" s="897">
        <v>16116024</v>
      </c>
      <c r="CB123" s="897"/>
      <c r="CC123" s="897"/>
      <c r="CD123" s="897"/>
      <c r="CE123" s="897"/>
      <c r="CF123" s="812"/>
      <c r="CG123" s="813"/>
      <c r="CH123" s="813"/>
      <c r="CI123" s="813"/>
      <c r="CJ123" s="898"/>
      <c r="CK123" s="933"/>
      <c r="CL123" s="919"/>
      <c r="CM123" s="919"/>
      <c r="CN123" s="919"/>
      <c r="CO123" s="920"/>
      <c r="CP123" s="899" t="s">
        <v>487</v>
      </c>
      <c r="CQ123" s="900"/>
      <c r="CR123" s="900"/>
      <c r="CS123" s="900"/>
      <c r="CT123" s="900"/>
      <c r="CU123" s="900"/>
      <c r="CV123" s="900"/>
      <c r="CW123" s="900"/>
      <c r="CX123" s="900"/>
      <c r="CY123" s="900"/>
      <c r="CZ123" s="900"/>
      <c r="DA123" s="900"/>
      <c r="DB123" s="900"/>
      <c r="DC123" s="900"/>
      <c r="DD123" s="900"/>
      <c r="DE123" s="900"/>
      <c r="DF123" s="901"/>
      <c r="DG123" s="843" t="s">
        <v>448</v>
      </c>
      <c r="DH123" s="844"/>
      <c r="DI123" s="844"/>
      <c r="DJ123" s="844"/>
      <c r="DK123" s="845"/>
      <c r="DL123" s="846" t="s">
        <v>445</v>
      </c>
      <c r="DM123" s="844"/>
      <c r="DN123" s="844"/>
      <c r="DO123" s="844"/>
      <c r="DP123" s="845"/>
      <c r="DQ123" s="846" t="s">
        <v>393</v>
      </c>
      <c r="DR123" s="844"/>
      <c r="DS123" s="844"/>
      <c r="DT123" s="844"/>
      <c r="DU123" s="845"/>
      <c r="DV123" s="888" t="s">
        <v>463</v>
      </c>
      <c r="DW123" s="889"/>
      <c r="DX123" s="889"/>
      <c r="DY123" s="889"/>
      <c r="DZ123" s="890"/>
    </row>
    <row r="124" spans="1:130" s="233" customFormat="1" ht="26.25" customHeight="1" thickBot="1" x14ac:dyDescent="0.2">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442</v>
      </c>
      <c r="AB124" s="844"/>
      <c r="AC124" s="844"/>
      <c r="AD124" s="844"/>
      <c r="AE124" s="845"/>
      <c r="AF124" s="846" t="s">
        <v>445</v>
      </c>
      <c r="AG124" s="844"/>
      <c r="AH124" s="844"/>
      <c r="AI124" s="844"/>
      <c r="AJ124" s="845"/>
      <c r="AK124" s="846" t="s">
        <v>393</v>
      </c>
      <c r="AL124" s="844"/>
      <c r="AM124" s="844"/>
      <c r="AN124" s="844"/>
      <c r="AO124" s="845"/>
      <c r="AP124" s="888" t="s">
        <v>463</v>
      </c>
      <c r="AQ124" s="889"/>
      <c r="AR124" s="889"/>
      <c r="AS124" s="889"/>
      <c r="AT124" s="890"/>
      <c r="AU124" s="891" t="s">
        <v>488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445</v>
      </c>
      <c r="BR124" s="895"/>
      <c r="BS124" s="895"/>
      <c r="BT124" s="895"/>
      <c r="BU124" s="895"/>
      <c r="BV124" s="895" t="s">
        <v>393</v>
      </c>
      <c r="BW124" s="895"/>
      <c r="BX124" s="895"/>
      <c r="BY124" s="895"/>
      <c r="BZ124" s="895"/>
      <c r="CA124" s="895" t="s">
        <v>393</v>
      </c>
      <c r="CB124" s="895"/>
      <c r="CC124" s="895"/>
      <c r="CD124" s="895"/>
      <c r="CE124" s="895"/>
      <c r="CF124" s="790"/>
      <c r="CG124" s="791"/>
      <c r="CH124" s="791"/>
      <c r="CI124" s="791"/>
      <c r="CJ124" s="926"/>
      <c r="CK124" s="934"/>
      <c r="CL124" s="934"/>
      <c r="CM124" s="934"/>
      <c r="CN124" s="934"/>
      <c r="CO124" s="935"/>
      <c r="CP124" s="899" t="s">
        <v>489</v>
      </c>
      <c r="CQ124" s="900"/>
      <c r="CR124" s="900"/>
      <c r="CS124" s="900"/>
      <c r="CT124" s="900"/>
      <c r="CU124" s="900"/>
      <c r="CV124" s="900"/>
      <c r="CW124" s="900"/>
      <c r="CX124" s="900"/>
      <c r="CY124" s="900"/>
      <c r="CZ124" s="900"/>
      <c r="DA124" s="900"/>
      <c r="DB124" s="900"/>
      <c r="DC124" s="900"/>
      <c r="DD124" s="900"/>
      <c r="DE124" s="900"/>
      <c r="DF124" s="901"/>
      <c r="DG124" s="827" t="s">
        <v>445</v>
      </c>
      <c r="DH124" s="828"/>
      <c r="DI124" s="828"/>
      <c r="DJ124" s="828"/>
      <c r="DK124" s="829"/>
      <c r="DL124" s="830" t="s">
        <v>455</v>
      </c>
      <c r="DM124" s="828"/>
      <c r="DN124" s="828"/>
      <c r="DO124" s="828"/>
      <c r="DP124" s="829"/>
      <c r="DQ124" s="830" t="s">
        <v>445</v>
      </c>
      <c r="DR124" s="828"/>
      <c r="DS124" s="828"/>
      <c r="DT124" s="828"/>
      <c r="DU124" s="829"/>
      <c r="DV124" s="912" t="s">
        <v>440</v>
      </c>
      <c r="DW124" s="913"/>
      <c r="DX124" s="913"/>
      <c r="DY124" s="913"/>
      <c r="DZ124" s="914"/>
    </row>
    <row r="125" spans="1:130" s="233" customFormat="1" ht="26.25" customHeight="1" x14ac:dyDescent="0.15">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440</v>
      </c>
      <c r="AB125" s="844"/>
      <c r="AC125" s="844"/>
      <c r="AD125" s="844"/>
      <c r="AE125" s="845"/>
      <c r="AF125" s="846" t="s">
        <v>445</v>
      </c>
      <c r="AG125" s="844"/>
      <c r="AH125" s="844"/>
      <c r="AI125" s="844"/>
      <c r="AJ125" s="845"/>
      <c r="AK125" s="846" t="s">
        <v>445</v>
      </c>
      <c r="AL125" s="844"/>
      <c r="AM125" s="844"/>
      <c r="AN125" s="844"/>
      <c r="AO125" s="845"/>
      <c r="AP125" s="888" t="s">
        <v>445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490</v>
      </c>
      <c r="CL125" s="916"/>
      <c r="CM125" s="916"/>
      <c r="CN125" s="916"/>
      <c r="CO125" s="917"/>
      <c r="CP125" s="924" t="s">
        <v>491</v>
      </c>
      <c r="CQ125" s="872"/>
      <c r="CR125" s="872"/>
      <c r="CS125" s="872"/>
      <c r="CT125" s="872"/>
      <c r="CU125" s="872"/>
      <c r="CV125" s="872"/>
      <c r="CW125" s="872"/>
      <c r="CX125" s="872"/>
      <c r="CY125" s="872"/>
      <c r="CZ125" s="872"/>
      <c r="DA125" s="872"/>
      <c r="DB125" s="872"/>
      <c r="DC125" s="872"/>
      <c r="DD125" s="872"/>
      <c r="DE125" s="872"/>
      <c r="DF125" s="873"/>
      <c r="DG125" s="925" t="s">
        <v>463</v>
      </c>
      <c r="DH125" s="906"/>
      <c r="DI125" s="906"/>
      <c r="DJ125" s="906"/>
      <c r="DK125" s="906"/>
      <c r="DL125" s="906" t="s">
        <v>445</v>
      </c>
      <c r="DM125" s="906"/>
      <c r="DN125" s="906"/>
      <c r="DO125" s="906"/>
      <c r="DP125" s="906"/>
      <c r="DQ125" s="906" t="s">
        <v>440</v>
      </c>
      <c r="DR125" s="906"/>
      <c r="DS125" s="906"/>
      <c r="DT125" s="906"/>
      <c r="DU125" s="906"/>
      <c r="DV125" s="907" t="s">
        <v>445</v>
      </c>
      <c r="DW125" s="907"/>
      <c r="DX125" s="907"/>
      <c r="DY125" s="907"/>
      <c r="DZ125" s="908"/>
    </row>
    <row r="126" spans="1:130" s="233" customFormat="1" ht="26.25" customHeight="1" thickBot="1" x14ac:dyDescent="0.2">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29958</v>
      </c>
      <c r="AB126" s="844"/>
      <c r="AC126" s="844"/>
      <c r="AD126" s="844"/>
      <c r="AE126" s="845"/>
      <c r="AF126" s="846">
        <v>31180</v>
      </c>
      <c r="AG126" s="844"/>
      <c r="AH126" s="844"/>
      <c r="AI126" s="844"/>
      <c r="AJ126" s="845"/>
      <c r="AK126" s="846">
        <v>27559</v>
      </c>
      <c r="AL126" s="844"/>
      <c r="AM126" s="844"/>
      <c r="AN126" s="844"/>
      <c r="AO126" s="845"/>
      <c r="AP126" s="888">
        <v>0.3</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492</v>
      </c>
      <c r="CQ126" s="816"/>
      <c r="CR126" s="816"/>
      <c r="CS126" s="816"/>
      <c r="CT126" s="816"/>
      <c r="CU126" s="816"/>
      <c r="CV126" s="816"/>
      <c r="CW126" s="816"/>
      <c r="CX126" s="816"/>
      <c r="CY126" s="816"/>
      <c r="CZ126" s="816"/>
      <c r="DA126" s="816"/>
      <c r="DB126" s="816"/>
      <c r="DC126" s="816"/>
      <c r="DD126" s="816"/>
      <c r="DE126" s="816"/>
      <c r="DF126" s="817"/>
      <c r="DG126" s="880" t="s">
        <v>463</v>
      </c>
      <c r="DH126" s="881"/>
      <c r="DI126" s="881"/>
      <c r="DJ126" s="881"/>
      <c r="DK126" s="881"/>
      <c r="DL126" s="881" t="s">
        <v>440</v>
      </c>
      <c r="DM126" s="881"/>
      <c r="DN126" s="881"/>
      <c r="DO126" s="881"/>
      <c r="DP126" s="881"/>
      <c r="DQ126" s="881" t="s">
        <v>445</v>
      </c>
      <c r="DR126" s="881"/>
      <c r="DS126" s="881"/>
      <c r="DT126" s="881"/>
      <c r="DU126" s="881"/>
      <c r="DV126" s="858" t="s">
        <v>445</v>
      </c>
      <c r="DW126" s="858"/>
      <c r="DX126" s="858"/>
      <c r="DY126" s="858"/>
      <c r="DZ126" s="859"/>
    </row>
    <row r="127" spans="1:130" s="233" customFormat="1" ht="26.25" customHeight="1" x14ac:dyDescent="0.15">
      <c r="A127" s="886"/>
      <c r="B127" s="887"/>
      <c r="C127" s="902" t="s">
        <v>493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445</v>
      </c>
      <c r="AB127" s="844"/>
      <c r="AC127" s="844"/>
      <c r="AD127" s="844"/>
      <c r="AE127" s="845"/>
      <c r="AF127" s="846" t="s">
        <v>445</v>
      </c>
      <c r="AG127" s="844"/>
      <c r="AH127" s="844"/>
      <c r="AI127" s="844"/>
      <c r="AJ127" s="845"/>
      <c r="AK127" s="846" t="s">
        <v>445</v>
      </c>
      <c r="AL127" s="844"/>
      <c r="AM127" s="844"/>
      <c r="AN127" s="844"/>
      <c r="AO127" s="845"/>
      <c r="AP127" s="888" t="s">
        <v>445</v>
      </c>
      <c r="AQ127" s="889"/>
      <c r="AR127" s="889"/>
      <c r="AS127" s="889"/>
      <c r="AT127" s="890"/>
      <c r="AU127" s="235"/>
      <c r="AV127" s="235"/>
      <c r="AW127" s="235"/>
      <c r="AX127" s="905" t="s">
        <v>494</v>
      </c>
      <c r="AY127" s="876"/>
      <c r="AZ127" s="876"/>
      <c r="BA127" s="876"/>
      <c r="BB127" s="876"/>
      <c r="BC127" s="876"/>
      <c r="BD127" s="876"/>
      <c r="BE127" s="877"/>
      <c r="BF127" s="875" t="s">
        <v>495</v>
      </c>
      <c r="BG127" s="876"/>
      <c r="BH127" s="876"/>
      <c r="BI127" s="876"/>
      <c r="BJ127" s="876"/>
      <c r="BK127" s="876"/>
      <c r="BL127" s="877"/>
      <c r="BM127" s="875" t="s">
        <v>496</v>
      </c>
      <c r="BN127" s="876"/>
      <c r="BO127" s="876"/>
      <c r="BP127" s="876"/>
      <c r="BQ127" s="876"/>
      <c r="BR127" s="876"/>
      <c r="BS127" s="877"/>
      <c r="BT127" s="875" t="s">
        <v>497</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498</v>
      </c>
      <c r="CQ127" s="816"/>
      <c r="CR127" s="816"/>
      <c r="CS127" s="816"/>
      <c r="CT127" s="816"/>
      <c r="CU127" s="816"/>
      <c r="CV127" s="816"/>
      <c r="CW127" s="816"/>
      <c r="CX127" s="816"/>
      <c r="CY127" s="816"/>
      <c r="CZ127" s="816"/>
      <c r="DA127" s="816"/>
      <c r="DB127" s="816"/>
      <c r="DC127" s="816"/>
      <c r="DD127" s="816"/>
      <c r="DE127" s="816"/>
      <c r="DF127" s="817"/>
      <c r="DG127" s="880" t="s">
        <v>445</v>
      </c>
      <c r="DH127" s="881"/>
      <c r="DI127" s="881"/>
      <c r="DJ127" s="881"/>
      <c r="DK127" s="881"/>
      <c r="DL127" s="881" t="s">
        <v>463</v>
      </c>
      <c r="DM127" s="881"/>
      <c r="DN127" s="881"/>
      <c r="DO127" s="881"/>
      <c r="DP127" s="881"/>
      <c r="DQ127" s="881" t="s">
        <v>463</v>
      </c>
      <c r="DR127" s="881"/>
      <c r="DS127" s="881"/>
      <c r="DT127" s="881"/>
      <c r="DU127" s="881"/>
      <c r="DV127" s="858" t="s">
        <v>445</v>
      </c>
      <c r="DW127" s="858"/>
      <c r="DX127" s="858"/>
      <c r="DY127" s="858"/>
      <c r="DZ127" s="859"/>
    </row>
    <row r="128" spans="1:130" s="233" customFormat="1" ht="26.25" customHeight="1" thickBot="1" x14ac:dyDescent="0.2">
      <c r="A128" s="860" t="s">
        <v>499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500</v>
      </c>
      <c r="X128" s="862"/>
      <c r="Y128" s="862"/>
      <c r="Z128" s="863"/>
      <c r="AA128" s="864">
        <v>294718</v>
      </c>
      <c r="AB128" s="865"/>
      <c r="AC128" s="865"/>
      <c r="AD128" s="865"/>
      <c r="AE128" s="866"/>
      <c r="AF128" s="867">
        <v>275492</v>
      </c>
      <c r="AG128" s="865"/>
      <c r="AH128" s="865"/>
      <c r="AI128" s="865"/>
      <c r="AJ128" s="866"/>
      <c r="AK128" s="867">
        <v>143634</v>
      </c>
      <c r="AL128" s="865"/>
      <c r="AM128" s="865"/>
      <c r="AN128" s="865"/>
      <c r="AO128" s="866"/>
      <c r="AP128" s="868"/>
      <c r="AQ128" s="869"/>
      <c r="AR128" s="869"/>
      <c r="AS128" s="869"/>
      <c r="AT128" s="870"/>
      <c r="AU128" s="235"/>
      <c r="AV128" s="235"/>
      <c r="AW128" s="235"/>
      <c r="AX128" s="871" t="s">
        <v>501</v>
      </c>
      <c r="AY128" s="872"/>
      <c r="AZ128" s="872"/>
      <c r="BA128" s="872"/>
      <c r="BB128" s="872"/>
      <c r="BC128" s="872"/>
      <c r="BD128" s="872"/>
      <c r="BE128" s="873"/>
      <c r="BF128" s="850" t="s">
        <v>455</v>
      </c>
      <c r="BG128" s="851"/>
      <c r="BH128" s="851"/>
      <c r="BI128" s="851"/>
      <c r="BJ128" s="851"/>
      <c r="BK128" s="851"/>
      <c r="BL128" s="874"/>
      <c r="BM128" s="850">
        <v>13.45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502</v>
      </c>
      <c r="CQ128" s="794"/>
      <c r="CR128" s="794"/>
      <c r="CS128" s="794"/>
      <c r="CT128" s="794"/>
      <c r="CU128" s="794"/>
      <c r="CV128" s="794"/>
      <c r="CW128" s="794"/>
      <c r="CX128" s="794"/>
      <c r="CY128" s="794"/>
      <c r="CZ128" s="794"/>
      <c r="DA128" s="794"/>
      <c r="DB128" s="794"/>
      <c r="DC128" s="794"/>
      <c r="DD128" s="794"/>
      <c r="DE128" s="794"/>
      <c r="DF128" s="795"/>
      <c r="DG128" s="854" t="s">
        <v>440</v>
      </c>
      <c r="DH128" s="855"/>
      <c r="DI128" s="855"/>
      <c r="DJ128" s="855"/>
      <c r="DK128" s="855"/>
      <c r="DL128" s="855" t="s">
        <v>449</v>
      </c>
      <c r="DM128" s="855"/>
      <c r="DN128" s="855"/>
      <c r="DO128" s="855"/>
      <c r="DP128" s="855"/>
      <c r="DQ128" s="855" t="s">
        <v>463</v>
      </c>
      <c r="DR128" s="855"/>
      <c r="DS128" s="855"/>
      <c r="DT128" s="855"/>
      <c r="DU128" s="855"/>
      <c r="DV128" s="856" t="s">
        <v>449</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503</v>
      </c>
      <c r="X129" s="841"/>
      <c r="Y129" s="841"/>
      <c r="Z129" s="842"/>
      <c r="AA129" s="843">
        <v>8274315</v>
      </c>
      <c r="AB129" s="844"/>
      <c r="AC129" s="844"/>
      <c r="AD129" s="844"/>
      <c r="AE129" s="845"/>
      <c r="AF129" s="846">
        <v>8649606</v>
      </c>
      <c r="AG129" s="844"/>
      <c r="AH129" s="844"/>
      <c r="AI129" s="844"/>
      <c r="AJ129" s="845"/>
      <c r="AK129" s="846">
        <v>9327481</v>
      </c>
      <c r="AL129" s="844"/>
      <c r="AM129" s="844"/>
      <c r="AN129" s="844"/>
      <c r="AO129" s="845"/>
      <c r="AP129" s="847"/>
      <c r="AQ129" s="848"/>
      <c r="AR129" s="848"/>
      <c r="AS129" s="848"/>
      <c r="AT129" s="849"/>
      <c r="AU129" s="236"/>
      <c r="AV129" s="236"/>
      <c r="AW129" s="236"/>
      <c r="AX129" s="815" t="s">
        <v>504</v>
      </c>
      <c r="AY129" s="816"/>
      <c r="AZ129" s="816"/>
      <c r="BA129" s="816"/>
      <c r="BB129" s="816"/>
      <c r="BC129" s="816"/>
      <c r="BD129" s="816"/>
      <c r="BE129" s="817"/>
      <c r="BF129" s="834" t="s">
        <v>445</v>
      </c>
      <c r="BG129" s="835"/>
      <c r="BH129" s="835"/>
      <c r="BI129" s="835"/>
      <c r="BJ129" s="835"/>
      <c r="BK129" s="835"/>
      <c r="BL129" s="836"/>
      <c r="BM129" s="834">
        <v>18.45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506</v>
      </c>
      <c r="X130" s="841"/>
      <c r="Y130" s="841"/>
      <c r="Z130" s="842"/>
      <c r="AA130" s="843">
        <v>847299</v>
      </c>
      <c r="AB130" s="844"/>
      <c r="AC130" s="844"/>
      <c r="AD130" s="844"/>
      <c r="AE130" s="845"/>
      <c r="AF130" s="846">
        <v>835802</v>
      </c>
      <c r="AG130" s="844"/>
      <c r="AH130" s="844"/>
      <c r="AI130" s="844"/>
      <c r="AJ130" s="845"/>
      <c r="AK130" s="846">
        <v>853154</v>
      </c>
      <c r="AL130" s="844"/>
      <c r="AM130" s="844"/>
      <c r="AN130" s="844"/>
      <c r="AO130" s="845"/>
      <c r="AP130" s="847"/>
      <c r="AQ130" s="848"/>
      <c r="AR130" s="848"/>
      <c r="AS130" s="848"/>
      <c r="AT130" s="849"/>
      <c r="AU130" s="236"/>
      <c r="AV130" s="236"/>
      <c r="AW130" s="236"/>
      <c r="AX130" s="815" t="s">
        <v>507</v>
      </c>
      <c r="AY130" s="816"/>
      <c r="AZ130" s="816"/>
      <c r="BA130" s="816"/>
      <c r="BB130" s="816"/>
      <c r="BC130" s="816"/>
      <c r="BD130" s="816"/>
      <c r="BE130" s="817"/>
      <c r="BF130" s="818">
        <v>1.9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508</v>
      </c>
      <c r="X131" s="825"/>
      <c r="Y131" s="825"/>
      <c r="Z131" s="826"/>
      <c r="AA131" s="827">
        <v>7427016</v>
      </c>
      <c r="AB131" s="828"/>
      <c r="AC131" s="828"/>
      <c r="AD131" s="828"/>
      <c r="AE131" s="829"/>
      <c r="AF131" s="830">
        <v>7813804</v>
      </c>
      <c r="AG131" s="828"/>
      <c r="AH131" s="828"/>
      <c r="AI131" s="828"/>
      <c r="AJ131" s="829"/>
      <c r="AK131" s="830">
        <v>8474327</v>
      </c>
      <c r="AL131" s="828"/>
      <c r="AM131" s="828"/>
      <c r="AN131" s="828"/>
      <c r="AO131" s="829"/>
      <c r="AP131" s="831"/>
      <c r="AQ131" s="832"/>
      <c r="AR131" s="832"/>
      <c r="AS131" s="832"/>
      <c r="AT131" s="833"/>
      <c r="AU131" s="236"/>
      <c r="AV131" s="236"/>
      <c r="AW131" s="236"/>
      <c r="AX131" s="793" t="s">
        <v>509</v>
      </c>
      <c r="AY131" s="794"/>
      <c r="AZ131" s="794"/>
      <c r="BA131" s="794"/>
      <c r="BB131" s="794"/>
      <c r="BC131" s="794"/>
      <c r="BD131" s="794"/>
      <c r="BE131" s="795"/>
      <c r="BF131" s="796" t="s">
        <v>440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511</v>
      </c>
      <c r="W132" s="806"/>
      <c r="X132" s="806"/>
      <c r="Y132" s="806"/>
      <c r="Z132" s="807"/>
      <c r="AA132" s="808">
        <v>1.274320669</v>
      </c>
      <c r="AB132" s="809"/>
      <c r="AC132" s="809"/>
      <c r="AD132" s="809"/>
      <c r="AE132" s="810"/>
      <c r="AF132" s="811">
        <v>1.324783678</v>
      </c>
      <c r="AG132" s="809"/>
      <c r="AH132" s="809"/>
      <c r="AI132" s="809"/>
      <c r="AJ132" s="810"/>
      <c r="AK132" s="811">
        <v>3.1491468290000002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512</v>
      </c>
      <c r="W133" s="785"/>
      <c r="X133" s="785"/>
      <c r="Y133" s="785"/>
      <c r="Z133" s="786"/>
      <c r="AA133" s="787">
        <v>2.5</v>
      </c>
      <c r="AB133" s="788"/>
      <c r="AC133" s="788"/>
      <c r="AD133" s="788"/>
      <c r="AE133" s="789"/>
      <c r="AF133" s="787">
        <v>2</v>
      </c>
      <c r="AG133" s="788"/>
      <c r="AH133" s="788"/>
      <c r="AI133" s="788"/>
      <c r="AJ133" s="789"/>
      <c r="AK133" s="787">
        <v>1.9</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kXUmqr8/Rp/nWEfLEMhzhqPXWrv/7KkrhEd0Tg2rR1arG90ZyoKp58JM6TCnq3unimfP2GzanXT+ENhBc+F0Q==" saltValue="TUXER/xIRf0nVjH7UGaE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qNrtOICb05Fs0WNHuu5ZYMCSLjf4p47NCQpAj2nTQsmc5aXr/2qBnJ4ZzH4HRf/Cr+L502tAdzpaoPt3YeT1A==" saltValue="z9MRhjpv+te35LGQb+xB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5M/9hJbbgPXSYV3DDNN9ea8vQdT9p4aLrtgF11/kuw9VFGlPNggNaIfkBTSyr7sAWHu9CWS1x8tCYrhFzcCzg==" saltValue="6am23SV18w6hkJuyj6mZ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521</v>
      </c>
      <c r="AL9" s="1195"/>
      <c r="AM9" s="1195"/>
      <c r="AN9" s="1196"/>
      <c r="AO9" s="284">
        <v>2746509</v>
      </c>
      <c r="AP9" s="284">
        <v>62767</v>
      </c>
      <c r="AQ9" s="285">
        <v>65075</v>
      </c>
      <c r="AR9" s="286">
        <v>-3.5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522</v>
      </c>
      <c r="AL10" s="1195"/>
      <c r="AM10" s="1195"/>
      <c r="AN10" s="1196"/>
      <c r="AO10" s="287">
        <v>464880</v>
      </c>
      <c r="AP10" s="287">
        <v>10624</v>
      </c>
      <c r="AQ10" s="288">
        <v>8175</v>
      </c>
      <c r="AR10" s="289">
        <v>30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523</v>
      </c>
      <c r="AL11" s="1195"/>
      <c r="AM11" s="1195"/>
      <c r="AN11" s="1196"/>
      <c r="AO11" s="287">
        <v>54180</v>
      </c>
      <c r="AP11" s="287">
        <v>1238</v>
      </c>
      <c r="AQ11" s="288">
        <v>364</v>
      </c>
      <c r="AR11" s="289">
        <v>240.1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524</v>
      </c>
      <c r="AL12" s="1195"/>
      <c r="AM12" s="1195"/>
      <c r="AN12" s="1196"/>
      <c r="AO12" s="287" t="s">
        <v>525</v>
      </c>
      <c r="AP12" s="287" t="s">
        <v>525</v>
      </c>
      <c r="AQ12" s="288">
        <v>18</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526</v>
      </c>
      <c r="AL13" s="1195"/>
      <c r="AM13" s="1195"/>
      <c r="AN13" s="1196"/>
      <c r="AO13" s="287" t="s">
        <v>525</v>
      </c>
      <c r="AP13" s="287" t="s">
        <v>525</v>
      </c>
      <c r="AQ13" s="288">
        <v>2565</v>
      </c>
      <c r="AR13" s="289" t="s">
        <v>525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527</v>
      </c>
      <c r="AL14" s="1195"/>
      <c r="AM14" s="1195"/>
      <c r="AN14" s="1196"/>
      <c r="AO14" s="287">
        <v>27707</v>
      </c>
      <c r="AP14" s="287">
        <v>633</v>
      </c>
      <c r="AQ14" s="288">
        <v>1231</v>
      </c>
      <c r="AR14" s="289">
        <v>-48.6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528</v>
      </c>
      <c r="AL15" s="1198"/>
      <c r="AM15" s="1198"/>
      <c r="AN15" s="1199"/>
      <c r="AO15" s="287">
        <v>-148879</v>
      </c>
      <c r="AP15" s="287">
        <v>-3402</v>
      </c>
      <c r="AQ15" s="288">
        <v>-4456</v>
      </c>
      <c r="AR15" s="289">
        <v>-23.7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3144397</v>
      </c>
      <c r="AP16" s="287">
        <v>71860</v>
      </c>
      <c r="AQ16" s="288">
        <v>72972</v>
      </c>
      <c r="AR16" s="289">
        <v>-1.5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533</v>
      </c>
      <c r="AL21" s="1201"/>
      <c r="AM21" s="1201"/>
      <c r="AN21" s="1202"/>
      <c r="AO21" s="300">
        <v>5.8</v>
      </c>
      <c r="AP21" s="301">
        <v>6.56</v>
      </c>
      <c r="AQ21" s="302">
        <v>-0.76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534</v>
      </c>
      <c r="AL22" s="1201"/>
      <c r="AM22" s="1201"/>
      <c r="AN22" s="1202"/>
      <c r="AO22" s="305">
        <v>100.4</v>
      </c>
      <c r="AP22" s="306">
        <v>97.1</v>
      </c>
      <c r="AQ22" s="307">
        <v>3.3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538</v>
      </c>
      <c r="AL32" s="1185"/>
      <c r="AM32" s="1185"/>
      <c r="AN32" s="1186"/>
      <c r="AO32" s="315">
        <v>849839</v>
      </c>
      <c r="AP32" s="315">
        <v>19422</v>
      </c>
      <c r="AQ32" s="316">
        <v>32092</v>
      </c>
      <c r="AR32" s="317">
        <v>-39.5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539</v>
      </c>
      <c r="AL33" s="1185"/>
      <c r="AM33" s="1185"/>
      <c r="AN33" s="1186"/>
      <c r="AO33" s="315" t="s">
        <v>525</v>
      </c>
      <c r="AP33" s="315" t="s">
        <v>525</v>
      </c>
      <c r="AQ33" s="316" t="s">
        <v>525</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540</v>
      </c>
      <c r="AL34" s="1185"/>
      <c r="AM34" s="1185"/>
      <c r="AN34" s="1186"/>
      <c r="AO34" s="315" t="s">
        <v>525</v>
      </c>
      <c r="AP34" s="315" t="s">
        <v>525</v>
      </c>
      <c r="AQ34" s="316" t="s">
        <v>525</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541</v>
      </c>
      <c r="AL35" s="1185"/>
      <c r="AM35" s="1185"/>
      <c r="AN35" s="1186"/>
      <c r="AO35" s="315">
        <v>255934</v>
      </c>
      <c r="AP35" s="315">
        <v>5849</v>
      </c>
      <c r="AQ35" s="316">
        <v>8882</v>
      </c>
      <c r="AR35" s="317">
        <v>-34.1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542</v>
      </c>
      <c r="AL36" s="1185"/>
      <c r="AM36" s="1185"/>
      <c r="AN36" s="1186"/>
      <c r="AO36" s="315">
        <v>25250</v>
      </c>
      <c r="AP36" s="315">
        <v>577</v>
      </c>
      <c r="AQ36" s="316">
        <v>1893</v>
      </c>
      <c r="AR36" s="317">
        <v>-69.5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543</v>
      </c>
      <c r="AL37" s="1185"/>
      <c r="AM37" s="1185"/>
      <c r="AN37" s="1186"/>
      <c r="AO37" s="315">
        <v>132634</v>
      </c>
      <c r="AP37" s="315">
        <v>3031</v>
      </c>
      <c r="AQ37" s="316">
        <v>971</v>
      </c>
      <c r="AR37" s="317">
        <v>212.2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544</v>
      </c>
      <c r="AL38" s="1188"/>
      <c r="AM38" s="1188"/>
      <c r="AN38" s="1189"/>
      <c r="AO38" s="318" t="s">
        <v>525</v>
      </c>
      <c r="AP38" s="318" t="s">
        <v>525</v>
      </c>
      <c r="AQ38" s="319">
        <v>0</v>
      </c>
      <c r="AR38" s="307" t="s">
        <v>525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545</v>
      </c>
      <c r="AL39" s="1188"/>
      <c r="AM39" s="1188"/>
      <c r="AN39" s="1189"/>
      <c r="AO39" s="315">
        <v>-143634</v>
      </c>
      <c r="AP39" s="315">
        <v>-3283</v>
      </c>
      <c r="AQ39" s="316">
        <v>-3104</v>
      </c>
      <c r="AR39" s="317">
        <v>5.8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546</v>
      </c>
      <c r="AL40" s="1185"/>
      <c r="AM40" s="1185"/>
      <c r="AN40" s="1186"/>
      <c r="AO40" s="315">
        <v>-853154</v>
      </c>
      <c r="AP40" s="315">
        <v>-19498</v>
      </c>
      <c r="AQ40" s="316">
        <v>-27365</v>
      </c>
      <c r="AR40" s="317">
        <v>-28.7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266869</v>
      </c>
      <c r="AP41" s="315">
        <v>6099</v>
      </c>
      <c r="AQ41" s="316">
        <v>13369</v>
      </c>
      <c r="AR41" s="317">
        <v>-54.4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516</v>
      </c>
      <c r="AN49" s="1179" t="s">
        <v>550</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1223586</v>
      </c>
      <c r="AN51" s="337">
        <v>28193</v>
      </c>
      <c r="AO51" s="338">
        <v>6.6</v>
      </c>
      <c r="AP51" s="339">
        <v>52191</v>
      </c>
      <c r="AQ51" s="340">
        <v>9.3000000000000007</v>
      </c>
      <c r="AR51" s="341">
        <v>-2.7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809924</v>
      </c>
      <c r="AN52" s="345">
        <v>18661</v>
      </c>
      <c r="AO52" s="346">
        <v>25.4</v>
      </c>
      <c r="AP52" s="347">
        <v>24843</v>
      </c>
      <c r="AQ52" s="348">
        <v>-0.4</v>
      </c>
      <c r="AR52" s="349">
        <v>25.8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1314439</v>
      </c>
      <c r="AN53" s="337">
        <v>30064</v>
      </c>
      <c r="AO53" s="338">
        <v>6.6</v>
      </c>
      <c r="AP53" s="339">
        <v>47387</v>
      </c>
      <c r="AQ53" s="340">
        <v>-9.1999999999999993</v>
      </c>
      <c r="AR53" s="341">
        <v>15.8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778308</v>
      </c>
      <c r="AN54" s="345">
        <v>17801</v>
      </c>
      <c r="AO54" s="346">
        <v>-4.5999999999999996</v>
      </c>
      <c r="AP54" s="347">
        <v>24928</v>
      </c>
      <c r="AQ54" s="348">
        <v>0.3</v>
      </c>
      <c r="AR54" s="349">
        <v>-4.9000000000000004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1899947</v>
      </c>
      <c r="AN55" s="337">
        <v>43097</v>
      </c>
      <c r="AO55" s="338">
        <v>43.4</v>
      </c>
      <c r="AP55" s="339">
        <v>51264</v>
      </c>
      <c r="AQ55" s="340">
        <v>8.1999999999999993</v>
      </c>
      <c r="AR55" s="341">
        <v>35.200000000000003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920831</v>
      </c>
      <c r="AN56" s="345">
        <v>20888</v>
      </c>
      <c r="AO56" s="346">
        <v>17.3</v>
      </c>
      <c r="AP56" s="347">
        <v>26040</v>
      </c>
      <c r="AQ56" s="348">
        <v>4.5</v>
      </c>
      <c r="AR56" s="349">
        <v>12.8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1463435</v>
      </c>
      <c r="AN57" s="337">
        <v>33249</v>
      </c>
      <c r="AO57" s="338">
        <v>-22.9</v>
      </c>
      <c r="AP57" s="339">
        <v>52068</v>
      </c>
      <c r="AQ57" s="340">
        <v>1.6</v>
      </c>
      <c r="AR57" s="341">
        <v>-24.5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835335</v>
      </c>
      <c r="AN58" s="345">
        <v>18979</v>
      </c>
      <c r="AO58" s="346">
        <v>-9.1</v>
      </c>
      <c r="AP58" s="347">
        <v>26936</v>
      </c>
      <c r="AQ58" s="348">
        <v>3.4</v>
      </c>
      <c r="AR58" s="349">
        <v>-12.5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1167766</v>
      </c>
      <c r="AN59" s="337">
        <v>26688</v>
      </c>
      <c r="AO59" s="338">
        <v>-19.7</v>
      </c>
      <c r="AP59" s="339">
        <v>47161</v>
      </c>
      <c r="AQ59" s="340">
        <v>-9.4</v>
      </c>
      <c r="AR59" s="341">
        <v>-10.3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653563</v>
      </c>
      <c r="AN60" s="345">
        <v>14936</v>
      </c>
      <c r="AO60" s="346">
        <v>-21.3</v>
      </c>
      <c r="AP60" s="347">
        <v>24595</v>
      </c>
      <c r="AQ60" s="348">
        <v>-8.6999999999999993</v>
      </c>
      <c r="AR60" s="349">
        <v>-12.6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1413835</v>
      </c>
      <c r="AN61" s="352">
        <v>32258</v>
      </c>
      <c r="AO61" s="353">
        <v>2.8</v>
      </c>
      <c r="AP61" s="354">
        <v>50014</v>
      </c>
      <c r="AQ61" s="355">
        <v>0.1</v>
      </c>
      <c r="AR61" s="341">
        <v>2.7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799592</v>
      </c>
      <c r="AN62" s="345">
        <v>18253</v>
      </c>
      <c r="AO62" s="346">
        <v>1.5</v>
      </c>
      <c r="AP62" s="347">
        <v>25468</v>
      </c>
      <c r="AQ62" s="348">
        <v>-0.2</v>
      </c>
      <c r="AR62" s="349">
        <v>1.7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4DrOxxUV2PfYhJqUsxa/xbm28SU1Pz6WdVac4Ro44Q033TtQCObcPlpc/k+up2pC1Xv+IRlXaDiKi4EVyvMr4w==" saltValue="6OKSsdLh6psM5Ysf7SUb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1" spans="125:125" ht="13.5" hidden="1" customHeight="1" x14ac:dyDescent="0.15">
      <c r="DU121" s="262"/>
    </row>
  </sheetData>
  <sheetProtection algorithmName="SHA-512" hashValue="1RHSyMQrSFXL7W8oYDRY+pkMQOUDa9i46+Z/S/SIy3NFj3pWytRqb/yPBUHfkXd2T+JrEdErLhl+xaxFDg2OYw==" saltValue="L88hKI0ETy8C2i94ldUv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sheetProtection algorithmName="SHA-512" hashValue="FO35gioxONoqT3pdHqAqEV5DHgehk+I/5A95KH0KYlvPQHtvSYsd44FSa5Y4DqEcEL6kBGdXhY9hlMKeKzU4qg==" saltValue="+/ywdMwE7SXD91pgD7XG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3" t="s">
        <v>3</v>
      </c>
      <c r="D47" s="1203"/>
      <c r="E47" s="1204"/>
      <c r="F47" s="11">
        <v>13.7</v>
      </c>
      <c r="G47" s="12">
        <v>14.37</v>
      </c>
      <c r="H47" s="12">
        <v>13.65</v>
      </c>
      <c r="I47" s="12">
        <v>12.63</v>
      </c>
      <c r="J47" s="13">
        <v>14.3</v>
      </c>
    </row>
    <row r="48" spans="2:10" ht="57.75" customHeight="1" x14ac:dyDescent="0.15">
      <c r="B48" s="14"/>
      <c r="C48" s="1205" t="s">
        <v>4</v>
      </c>
      <c r="D48" s="1205"/>
      <c r="E48" s="1206"/>
      <c r="F48" s="15">
        <v>4.16</v>
      </c>
      <c r="G48" s="16">
        <v>5.85</v>
      </c>
      <c r="H48" s="16">
        <v>4.92</v>
      </c>
      <c r="I48" s="16">
        <v>10.08</v>
      </c>
      <c r="J48" s="17">
        <v>10.35</v>
      </c>
    </row>
    <row r="49" spans="2:10" ht="57.75" customHeight="1" thickBot="1" x14ac:dyDescent="0.2">
      <c r="B49" s="18"/>
      <c r="C49" s="1207" t="s">
        <v>5</v>
      </c>
      <c r="D49" s="1207"/>
      <c r="E49" s="1208"/>
      <c r="F49" s="19" t="s">
        <v>571</v>
      </c>
      <c r="G49" s="20" t="s">
        <v>572</v>
      </c>
      <c r="H49" s="20" t="s">
        <v>573</v>
      </c>
      <c r="I49" s="20">
        <v>0.81</v>
      </c>
      <c r="J49" s="21" t="s">
        <v>574</v>
      </c>
    </row>
    <row r="50" spans="2:10" x14ac:dyDescent="0.15"/>
  </sheetData>
  <sheetProtection algorithmName="SHA-512" hashValue="WVwLdnnwA5UtrXlbwJqbKH2msp3nPXFV37u34J7AWyWubxojR1x8K6Cy8o0kij9Vz8pDGj3lVPM3C1dcMvtZ1Q==" saltValue="WxWqRyKrg56JWzedFbv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2023-03-15T02:09:01Z</cp:lastPrinted>
  <dcterms:created xsi:type="dcterms:W3CDTF">2023-02-20T05:46:29Z</dcterms:created>
  <dcterms:modified xsi:type="dcterms:W3CDTF">2023-10-06T07:08:20Z</dcterms:modified>
  <cp:category/>
</cp:coreProperties>
</file>