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37 あま市\"/>
    </mc:Choice>
  </mc:AlternateContent>
  <xr:revisionPtr revIDLastSave="0" documentId="13_ncr:1_{71FE1217-ADC3-47A0-A172-739E0A8993DA}"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O35" i="10"/>
  <c r="BE35" i="10"/>
  <c r="CO34" i="10"/>
  <c r="BE34" i="10"/>
  <c r="C34" i="10"/>
  <c r="U34" i="10" l="1"/>
  <c r="U35" i="10" s="1"/>
  <c r="U36" i="10" s="1"/>
  <c r="U37"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<sst xmlns="http://schemas.openxmlformats.org/spreadsheetml/2006/main" count="1200" uniqueCount="613">
  <si>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</si>
  <si>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</si>
  <si>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</si>
  <si>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</si>
  <si>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</si>
  <si>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</si>
  <si>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</si>
  <si>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</si>
  <si>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</si>
  <si>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</si>
  <si>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</si>
  <si>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</si>
  <si>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</si>
  <si>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</si>
  <si>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</si>
  <si>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</si>
  <si>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</si>
  <si>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</si>
  <si>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</si>
  <si>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</si>
  <si>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</si>
  <si>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</si>
  <si>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</si>
  <si>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</si>
  <si>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</si>
  <si>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</si>
  <si>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</si>
  <si>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</si>
  <si>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</si>
  <si>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</si>
  <si>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</si>
  <si>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</si>
  <si>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</si>
  <si>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</si>
  <si>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</si>
  <si>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</si>
  <si>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</si>
  <si>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</si>
  <si>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</si>
  <si>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</si>
  <si>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</si>
  <si>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</si>
  <si>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</si>
  <si>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</si>
  <si>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</si>
  <si>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</si>
  <si>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</si>
  <si>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</si>
  <si>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</si>
  <si>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</si>
  <si>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</si>
  <si>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</si>
  <si>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</si>
  <si>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</si>
  <si>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</si>
  <si>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</si>
  <si>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</si>
  <si>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</si>
  <si>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</si>
  <si>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</si>
  <si>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</si>
  <si>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</si>
  <si>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</si>
  <si>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</si>
  <si>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</si>
  <si>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</si>
  <si>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</si>
  <si>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</si>
  <si>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</si>
  <si>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</si>
  <si>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</si>
  <si>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</si>
  <si>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</si>
  <si>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</si>
  <si>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</si>
  <si>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</si>
  <si>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</si>
  <si>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</si>
  <si>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</si>
  <si>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</si>
  <si>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</si>
  <si>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</si>
  <si>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</si>
  <si>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</si>
  <si>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</si>
  <si>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</si>
  <si>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</si>
  <si>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</si>
  <si>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</si>
  <si>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</si>
  <si>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</si>
  <si>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</si>
  <si>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</si>
  <si>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</si>
  <si>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</si>
  <si>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</si>
  <si>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</si>
  <si>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</si>
  <si>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</si>
  <si>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</si>
  <si>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</si>
  <si>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</si>
  <si>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</si>
  <si>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</si>
  <si>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</si>
  <si>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</si>
  <si>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</si>
  <si>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</si>
  <si>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</si>
  <si>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</si>
  <si>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</si>
  <si>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</si>
  <si>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</si>
  <si>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</si>
  <si>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</si>
  <si>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</si>
  <si>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</si>
  <si>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</si>
  <si>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</si>
  <si>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</si>
  <si>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</si>
  <si>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</si>
  <si>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</si>
  <si>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</si>
  <si>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</si>
  <si>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</si>
  <si>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</si>
  <si>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</si>
  <si>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</si>
  <si>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</si>
  <si>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</si>
  <si>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</si>
  <si>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</si>
  <si>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</si>
  <si>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</si>
  <si>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</si>
  <si>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</si>
  <si>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</si>
  <si>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</si>
  <si>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</si>
  <si>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</si>
  <si>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</si>
  <si>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</si>
  <si>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</si>
  <si>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</si>
  <si>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</si>
  <si>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</si>
  <si>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</si>
  <si>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</si>
  <si>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</si>
  <si>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</si>
  <si>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</si>
  <si>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</si>
  <si>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</si>
  <si>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</si>
  <si>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</si>
  <si>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</si>
  <si>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</si>
  <si>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</si>
  <si>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</si>
  <si>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</si>
  <si>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</si>
  <si>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</si>
  <si>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</si>
  <si>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</si>
  <si>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</si>
  <si>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</si>
  <si>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</si>
  <si>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</si>
  <si>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</si>
  <si>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</si>
  <si>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</si>
  <si>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</si>
  <si>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</si>
  <si>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</si>
  <si>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</si>
  <si>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</si>
  <si>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</si>
  <si>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</si>
  <si>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</si>
  <si>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</si>
  <si>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</si>
  <si>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</si>
  <si>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</si>
  <si>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</si>
  <si>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</si>
  <si>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</si>
  <si>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</si>
  <si>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</si>
  <si>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</si>
  <si>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</si>
  <si>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</si>
  <si>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</si>
  <si>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</si>
  <si>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</si>
  <si>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</si>
  <si>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</si>
  <si>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</si>
  <si>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</si>
  <si>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</si>
  <si>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</si>
  <si>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</si>
  <si>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</si>
  <si>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</si>
  <si>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</si>
  <si>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</si>
  <si>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</si>
  <si>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</si>
  <si>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</si>
  <si>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</si>
  <si>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</si>
  <si>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</si>
  <si>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</si>
  <si>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</si>
  <si>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愛知県あま市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</si>
  <si>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</si>
  <si>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</si>
  <si>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</si>
  <si>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</si>
  <si>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</si>
  <si>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</si>
  <si>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</si>
  <si>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</si>
  <si>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</si>
  <si>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</si>
  <si>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</si>
  <si>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</si>
  <si>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</si>
  <si>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</si>
  <si>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</si>
  <si>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</si>
  <si>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</si>
  <si>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</si>
  <si>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</si>
  <si>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</si>
  <si>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</si>
  <si>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</si>
  <si>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</si>
  <si>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</si>
  <si>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</si>
  <si>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</si>
  <si>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</si>
  <si>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</si>
  <si>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</si>
  <si>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</si>
  <si>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</si>
  <si>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</si>
  <si>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</si>
  <si>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</si>
  <si>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</si>
  <si>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</si>
  <si>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</si>
  <si>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</si>
  <si>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</si>
  <si>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</si>
  <si>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</si>
  <si>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</si>
  <si>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</si>
  <si>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</si>
  <si>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</si>
  <si>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</si>
  <si>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</si>
  <si>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</si>
  <si>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</si>
  <si>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</si>
  <si>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</si>
  <si>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</si>
  <si>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</si>
  <si>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</si>
  <si>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</si>
  <si>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</si>
  <si>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</si>
  <si>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</si>
  <si>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</si>
  <si>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</si>
  <si>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</si>
  <si>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</si>
  <si>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</si>
  <si>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</si>
  <si>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</si>
  <si>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</si>
  <si>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</si>
  <si>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</si>
  <si>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</si>
  <si>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</si>
  <si>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</si>
  <si>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</si>
  <si>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</si>
  <si>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</si>
  <si>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</si>
  <si>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</si>
  <si>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</si>
  <si>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</si>
  <si>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</si>
  <si>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</si>
  <si>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</si>
  <si>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</si>
  <si>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</si>
  <si>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</si>
  <si>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</si>
  <si>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</si>
  <si>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</si>
  <si>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</si>
  <si>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</si>
  <si>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</si>
  <si>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</si>
  <si>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</si>
  <si>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</si>
  <si>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</si>
  <si>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</si>
  <si>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</si>
  <si>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</si>
  <si>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</si>
  <si>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</si>
  <si>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</si>
  <si>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</si>
  <si>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</si>
  <si>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</si>
  <si>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</si>
  <si>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</si>
  <si>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</si>
  <si>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</si>
  <si>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</si>
  <si>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</si>
  <si>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</si>
  <si>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</si>
  <si>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</si>
  <si>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</si>
  <si>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</si>
  <si>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</si>
  <si>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</si>
  <si>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</si>
  <si>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</si>
  <si>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</si>
  <si>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</si>
  <si>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</si>
  <si>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</si>
  <si>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</si>
  <si>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</si>
  <si>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</si>
  <si>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</si>
  <si>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</si>
  <si>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</si>
  <si>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</si>
  <si>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</si>
  <si>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</si>
  <si>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</si>
  <si>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</si>
  <si>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</si>
  <si>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</si>
  <si>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</si>
  <si>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</si>
  <si>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</si>
  <si>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</si>
  <si>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</si>
  <si>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</si>
  <si>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</si>
  <si>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</si>
  <si>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</si>
  <si>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</si>
  <si>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</si>
  <si>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</si>
  <si>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</si>
  <si>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</si>
  <si>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</si>
  <si>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</si>
  <si>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</si>
  <si>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</si>
  <si>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愛知県あま市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</si>
  <si>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</si>
  <si>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</si>
  <si>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</si>
  <si>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</si>
  <si>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</si>
  <si>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</si>
  <si>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</si>
  <si>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</si>
  <si>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</si>
  <si>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</si>
  <si>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</si>
  <si>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</si>
  <si>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</si>
  <si>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</si>
  <si>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</si>
  <si>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</si>
  <si>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</si>
  <si>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</si>
  <si>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</si>
  <si>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</si>
  <si>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</si>
  <si>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</si>
  <si>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</si>
  <si>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</si>
  <si>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</si>
  <si>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</si>
  <si>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</si>
  <si>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</si>
  <si>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</si>
  <si>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</si>
  <si>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</si>
  <si>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</si>
  <si>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</si>
  <si>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</si>
  <si>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</si>
  <si>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</si>
  <si>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</si>
  <si>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</si>
  <si>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</si>
  <si>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</si>
  <si>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</si>
  <si>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</si>
  <si>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簡易水道事業会計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</si>
  <si>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</si>
  <si>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</si>
  <si>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</si>
  <si>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</si>
  <si>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</si>
  <si>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</si>
  <si>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</si>
  <si>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</si>
  <si>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</si>
  <si>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</si>
  <si>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</si>
  <si>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</si>
  <si>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</si>
  <si>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</si>
  <si>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</si>
  <si>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</si>
  <si>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</si>
  <si>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</si>
  <si>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</si>
  <si>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</si>
  <si>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</si>
  <si>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</si>
  <si>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</si>
  <si>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</si>
  <si>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</si>
  <si>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</si>
  <si>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</si>
  <si>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</si>
  <si>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</si>
  <si>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</si>
  <si>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</si>
  <si>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</si>
  <si>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</si>
  <si>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</si>
  <si>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</si>
  <si>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</si>
  <si>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</si>
  <si>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</si>
  <si>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</si>
  <si>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</si>
  <si>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</si>
  <si>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</si>
  <si>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</si>
  <si>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</si>
  <si>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</si>
  <si>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</si>
  <si>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</si>
  <si>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</si>
  <si>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</si>
  <si>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</si>
  <si>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</si>
  <si>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</si>
  <si>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</si>
  <si>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</si>
  <si>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</si>
  <si>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</si>
  <si>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</si>
  <si>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</si>
  <si>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</si>
  <si>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</si>
  <si>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</si>
  <si>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</si>
  <si>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</si>
  <si>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</si>
  <si>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</si>
  <si>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</si>
  <si>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</si>
  <si>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</si>
  <si>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</si>
  <si>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</si>
  <si>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</si>
  <si>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</si>
  <si>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</si>
  <si>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</si>
  <si>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</si>
  <si>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</si>
  <si>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</si>
  <si>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</si>
  <si>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</si>
  <si>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</si>
  <si>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</si>
  <si>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</si>
  <si>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</si>
  <si>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</si>
  <si>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</si>
  <si>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</si>
  <si>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</si>
  <si>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</si>
  <si>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</si>
  <si>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</si>
  <si>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</si>
  <si>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</si>
  <si>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</si>
  <si>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</si>
  <si>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</si>
  <si>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</si>
  <si>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</si>
  <si>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</si>
  <si>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</si>
  <si>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</si>
  <si>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</si>
  <si>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</si>
  <si>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</si>
  <si>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</si>
  <si>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</si>
  <si>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</si>
  <si>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</si>
  <si>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</si>
  <si>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</si>
  <si>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</si>
  <si>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</si>
  <si>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</si>
  <si>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</si>
  <si>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</si>
  <si>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</si>
  <si>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</si>
  <si>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</si>
  <si>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</si>
  <si>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</si>
  <si>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</si>
  <si>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</si>
  <si>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</si>
  <si>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</si>
  <si>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</si>
  <si>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</si>
  <si>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</si>
  <si>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</si>
  <si>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</si>
  <si>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</si>
  <si>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</si>
  <si>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</si>
  <si>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</si>
  <si>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</si>
  <si>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</si>
  <si>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</si>
  <si>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</si>
  <si>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</si>
  <si>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</si>
  <si>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</si>
  <si>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</si>
  <si>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</si>
  <si>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</si>
  <si>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</si>
  <si>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</si>
  <si>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</si>
  <si>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</si>
  <si>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</si>
  <si>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</si>
  <si>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</si>
  <si>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</si>
  <si>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4.25</t>
  </si>
  <si>
    <t>▲ 1.22</t>
  </si>
  <si>
    <t>▲ 2.84</t>
  </si>
  <si>
    <t>▲ 4.95</t>
  </si>
  <si>
    <t>一般会計</t>
  </si>
  <si>
    <t>水道事業会計</t>
  </si>
  <si>
    <t>病院事業会計</t>
  </si>
  <si>
    <t>下水道事業会計</t>
  </si>
  <si>
    <t>介護保険特別会計（保険事業勘定）</t>
  </si>
  <si>
    <t>国民健康保険特別会計</t>
  </si>
  <si>
    <t>簡易水道事業会計</t>
  </si>
  <si>
    <t>介護保険特別会計（サービス事業勘定）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</si>
  <si>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</si>
  <si>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</si>
  <si>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</si>
  <si>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</si>
  <si>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</si>
  <si>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</si>
  <si>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</si>
  <si>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</si>
  <si>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</si>
  <si>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まちづくり事業推進基金</t>
    <rPh sb="5" eb="11">
      <t>ジギョウスイシンキキン</t>
    </rPh>
    <phoneticPr fontId="5"/>
  </si>
  <si>
    <t>地域福祉振興基金</t>
    <rPh sb="0" eb="2">
      <t>チイキ</t>
    </rPh>
    <rPh sb="2" eb="4">
      <t>フクシ</t>
    </rPh>
    <rPh sb="4" eb="6">
      <t>シンコウ</t>
    </rPh>
    <rPh sb="6" eb="8">
      <t>キキン</t>
    </rPh>
    <phoneticPr fontId="5"/>
  </si>
  <si>
    <t>公共下水道基金</t>
    <rPh sb="0" eb="2">
      <t>コウキョウ</t>
    </rPh>
    <rPh sb="2" eb="5">
      <t>ゲスイドウ</t>
    </rPh>
    <rPh sb="5" eb="7">
      <t>キキン</t>
    </rPh>
    <phoneticPr fontId="5"/>
  </si>
  <si>
    <t>コミュニティプラザ萱津基金</t>
    <rPh sb="9" eb="13">
      <t>カヤツキキン</t>
    </rPh>
    <phoneticPr fontId="5"/>
  </si>
  <si>
    <t>教育施設整備基金</t>
    <rPh sb="0" eb="2">
      <t>キョウイク</t>
    </rPh>
    <rPh sb="2" eb="4">
      <t>シセツ</t>
    </rPh>
    <rPh sb="4" eb="6">
      <t>セイビ</t>
    </rPh>
    <rPh sb="6" eb="8">
      <t>キキン</t>
    </rPh>
    <phoneticPr fontId="5"/>
  </si>
  <si>
    <t>-</t>
    <phoneticPr fontId="2"/>
  </si>
  <si>
    <t>五条広域事務組合</t>
    <rPh sb="0" eb="2">
      <t>ゴジョウ</t>
    </rPh>
    <rPh sb="2" eb="4">
      <t>コウイキ</t>
    </rPh>
    <rPh sb="4" eb="6">
      <t>ジム</t>
    </rPh>
    <rPh sb="6" eb="8">
      <t>クミアイ</t>
    </rPh>
    <phoneticPr fontId="2"/>
  </si>
  <si>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</si>
  <si>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</si>
  <si>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</si>
  <si>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</si>
  <si>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6" eb="8">
      <t>ジム</t>
    </rPh>
    <rPh sb="8" eb="10">
      <t>クミアイ</t>
    </rPh>
    <phoneticPr fontId="2"/>
  </si>
  <si>
    <t>海部地区環境事務組合</t>
    <rPh sb="0" eb="2">
      <t>アマ</t>
    </rPh>
    <rPh sb="2" eb="4">
      <t>チク</t>
    </rPh>
    <rPh sb="4" eb="6">
      <t>カンキョウ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</si>
  <si>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</si>
  <si>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</si>
  <si>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</si>
  <si>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</si>
  <si>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</si>
  <si>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</si>
  <si>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</si>
  <si>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</si>
  <si>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新庁舎整備及び新庁舎周辺道路整備及び旧学校給食センター解体等に係る市債の借入れにより、将来負担比率が上昇傾向にある。また、有形固定資産減価償却率は類似団体よりも高いため、今後も公共施設等総合管理計画に基づき、施設の集約化・複合化を含め、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</si>
  <si>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</si>
  <si>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</si>
  <si>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</si>
  <si>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</si>
  <si>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</si>
  <si>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</si>
  <si>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公債費が増額となったことにより、実質公債費比率は悪化した。
　今後も、新庁舎整備や旧庁舎解体、美和中学校体育館整備等の大型事業に係る市債の借入れが予定されていることから、事業の緊急度・優先度を的確に反映することにより、市債の借入れを最低限に留め、引き続き、交付税算入される地方債を有効に活用することで、将来負担比率及び実質公債費比率の抑制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</si>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</sst>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66E5-4B96-B763-13552ABE58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22376</c:v>
                </c:pt>
                <c:pt idx="1">
                  <c:v>45484</c:v>
                </c:pt>
                <c:pt idx="2">
                  <c:v>56240</c:v>
                </c:pt>
                <c:pt idx="3">
                  <c:v>42095</c:v>
                </c:pt>
                <c:pt idx="4">
                  <c:v>41952</c:v>
                </c:pt>
              </c:numCache>
            </c:numRef>
          </c:val>
          <c:smooth val="0"/>
          <c:extLst>
            <c:ext xmlns:c16="http://schemas.microsoft.com/office/drawing/2014/chart" uri="{C3380CC4-5D6E-409C-BE32-E72D297353CC}">
              <c16:uniqueId val="{00000001-66E5-4B96-B763-13552ABE58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3.96</c:v>
                </c:pt>
                <c:pt idx="1">
                  <c:v>4.12</c:v>
                </c:pt>
                <c:pt idx="2">
                  <c:v>3.79</c:v>
                </c:pt>
                <c:pt idx="3">
                  <c:v>3.09</c:v>
                </c:pt>
                <c:pt idx="4">
                  <c:v>7.64</c:v>
                </c:pt>
              </c:numCache>
            </c:numRef>
          </c:val>
          <c:extLst>
            <c:ext xmlns:c16="http://schemas.microsoft.com/office/drawing/2014/chart" uri="{C3380CC4-5D6E-409C-BE32-E72D297353CC}">
              <c16:uniqueId val="{00000000-3DA7-4E22-B468-67F5297CD6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20.399999999999999</c:v>
                </c:pt>
                <c:pt idx="1">
                  <c:v>18.670000000000002</c:v>
                </c:pt>
                <c:pt idx="2">
                  <c:v>16.16</c:v>
                </c:pt>
                <c:pt idx="3">
                  <c:v>11.34</c:v>
                </c:pt>
                <c:pt idx="4">
                  <c:v>11.42</c:v>
                </c:pt>
              </c:numCache>
            </c:numRef>
          </c:val>
          <c:extLst>
            <c:ext xmlns:c16="http://schemas.microsoft.com/office/drawing/2014/chart" uri="{C3380CC4-5D6E-409C-BE32-E72D297353CC}">
              <c16:uniqueId val="{00000001-3DA7-4E22-B468-67F5297CD6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-4.25</c:v>
                </c:pt>
                <c:pt idx="1">
                  <c:v>-1.22</c:v>
                </c:pt>
                <c:pt idx="2">
                  <c:v>-2.84</c:v>
                </c:pt>
                <c:pt idx="3">
                  <c:v>-4.95</c:v>
                </c:pt>
                <c:pt idx="4">
                  <c:v>5.44</c:v>
                </c:pt>
              </c:numCache>
            </c:numRef>
          </c:val>
          <c:smooth val="0"/>
          <c:extLst>
            <c:ext xmlns:c16="http://schemas.microsoft.com/office/drawing/2014/chart" uri="{C3380CC4-5D6E-409C-BE32-E72D297353CC}">
              <c16:uniqueId val="{00000002-3DA7-4E22-B468-67F5297CD6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0.46</c:v>
                </c:pt>
                <c:pt idx="2">
                  <c:v>#N/A</c:v>
                </c:pt>
                <c:pt idx="3">
                  <c:v>0.54</c:v>
                </c:pt>
                <c:pt idx="4">
                  <c:v>#N/A</c:v>
                </c:pt>
                <c:pt idx="5">
                  <c:v>7.0000000000000007E-2</c:v>
                </c:pt>
                <c:pt idx="6">
                  <c:v>#N/A</c:v>
                </c:pt>
                <c:pt idx="7">
                  <c:v>0.05</c:v>
                </c:pt>
                <c:pt idx="8">
                  <c:v>#N/A</c:v>
                </c:pt>
                <c:pt idx="9">
                  <c:v>0.05</c:v>
                </c:pt>
              </c:numCache>
            </c:numRef>
          </c:val>
          <c:extLst>
            <c:ext xmlns:c16="http://schemas.microsoft.com/office/drawing/2014/chart" uri="{C3380CC4-5D6E-409C-BE32-E72D297353CC}">
              <c16:uniqueId val="{00000000-00CD-4B96-908D-BA6D7BA996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CD-4B96-908D-BA6D7BA9966F}"/>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0.05</c:v>
                </c:pt>
                <c:pt idx="8">
                  <c:v>#N/A</c:v>
                </c:pt>
                <c:pt idx="9">
                  <c:v>0.05</c:v>
                </c:pt>
              </c:numCache>
            </c:numRef>
          </c:val>
          <c:extLst>
            <c:ext xmlns:c16="http://schemas.microsoft.com/office/drawing/2014/chart" uri="{C3380CC4-5D6E-409C-BE32-E72D297353CC}">
              <c16:uniqueId val="{00000002-00CD-4B96-908D-BA6D7BA9966F}"/>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0.06</c:v>
                </c:pt>
                <c:pt idx="6">
                  <c:v>#N/A</c:v>
                </c:pt>
                <c:pt idx="7">
                  <c:v>7.0000000000000007E-2</c:v>
                </c:pt>
                <c:pt idx="8">
                  <c:v>#N/A</c:v>
                </c:pt>
                <c:pt idx="9">
                  <c:v>0.12</c:v>
                </c:pt>
              </c:numCache>
            </c:numRef>
          </c:val>
          <c:extLst>
            <c:ext xmlns:c16="http://schemas.microsoft.com/office/drawing/2014/chart" uri="{C3380CC4-5D6E-409C-BE32-E72D297353CC}">
              <c16:uniqueId val="{00000003-00CD-4B96-908D-BA6D7BA9966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2.69</c:v>
                </c:pt>
                <c:pt idx="2">
                  <c:v>#N/A</c:v>
                </c:pt>
                <c:pt idx="3">
                  <c:v>0.33</c:v>
                </c:pt>
                <c:pt idx="4">
                  <c:v>#N/A</c:v>
                </c:pt>
                <c:pt idx="5">
                  <c:v>0.6</c:v>
                </c:pt>
                <c:pt idx="6">
                  <c:v>#N/A</c:v>
                </c:pt>
                <c:pt idx="7">
                  <c:v>0.4</c:v>
                </c:pt>
                <c:pt idx="8">
                  <c:v>#N/A</c:v>
                </c:pt>
                <c:pt idx="9">
                  <c:v>0.42</c:v>
                </c:pt>
              </c:numCache>
            </c:numRef>
          </c:val>
          <c:extLst>
            <c:ext xmlns:c16="http://schemas.microsoft.com/office/drawing/2014/chart" uri="{C3380CC4-5D6E-409C-BE32-E72D297353CC}">
              <c16:uniqueId val="{00000004-00CD-4B96-908D-BA6D7BA9966F}"/>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1.41</c:v>
                </c:pt>
                <c:pt idx="2">
                  <c:v>#N/A</c:v>
                </c:pt>
                <c:pt idx="3">
                  <c:v>1.21</c:v>
                </c:pt>
                <c:pt idx="4">
                  <c:v>#N/A</c:v>
                </c:pt>
                <c:pt idx="5">
                  <c:v>0.68</c:v>
                </c:pt>
                <c:pt idx="6">
                  <c:v>#N/A</c:v>
                </c:pt>
                <c:pt idx="7">
                  <c:v>1.04</c:v>
                </c:pt>
                <c:pt idx="8">
                  <c:v>#N/A</c:v>
                </c:pt>
                <c:pt idx="9">
                  <c:v>1.25</c:v>
                </c:pt>
              </c:numCache>
            </c:numRef>
          </c:val>
          <c:extLst>
            <c:ext xmlns:c16="http://schemas.microsoft.com/office/drawing/2014/chart" uri="{C3380CC4-5D6E-409C-BE32-E72D297353CC}">
              <c16:uniqueId val="{00000005-00CD-4B96-908D-BA6D7BA9966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0.53</c:v>
                </c:pt>
                <c:pt idx="6">
                  <c:v>#N/A</c:v>
                </c:pt>
                <c:pt idx="7">
                  <c:v>1.22</c:v>
                </c:pt>
                <c:pt idx="8">
                  <c:v>#N/A</c:v>
                </c:pt>
                <c:pt idx="9">
                  <c:v>1.56</c:v>
                </c:pt>
              </c:numCache>
            </c:numRef>
          </c:val>
          <c:extLst>
            <c:ext xmlns:c16="http://schemas.microsoft.com/office/drawing/2014/chart" uri="{C3380CC4-5D6E-409C-BE32-E72D297353CC}">
              <c16:uniqueId val="{00000006-00CD-4B96-908D-BA6D7BA9966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4.28</c:v>
                </c:pt>
                <c:pt idx="2">
                  <c:v>#N/A</c:v>
                </c:pt>
                <c:pt idx="3">
                  <c:v>3.07</c:v>
                </c:pt>
                <c:pt idx="4">
                  <c:v>#N/A</c:v>
                </c:pt>
                <c:pt idx="5">
                  <c:v>1.64</c:v>
                </c:pt>
                <c:pt idx="6">
                  <c:v>#N/A</c:v>
                </c:pt>
                <c:pt idx="7">
                  <c:v>1.66</c:v>
                </c:pt>
                <c:pt idx="8">
                  <c:v>#N/A</c:v>
                </c:pt>
                <c:pt idx="9">
                  <c:v>1.69</c:v>
                </c:pt>
              </c:numCache>
            </c:numRef>
          </c:val>
          <c:extLst>
            <c:ext xmlns:c16="http://schemas.microsoft.com/office/drawing/2014/chart" uri="{C3380CC4-5D6E-409C-BE32-E72D297353CC}">
              <c16:uniqueId val="{00000007-00CD-4B96-908D-BA6D7BA9966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4.3499999999999996</c:v>
                </c:pt>
                <c:pt idx="2">
                  <c:v>#N/A</c:v>
                </c:pt>
                <c:pt idx="3">
                  <c:v>3.94</c:v>
                </c:pt>
                <c:pt idx="4">
                  <c:v>#N/A</c:v>
                </c:pt>
                <c:pt idx="5">
                  <c:v>3.98</c:v>
                </c:pt>
                <c:pt idx="6">
                  <c:v>#N/A</c:v>
                </c:pt>
                <c:pt idx="7">
                  <c:v>3.57</c:v>
                </c:pt>
                <c:pt idx="8">
                  <c:v>#N/A</c:v>
                </c:pt>
                <c:pt idx="9">
                  <c:v>3.15</c:v>
                </c:pt>
              </c:numCache>
            </c:numRef>
          </c:val>
          <c:extLst>
            <c:ext xmlns:c16="http://schemas.microsoft.com/office/drawing/2014/chart" uri="{C3380CC4-5D6E-409C-BE32-E72D297353CC}">
              <c16:uniqueId val="{00000008-00CD-4B96-908D-BA6D7BA996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3.95</c:v>
                </c:pt>
                <c:pt idx="2">
                  <c:v>#N/A</c:v>
                </c:pt>
                <c:pt idx="3">
                  <c:v>4.07</c:v>
                </c:pt>
                <c:pt idx="4">
                  <c:v>#N/A</c:v>
                </c:pt>
                <c:pt idx="5">
                  <c:v>3.76</c:v>
                </c:pt>
                <c:pt idx="6">
                  <c:v>#N/A</c:v>
                </c:pt>
                <c:pt idx="7">
                  <c:v>3.07</c:v>
                </c:pt>
                <c:pt idx="8">
                  <c:v>#N/A</c:v>
                </c:pt>
                <c:pt idx="9">
                  <c:v>7.62</c:v>
                </c:pt>
              </c:numCache>
            </c:numRef>
          </c:val>
          <c:extLst>
            <c:ext xmlns:c16="http://schemas.microsoft.com/office/drawing/2014/chart" uri="{C3380CC4-5D6E-409C-BE32-E72D297353CC}">
              <c16:uniqueId val="{00000009-00CD-4B96-908D-BA6D7BA996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1814</c:v>
                </c:pt>
                <c:pt idx="5">
                  <c:v>1858</c:v>
                </c:pt>
                <c:pt idx="8">
                  <c:v>1829</c:v>
                </c:pt>
                <c:pt idx="11">
                  <c:v>1850</c:v>
                </c:pt>
                <c:pt idx="14">
                  <c:v>1860</c:v>
                </c:pt>
              </c:numCache>
            </c:numRef>
          </c:val>
          <c:extLst>
            <c:ext xmlns:c16="http://schemas.microsoft.com/office/drawing/2014/chart" uri="{C3380CC4-5D6E-409C-BE32-E72D297353CC}">
              <c16:uniqueId val="{00000000-96E1-4142-80EE-57924D1C62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E1-4142-80EE-57924D1C62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E1-4142-80EE-57924D1C62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125</c:v>
                </c:pt>
                <c:pt idx="3">
                  <c:v>141</c:v>
                </c:pt>
                <c:pt idx="6">
                  <c:v>101</c:v>
                </c:pt>
                <c:pt idx="9">
                  <c:v>67</c:v>
                </c:pt>
                <c:pt idx="12">
                  <c:v>61</c:v>
                </c:pt>
              </c:numCache>
            </c:numRef>
          </c:val>
          <c:extLst>
            <c:ext xmlns:c16="http://schemas.microsoft.com/office/drawing/2014/chart" uri="{C3380CC4-5D6E-409C-BE32-E72D297353CC}">
              <c16:uniqueId val="{00000003-96E1-4142-80EE-57924D1C62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660</c:v>
                </c:pt>
                <c:pt idx="3">
                  <c:v>644</c:v>
                </c:pt>
                <c:pt idx="6">
                  <c:v>669</c:v>
                </c:pt>
                <c:pt idx="9">
                  <c:v>776</c:v>
                </c:pt>
                <c:pt idx="12">
                  <c:v>890</c:v>
                </c:pt>
              </c:numCache>
            </c:numRef>
          </c:val>
          <c:extLst>
            <c:ext xmlns:c16="http://schemas.microsoft.com/office/drawing/2014/chart" uri="{C3380CC4-5D6E-409C-BE32-E72D297353CC}">
              <c16:uniqueId val="{00000004-96E1-4142-80EE-57924D1C62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E1-4142-80EE-57924D1C62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E1-4142-80EE-57924D1C62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2292</c:v>
                </c:pt>
                <c:pt idx="3">
                  <c:v>2114</c:v>
                </c:pt>
                <c:pt idx="6">
                  <c:v>2022</c:v>
                </c:pt>
                <c:pt idx="9">
                  <c:v>2061</c:v>
                </c:pt>
                <c:pt idx="12">
                  <c:v>2141</c:v>
                </c:pt>
              </c:numCache>
            </c:numRef>
          </c:val>
          <c:extLst>
            <c:ext xmlns:c16="http://schemas.microsoft.com/office/drawing/2014/chart" uri="{C3380CC4-5D6E-409C-BE32-E72D297353CC}">
              <c16:uniqueId val="{00000007-96E1-4142-80EE-57924D1C62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1263</c:v>
                </c:pt>
                <c:pt idx="2">
                  <c:v>#N/A</c:v>
                </c:pt>
                <c:pt idx="3">
                  <c:v>#N/A</c:v>
                </c:pt>
                <c:pt idx="4">
                  <c:v>1041</c:v>
                </c:pt>
                <c:pt idx="5">
                  <c:v>#N/A</c:v>
                </c:pt>
                <c:pt idx="6">
                  <c:v>#N/A</c:v>
                </c:pt>
                <c:pt idx="7">
                  <c:v>963</c:v>
                </c:pt>
                <c:pt idx="8">
                  <c:v>#N/A</c:v>
                </c:pt>
                <c:pt idx="9">
                  <c:v>#N/A</c:v>
                </c:pt>
                <c:pt idx="10">
                  <c:v>1054</c:v>
                </c:pt>
                <c:pt idx="11">
                  <c:v>#N/A</c:v>
                </c:pt>
                <c:pt idx="12">
                  <c:v>#N/A</c:v>
                </c:pt>
                <c:pt idx="13">
                  <c:v>1232</c:v>
                </c:pt>
                <c:pt idx="14">
                  <c:v>#N/A</c:v>
                </c:pt>
              </c:numCache>
            </c:numRef>
          </c:val>
          <c:smooth val="0"/>
          <c:extLst>
            <c:ext xmlns:c16="http://schemas.microsoft.com/office/drawing/2014/chart" uri="{C3380CC4-5D6E-409C-BE32-E72D297353CC}">
              <c16:uniqueId val="{00000008-96E1-4142-80EE-57924D1C62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23554</c:v>
                </c:pt>
                <c:pt idx="5">
                  <c:v>24741</c:v>
                </c:pt>
                <c:pt idx="8">
                  <c:v>24724</c:v>
                </c:pt>
                <c:pt idx="11">
                  <c:v>25685</c:v>
                </c:pt>
                <c:pt idx="14">
                  <c:v>26182</c:v>
                </c:pt>
              </c:numCache>
            </c:numRef>
          </c:val>
          <c:extLst>
            <c:ext xmlns:c16="http://schemas.microsoft.com/office/drawing/2014/chart" uri="{C3380CC4-5D6E-409C-BE32-E72D297353CC}">
              <c16:uniqueId val="{00000000-18D8-4C66-BEF8-A146BA5982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8D8-4C66-BEF8-A146BA5982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9802</c:v>
                </c:pt>
                <c:pt idx="5">
                  <c:v>8948</c:v>
                </c:pt>
                <c:pt idx="8">
                  <c:v>7965</c:v>
                </c:pt>
                <c:pt idx="11">
                  <c:v>7124</c:v>
                </c:pt>
                <c:pt idx="14">
                  <c:v>7206</c:v>
                </c:pt>
              </c:numCache>
            </c:numRef>
          </c:val>
          <c:extLst>
            <c:ext xmlns:c16="http://schemas.microsoft.com/office/drawing/2014/chart" uri="{C3380CC4-5D6E-409C-BE32-E72D297353CC}">
              <c16:uniqueId val="{00000002-18D8-4C66-BEF8-A146BA5982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D8-4C66-BEF8-A146BA5982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D8-4C66-BEF8-A146BA5982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D8-4C66-BEF8-A146BA5982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135</c:v>
                </c:pt>
                <c:pt idx="3">
                  <c:v>1154</c:v>
                </c:pt>
                <c:pt idx="6">
                  <c:v>1084</c:v>
                </c:pt>
                <c:pt idx="9">
                  <c:v>905</c:v>
                </c:pt>
                <c:pt idx="12">
                  <c:v>1044</c:v>
                </c:pt>
              </c:numCache>
            </c:numRef>
          </c:val>
          <c:extLst>
            <c:ext xmlns:c16="http://schemas.microsoft.com/office/drawing/2014/chart" uri="{C3380CC4-5D6E-409C-BE32-E72D297353CC}">
              <c16:uniqueId val="{00000006-18D8-4C66-BEF8-A146BA5982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430</c:v>
                </c:pt>
                <c:pt idx="3">
                  <c:v>396</c:v>
                </c:pt>
                <c:pt idx="6">
                  <c:v>686</c:v>
                </c:pt>
                <c:pt idx="9">
                  <c:v>1694</c:v>
                </c:pt>
                <c:pt idx="12">
                  <c:v>1720</c:v>
                </c:pt>
              </c:numCache>
            </c:numRef>
          </c:val>
          <c:extLst>
            <c:ext xmlns:c16="http://schemas.microsoft.com/office/drawing/2014/chart" uri="{C3380CC4-5D6E-409C-BE32-E72D297353CC}">
              <c16:uniqueId val="{00000007-18D8-4C66-BEF8-A146BA5982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15361</c:v>
                </c:pt>
                <c:pt idx="3">
                  <c:v>14571</c:v>
                </c:pt>
                <c:pt idx="6">
                  <c:v>13991</c:v>
                </c:pt>
                <c:pt idx="9">
                  <c:v>14193</c:v>
                </c:pt>
                <c:pt idx="12">
                  <c:v>14241</c:v>
                </c:pt>
              </c:numCache>
            </c:numRef>
          </c:val>
          <c:extLst>
            <c:ext xmlns:c16="http://schemas.microsoft.com/office/drawing/2014/chart" uri="{C3380CC4-5D6E-409C-BE32-E72D297353CC}">
              <c16:uniqueId val="{00000008-18D8-4C66-BEF8-A146BA5982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D8-4C66-BEF8-A146BA5982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18157</c:v>
                </c:pt>
                <c:pt idx="3">
                  <c:v>19601</c:v>
                </c:pt>
                <c:pt idx="6">
                  <c:v>21313</c:v>
                </c:pt>
                <c:pt idx="9">
                  <c:v>22688</c:v>
                </c:pt>
                <c:pt idx="12">
                  <c:v>24137</c:v>
                </c:pt>
              </c:numCache>
            </c:numRef>
          </c:val>
          <c:extLst>
            <c:ext xmlns:c16="http://schemas.microsoft.com/office/drawing/2014/chart" uri="{C3380CC4-5D6E-409C-BE32-E72D297353CC}">
              <c16:uniqueId val="{0000000A-18D8-4C66-BEF8-A146BA5982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726</c:v>
                </c:pt>
                <c:pt idx="2">
                  <c:v>#N/A</c:v>
                </c:pt>
                <c:pt idx="3">
                  <c:v>#N/A</c:v>
                </c:pt>
                <c:pt idx="4">
                  <c:v>2032</c:v>
                </c:pt>
                <c:pt idx="5">
                  <c:v>#N/A</c:v>
                </c:pt>
                <c:pt idx="6">
                  <c:v>#N/A</c:v>
                </c:pt>
                <c:pt idx="7">
                  <c:v>4385</c:v>
                </c:pt>
                <c:pt idx="8">
                  <c:v>#N/A</c:v>
                </c:pt>
                <c:pt idx="9">
                  <c:v>#N/A</c:v>
                </c:pt>
                <c:pt idx="10">
                  <c:v>6670</c:v>
                </c:pt>
                <c:pt idx="11">
                  <c:v>#N/A</c:v>
                </c:pt>
                <c:pt idx="12">
                  <c:v>#N/A</c:v>
                </c:pt>
                <c:pt idx="13">
                  <c:v>7754</c:v>
                </c:pt>
                <c:pt idx="14">
                  <c:v>#N/A</c:v>
                </c:pt>
              </c:numCache>
            </c:numRef>
          </c:val>
          <c:smooth val="0"/>
          <c:extLst>
            <c:ext xmlns:c16="http://schemas.microsoft.com/office/drawing/2014/chart" uri="{C3380CC4-5D6E-409C-BE32-E72D297353CC}">
              <c16:uniqueId val="{0000000B-18D8-4C66-BEF8-A146BA5982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2892</c:v>
                </c:pt>
                <c:pt idx="1">
                  <c:v>2089</c:v>
                </c:pt>
                <c:pt idx="2">
                  <c:v>2231</c:v>
                </c:pt>
              </c:numCache>
            </c:numRef>
          </c:val>
          <c:extLst>
            <c:ext xmlns:c16="http://schemas.microsoft.com/office/drawing/2014/chart" uri="{C3380CC4-5D6E-409C-BE32-E72D297353CC}">
              <c16:uniqueId val="{00000000-4E59-4EC3-86D3-97654103EB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4E59-4EC3-86D3-97654103EB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2330</c:v>
                </c:pt>
                <c:pt idx="1">
                  <c:v>2333</c:v>
                </c:pt>
                <c:pt idx="2">
                  <c:v>2230</c:v>
                </c:pt>
              </c:numCache>
            </c:numRef>
          </c:val>
          <c:extLst>
            <c:ext xmlns:c16="http://schemas.microsoft.com/office/drawing/2014/chart" uri="{C3380CC4-5D6E-409C-BE32-E72D297353CC}">
              <c16:uniqueId val="{00000002-4E59-4EC3-86D3-97654103EB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{686C6E9D-9B7F-4DC5-A30D-7EE90A35324E}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CF7-4583-B372-12CD4B017F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{38616CBE-D48E-439D-8265-7F1DBC04CEC3}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F7-4583-B372-12CD4B017F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{852E9C9F-1739-479F-8562-D65A7666CE2A}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F7-4583-B372-12CD4B017F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{74E3594D-D7F3-4170-BFAC-7677B5260EC4}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F7-4583-B372-12CD4B017F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{38D1ED98-603D-433F-8C48-F684F379A7AA}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F7-4583-B372-12CD4B017FE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{543B27C5-D94E-487D-A159-46E2A81BF5BA}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CF7-4583-B372-12CD4B017FED}"/>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{E695462F-6415-4E6F-928A-40AD8D58B2F6}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CF7-4583-B372-12CD4B017FE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{2C082383-355B-47C4-A321-9F53DF87BD15}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CF7-4583-B372-12CD4B017FE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{F1E65586-F23B-453A-8152-117DB12E2EA5}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CF7-4583-B372-12CD4B017F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66.2</c:v>
                </c:pt>
                <c:pt idx="16">
                  <c:v>64.900000000000006</c:v>
                </c:pt>
                <c:pt idx="24">
                  <c:v>66.2</c:v>
                </c:pt>
                <c:pt idx="32">
                  <c:v>67.5</c:v>
                </c:pt>
              </c:numCache>
            </c:numRef>
          </c:xVal>
          <c:yVal>
            <c:numRef>
              <c:f>公会計指標分析・財政指標組合せ分析表!$BP$51:$DC$51</c:f>
              <c:numCache>
                <c:formatCode>#,##0.0;"▲ "#,##0.0</c:formatCode>
                <c:ptCount val="40"/>
                <c:pt idx="0">
                  <c:v>4.5</c:v>
                </c:pt>
                <c:pt idx="8">
                  <c:v>12.6</c:v>
                </c:pt>
                <c:pt idx="16">
                  <c:v>27.2</c:v>
                </c:pt>
                <c:pt idx="24">
                  <c:v>40.200000000000003</c:v>
                </c:pt>
                <c:pt idx="32">
                  <c:v>43.8</c:v>
                </c:pt>
              </c:numCache>
            </c:numRef>
          </c:yVal>
          <c:smooth val="0"/>
          <c:extLst>
            <c:ext xmlns:c16="http://schemas.microsoft.com/office/drawing/2014/chart" uri="{C3380CC4-5D6E-409C-BE32-E72D297353CC}">
              <c16:uniqueId val="{00000009-0CF7-4583-B372-12CD4B017F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{7AF03079-1F3A-4B8F-85BA-E5D4EE91A777}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CF7-4583-B372-12CD4B017F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{BCBFCCB2-A977-49E2-A769-434E1A9AE039}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F7-4583-B372-12CD4B017F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{BA052721-C89D-4F5F-8744-EE76D94050F3}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F7-4583-B372-12CD4B017F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{6381F92A-D8A0-40CA-9327-53831CBFA3A3}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F7-4583-B372-12CD4B017F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{7D3980D7-ECC2-4BAD-BDE9-27AD6290EF6D}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F7-4583-B372-12CD4B017FE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{7C9FFACA-83C5-466D-9DCD-24AB1C71B1EA}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CF7-4583-B372-12CD4B017FED}"/>
                </c:ext>
              </c:extLst>
            </c:dLbl>
            <c:dLbl>
              <c:idx val="16"/>
              <c:layout>
                <c:manualLayout>
                  <c:x val="-2.2066898618221604E-2"/>
                  <c:y val="-4.77130061728461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{EA43BA89-CCD1-419E-AB1A-42AF4D03FA92}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CF7-4583-B372-12CD4B017FED}"/>
                </c:ext>
              </c:extLst>
            </c:dLbl>
            <c:dLbl>
              <c:idx val="24"/>
              <c:layout>
                <c:manualLayout>
                  <c:x val="-4.1964602682246853E-2"/>
                  <c:y val="-8.176507803888427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{7C0D52DB-093E-4F58-A95A-D8932CD9CCA2}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CF7-4583-B372-12CD4B017FE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{18A348E8-FCEB-4D18-87BE-A8FA412CD334}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CF7-4583-B372-12CD4B017F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0CF7-4583-B372-12CD4B017FED}"/>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{D6572CF7-45CD-4C83-8D64-2B45E94DEBB0}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4AA-4168-B41C-0F912EAC18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{4442BF15-DAA8-4EC9-8820-A40B87A002E0}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AA-4168-B41C-0F912EAC18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{93B9668A-DD72-42C1-A306-6C822102586C}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AA-4168-B41C-0F912EAC18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{6426AC0F-0629-49FB-849C-8B780FB00CF6}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AA-4168-B41C-0F912EAC18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{FA1D95A7-46E3-4C26-83BF-BC759B49B67B}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AA-4168-B41C-0F912EAC182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{AF7A3307-9B1A-4A59-9E40-4E9A5492937C}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4AA-4168-B41C-0F912EAC182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{5752AD8E-14AF-4C82-9E94-991726C5F196}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4AA-4168-B41C-0F912EAC182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{18135A17-2118-433A-96BB-B67F5838CED8}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4AA-4168-B41C-0F912EAC182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{0EB0494B-1280-46A0-BFEF-8F447D98F929}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4AA-4168-B41C-0F912EAC18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c:v>
                </c:pt>
                <c:pt idx="16">
                  <c:v>6.8</c:v>
                </c:pt>
                <c:pt idx="24">
                  <c:v>6.2</c:v>
                </c:pt>
                <c:pt idx="32">
                  <c:v>6.4</c:v>
                </c:pt>
              </c:numCache>
            </c:numRef>
          </c:xVal>
          <c:yVal>
            <c:numRef>
              <c:f>公会計指標分析・財政指標組合せ分析表!$BP$73:$DC$73</c:f>
              <c:numCache>
                <c:formatCode>#,##0.0;"▲ "#,##0.0</c:formatCode>
                <c:ptCount val="40"/>
                <c:pt idx="0">
                  <c:v>4.5</c:v>
                </c:pt>
                <c:pt idx="8">
                  <c:v>12.6</c:v>
                </c:pt>
                <c:pt idx="16">
                  <c:v>27.2</c:v>
                </c:pt>
                <c:pt idx="24">
                  <c:v>40.200000000000003</c:v>
                </c:pt>
                <c:pt idx="32">
                  <c:v>43.8</c:v>
                </c:pt>
              </c:numCache>
            </c:numRef>
          </c:yVal>
          <c:smooth val="0"/>
          <c:extLst>
            <c:ext xmlns:c16="http://schemas.microsoft.com/office/drawing/2014/chart" uri="{C3380CC4-5D6E-409C-BE32-E72D297353CC}">
              <c16:uniqueId val="{00000009-74AA-4168-B41C-0F912EAC18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{9F3032E8-FA30-4D82-96A4-E1204D8BE75C}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4AA-4168-B41C-0F912EAC18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{F408EDBF-05AB-4F98-995D-2A39BB31FC9A}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AA-4168-B41C-0F912EAC18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{B9E7A9EA-0D09-48D5-AEA5-DD85D19CF3EB}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AA-4168-B41C-0F912EAC18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{88336562-3DA1-40A6-9AD9-46B64DBD2886}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AA-4168-B41C-0F912EAC18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{A4B88607-8313-4280-BBED-1B14A298E872}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AA-4168-B41C-0F912EAC182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{104C65F7-A1B3-45CE-9AF0-9BA667EF371F}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4AA-4168-B41C-0F912EAC182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{C94EFF28-0608-4434-A9F0-E9E88B10939E}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4AA-4168-B41C-0F912EAC182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{EB8AB9F5-6E6E-4FBF-A46C-D5E36D4C1039}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4AA-4168-B41C-0F912EAC182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{C5CB4216-C621-49A6-8624-39FB683D109B}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4AA-4168-B41C-0F912EAC18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74AA-4168-B41C-0F912EAC1824}"/>
            </c:ext>
          </c:extLst>
        </c:ser>
        <c:dLbls>
          <c:showLegendKey val="0"/>
          <c:showVal val="1"/>
          <c:showCatName val="0"/>
          <c:showSerName val="0"/>
          <c:showPercent val="0"/>
          <c:showBubbleSize val="0"/>
        </c:dLbls>
        <c:axId val="84219776"/>
        <c:axId val="84234240"/>
      </c:scatterChart>
      <c:valAx>
        <c:axId val="84219776"/>
        <c:scaling>
          <c:orientation val="maxMin"/>
          <c:max val="7.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甚目寺プール解体事業や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小中学校空調設備設置事業を始め</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事業の償還が開始したことで、元利償還金が増加した。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整備や美和中学校体育館整備等の大型事業に係る市債の発行が予定されていることから、事業の緊急度・優先度を的確に反映した事業に対し、市債の発行を最小限に留めていくとともに、引き続き交付税算入される地方債を有効に活用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事業や新学校給食センター整備（解体事業分）に係る合併推進債を借り入れたことにより、地方債残高が増加した。また、新庁舎整備事業に充当するためにまちづくり事業推進基金を取崩したものの、普通交付税の再算定に伴う増額によって、財政調整基金に積み立てを行うことができ、充当可能基金が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庁舎整備や美和中学校体育館整備等の大型事業の財源として市債発行を予定しており、将来負担額や比率が増加していくと見込まれることから、交付税措置の有効な地方債の活用や、基金の運用の適正化などを徹底し、より一層健全で持続可能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これは、新庁舎整備のためにまちづくり事業推進基金を取崩したものの、再算定により普通交付税が増額となり、経常一般財源が増加したため、財政調整基金への積立額が増加し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年度末において、普通会計ベースで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億円以上の基金残高の確保を目指すこととしている。徹底した事務事業の見直しや合理化を進め、決算剰余金等により確実に積立を行っていく。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まちづくり事業推進基金は、施設整備事業やインフラを含む公共施設の老朽化対策、公共下水道基金は公共下水道事業の整備等に、教育施設整備基金は学校や社会教育施設の改修等に活用する。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基金預金利子を積み立てたものの、新庁舎整備事業の財源としてまちづくり事業推進基金を取り崩したため、減少した。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主要財源として、公共下水道基金は公共下水道の元利償還金相当分及び単独事業分として、教育施設整備基金は美和中学校体育館整備の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経常経費である社会福祉費等は増加したものの、経常一般財源である普通交付税が増額となったことにより、財政調整基金への積立額が増加したため、年度末基金残高が増加した。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％相当額が基金の適正水準とされており、年度間の財源不足に対応していくためには、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億円程度を維持確保する必要があると考えるため、徹底した事務事業の見直しや合理化を進め、決算剰余金等により今後も確実に積立を行っていく。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取り崩さなかったため、前年度と同額である。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元金償還が対前年を上回る場合に充当するなど、ルールを設定するとともに、自主財源（市税等）の一定割合を積み立てるなどの検討をしていく。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88,885
86,421
27.49
36,954,715
35,153,727
1,491,302
19,528,849
24,136,624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本市では、令和３年度に改訂した公共施設等総合管理計画において、公共施設等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床面積を２５％削減するという目標を掲げ、老朽化した施設の集約化・複合化や除去を進めている。有形固定資産減価償却率については、類似団体よりも高いため、平成３０年度に策定した公共施設再配置計画により、公共施設の統廃合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165100</xdr:rowOff>
    </xdr:from>
    <xdr:to>
      <xdr:col>23</xdr:col>
      <xdr:colOff>136525</xdr:colOff>
      <xdr:row>32</xdr:row>
      <xdr:rowOff>95250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143527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169122</xdr:rowOff>
    </xdr:from>
    <xdr:to>
      <xdr:col>23</xdr:col>
      <xdr:colOff>85725</xdr:colOff>
      <xdr:row>32</xdr:row>
      <xdr:rowOff>44450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25559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71543</xdr:rowOff>
    </xdr:from>
    <xdr:to>
      <xdr:col>15</xdr:col>
      <xdr:colOff>187325</xdr:colOff>
      <xdr:row>32</xdr:row>
      <xdr:rowOff>1693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122343</xdr:rowOff>
    </xdr:from>
    <xdr:to>
      <xdr:col>19</xdr:col>
      <xdr:colOff>136525</xdr:colOff>
      <xdr:row>31</xdr:row>
      <xdr:rowOff>169122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0881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118322</xdr:rowOff>
    </xdr:from>
    <xdr:to>
      <xdr:col>11</xdr:col>
      <xdr:colOff>187325</xdr:colOff>
      <xdr:row>32</xdr:row>
      <xdr:rowOff>48472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122343</xdr:rowOff>
    </xdr:from>
    <xdr:to>
      <xdr:col>15</xdr:col>
      <xdr:colOff>136525</xdr:colOff>
      <xdr:row>31</xdr:row>
      <xdr:rowOff>169122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620881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75142</xdr:rowOff>
    </xdr:from>
    <xdr:to>
      <xdr:col>7</xdr:col>
      <xdr:colOff>187325</xdr:colOff>
      <xdr:row>32</xdr:row>
      <xdr:rowOff>5292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125942</xdr:rowOff>
    </xdr:from>
    <xdr:to>
      <xdr:col>11</xdr:col>
      <xdr:colOff>136525</xdr:colOff>
      <xdr:row>31</xdr:row>
      <xdr:rowOff>169122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21241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164270</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39599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167869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整備や新庁舎周辺道路整備及び旧学校給食センター解体等に係る市債の発行により将来負担額が増加したものの、普通交付税の追加交付や臨時財政対策債発行可能額の増加により、債務償還比率は減少した。今後は、新庁舎整備や美和中学校体育館整備等の大型事業の財源として多額の借入を行うため、地方債残高が増加することにより、将来負担額が増加し、債務償還比率は上昇することが見込ま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65015</xdr:rowOff>
    </xdr:from>
    <xdr:to>
      <xdr:col>76</xdr:col>
      <xdr:colOff>73025</xdr:colOff>
      <xdr:row>31</xdr:row>
      <xdr:rowOff>166615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1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43442</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44849</xdr:rowOff>
    </xdr:from>
    <xdr:to>
      <xdr:col>72</xdr:col>
      <xdr:colOff>123825</xdr:colOff>
      <xdr:row>32</xdr:row>
      <xdr:rowOff>146449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3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115815</xdr:rowOff>
    </xdr:from>
    <xdr:to>
      <xdr:col>76</xdr:col>
      <xdr:colOff>22225</xdr:colOff>
      <xdr:row>32</xdr:row>
      <xdr:rowOff>95649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202290"/>
          <a:ext cx="711200" cy="15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148908</xdr:rowOff>
    </xdr:from>
    <xdr:to>
      <xdr:col>68</xdr:col>
      <xdr:colOff>123825</xdr:colOff>
      <xdr:row>32</xdr:row>
      <xdr:rowOff>79058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28258</xdr:rowOff>
    </xdr:from>
    <xdr:to>
      <xdr:col>72</xdr:col>
      <xdr:colOff>73025</xdr:colOff>
      <xdr:row>32</xdr:row>
      <xdr:rowOff>95649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286183"/>
          <a:ext cx="762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29854</xdr:rowOff>
    </xdr:from>
    <xdr:to>
      <xdr:col>64</xdr:col>
      <xdr:colOff>123825</xdr:colOff>
      <xdr:row>31</xdr:row>
      <xdr:rowOff>131454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1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80654</xdr:rowOff>
    </xdr:from>
    <xdr:to>
      <xdr:col>68</xdr:col>
      <xdr:colOff>73025</xdr:colOff>
      <xdr:row>32</xdr:row>
      <xdr:rowOff>28258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167129"/>
          <a:ext cx="762000" cy="1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123580</xdr:rowOff>
    </xdr:from>
    <xdr:to>
      <xdr:col>60</xdr:col>
      <xdr:colOff>123825</xdr:colOff>
      <xdr:row>31</xdr:row>
      <xdr:rowOff>53730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0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2930</xdr:rowOff>
    </xdr:from>
    <xdr:to>
      <xdr:col>64</xdr:col>
      <xdr:colOff>73025</xdr:colOff>
      <xdr:row>31</xdr:row>
      <xdr:rowOff>80654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089405"/>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137576</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3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70185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32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147981</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8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70257</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8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88,885
86,421
27.49
36,954,715
35,153,727
1,491,302
19,528,849
24,136,624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103124</xdr:rowOff>
    </xdr:from>
    <xdr:to>
      <xdr:col>24</xdr:col>
      <xdr:colOff>114300</xdr:colOff>
      <xdr:row>40</xdr:row>
      <xdr:rowOff>33274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81551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77978</xdr:rowOff>
    </xdr:from>
    <xdr:to>
      <xdr:col>20</xdr:col>
      <xdr:colOff>38100</xdr:colOff>
      <xdr:row>40</xdr:row>
      <xdr:rowOff>8128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128778</xdr:rowOff>
    </xdr:from>
    <xdr:to>
      <xdr:col>24</xdr:col>
      <xdr:colOff>63500</xdr:colOff>
      <xdr:row>39</xdr:row>
      <xdr:rowOff>153924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81532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128778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7856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xdr:rowOff>
    </xdr:from>
    <xdr:to>
      <xdr:col>10</xdr:col>
      <xdr:colOff>165100</xdr:colOff>
      <xdr:row>39</xdr:row>
      <xdr:rowOff>110998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60198</xdr:rowOff>
    </xdr:from>
    <xdr:to>
      <xdr:col>15</xdr:col>
      <xdr:colOff>50800</xdr:colOff>
      <xdr:row>39</xdr:row>
      <xdr:rowOff>99060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7467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30480</xdr:rowOff>
    </xdr:from>
    <xdr:to>
      <xdr:col>10</xdr:col>
      <xdr:colOff>114300</xdr:colOff>
      <xdr:row>39</xdr:row>
      <xdr:rowOff>60198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7170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170705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102125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118097</xdr:rowOff>
    </xdr:from>
    <xdr:to>
      <xdr:col>55</xdr:col>
      <xdr:colOff>50800</xdr:colOff>
      <xdr:row>42</xdr:row>
      <xdr:rowOff>48247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1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33024</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6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116432</xdr:rowOff>
    </xdr:from>
    <xdr:to>
      <xdr:col>50</xdr:col>
      <xdr:colOff>165100</xdr:colOff>
      <xdr:row>42</xdr:row>
      <xdr:rowOff>46582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167232</xdr:rowOff>
    </xdr:from>
    <xdr:to>
      <xdr:col>55</xdr:col>
      <xdr:colOff>0</xdr:colOff>
      <xdr:row>41</xdr:row>
      <xdr:rowOff>168897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9639300" y="7196682"/>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116628</xdr:rowOff>
    </xdr:from>
    <xdr:to>
      <xdr:col>46</xdr:col>
      <xdr:colOff>38100</xdr:colOff>
      <xdr:row>42</xdr:row>
      <xdr:rowOff>46778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167232</xdr:rowOff>
    </xdr:from>
    <xdr:to>
      <xdr:col>50</xdr:col>
      <xdr:colOff>114300</xdr:colOff>
      <xdr:row>41</xdr:row>
      <xdr:rowOff>167428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19668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116285</xdr:rowOff>
    </xdr:from>
    <xdr:to>
      <xdr:col>41</xdr:col>
      <xdr:colOff>101600</xdr:colOff>
      <xdr:row>42</xdr:row>
      <xdr:rowOff>46435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167085</xdr:rowOff>
    </xdr:from>
    <xdr:to>
      <xdr:col>45</xdr:col>
      <xdr:colOff>177800</xdr:colOff>
      <xdr:row>41</xdr:row>
      <xdr:rowOff>167428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19653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116236</xdr:rowOff>
    </xdr:from>
    <xdr:to>
      <xdr:col>36</xdr:col>
      <xdr:colOff>165100</xdr:colOff>
      <xdr:row>42</xdr:row>
      <xdr:rowOff>46386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167036</xdr:rowOff>
    </xdr:from>
    <xdr:to>
      <xdr:col>41</xdr:col>
      <xdr:colOff>50800</xdr:colOff>
      <xdr:row>41</xdr:row>
      <xdr:rowOff>167085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196486"/>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37709</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23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37905</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23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37562</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23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37513</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23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81462</xdr:rowOff>
    </xdr:from>
    <xdr:to>
      <xdr:col>24</xdr:col>
      <xdr:colOff>114300</xdr:colOff>
      <xdr:row>63</xdr:row>
      <xdr:rowOff>11612</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59889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68399</xdr:rowOff>
    </xdr:from>
    <xdr:to>
      <xdr:col>20</xdr:col>
      <xdr:colOff>38100</xdr:colOff>
      <xdr:row>62</xdr:row>
      <xdr:rowOff>169999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119199</xdr:rowOff>
    </xdr:from>
    <xdr:to>
      <xdr:col>24</xdr:col>
      <xdr:colOff>63500</xdr:colOff>
      <xdr:row>62</xdr:row>
      <xdr:rowOff>132262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74909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55335</xdr:rowOff>
    </xdr:from>
    <xdr:to>
      <xdr:col>15</xdr:col>
      <xdr:colOff>101600</xdr:colOff>
      <xdr:row>62</xdr:row>
      <xdr:rowOff>156935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106135</xdr:rowOff>
    </xdr:from>
    <xdr:to>
      <xdr:col>19</xdr:col>
      <xdr:colOff>177800</xdr:colOff>
      <xdr:row>62</xdr:row>
      <xdr:rowOff>119199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73603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43906</xdr:rowOff>
    </xdr:from>
    <xdr:to>
      <xdr:col>10</xdr:col>
      <xdr:colOff>165100</xdr:colOff>
      <xdr:row>62</xdr:row>
      <xdr:rowOff>145506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94706</xdr:rowOff>
    </xdr:from>
    <xdr:to>
      <xdr:col>15</xdr:col>
      <xdr:colOff>50800</xdr:colOff>
      <xdr:row>62</xdr:row>
      <xdr:rowOff>106135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7246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30843</xdr:rowOff>
    </xdr:from>
    <xdr:to>
      <xdr:col>6</xdr:col>
      <xdr:colOff>38100</xdr:colOff>
      <xdr:row>62</xdr:row>
      <xdr:rowOff>132443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81643</xdr:rowOff>
    </xdr:from>
    <xdr:to>
      <xdr:col>10</xdr:col>
      <xdr:colOff>114300</xdr:colOff>
      <xdr:row>62</xdr:row>
      <xdr:rowOff>94706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711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161126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148062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136633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123570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120796</xdr:rowOff>
    </xdr:from>
    <xdr:to>
      <xdr:col>55</xdr:col>
      <xdr:colOff>50800</xdr:colOff>
      <xdr:row>64</xdr:row>
      <xdr:rowOff>50946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2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35723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121014</xdr:rowOff>
    </xdr:from>
    <xdr:to>
      <xdr:col>50</xdr:col>
      <xdr:colOff>165100</xdr:colOff>
      <xdr:row>64</xdr:row>
      <xdr:rowOff>51164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146</xdr:rowOff>
    </xdr:from>
    <xdr:to>
      <xdr:col>55</xdr:col>
      <xdr:colOff>0</xdr:colOff>
      <xdr:row>64</xdr:row>
      <xdr:rowOff>364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72946"/>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121127</xdr:rowOff>
    </xdr:from>
    <xdr:to>
      <xdr:col>46</xdr:col>
      <xdr:colOff>38100</xdr:colOff>
      <xdr:row>64</xdr:row>
      <xdr:rowOff>51277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364</xdr:rowOff>
    </xdr:from>
    <xdr:to>
      <xdr:col>50</xdr:col>
      <xdr:colOff>114300</xdr:colOff>
      <xdr:row>64</xdr:row>
      <xdr:rowOff>477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73164"/>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120861</xdr:rowOff>
    </xdr:from>
    <xdr:to>
      <xdr:col>41</xdr:col>
      <xdr:colOff>101600</xdr:colOff>
      <xdr:row>64</xdr:row>
      <xdr:rowOff>51011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2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211</xdr:rowOff>
    </xdr:from>
    <xdr:to>
      <xdr:col>45</xdr:col>
      <xdr:colOff>177800</xdr:colOff>
      <xdr:row>64</xdr:row>
      <xdr:rowOff>477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0973011"/>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120827</xdr:rowOff>
    </xdr:from>
    <xdr:to>
      <xdr:col>36</xdr:col>
      <xdr:colOff>165100</xdr:colOff>
      <xdr:row>64</xdr:row>
      <xdr:rowOff>50977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177</xdr:rowOff>
    </xdr:from>
    <xdr:to>
      <xdr:col>41</xdr:col>
      <xdr:colOff>50800</xdr:colOff>
      <xdr:row>64</xdr:row>
      <xdr:rowOff>211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972977"/>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42291</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42404</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42138</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1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42104</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1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119887</xdr:rowOff>
    </xdr:from>
    <xdr:to>
      <xdr:col>24</xdr:col>
      <xdr:colOff>114300</xdr:colOff>
      <xdr:row>85</xdr:row>
      <xdr:rowOff>50037</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98314</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76454</xdr:rowOff>
    </xdr:from>
    <xdr:to>
      <xdr:col>20</xdr:col>
      <xdr:colOff>38100</xdr:colOff>
      <xdr:row>85</xdr:row>
      <xdr:rowOff>6604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127254</xdr:rowOff>
    </xdr:from>
    <xdr:to>
      <xdr:col>24</xdr:col>
      <xdr:colOff>63500</xdr:colOff>
      <xdr:row>84</xdr:row>
      <xdr:rowOff>170687</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529054"/>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53594</xdr:rowOff>
    </xdr:from>
    <xdr:to>
      <xdr:col>15</xdr:col>
      <xdr:colOff>101600</xdr:colOff>
      <xdr:row>84</xdr:row>
      <xdr:rowOff>155194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104394</xdr:rowOff>
    </xdr:from>
    <xdr:to>
      <xdr:col>19</xdr:col>
      <xdr:colOff>177800</xdr:colOff>
      <xdr:row>84</xdr:row>
      <xdr:rowOff>127254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5061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39878</xdr:rowOff>
    </xdr:from>
    <xdr:to>
      <xdr:col>10</xdr:col>
      <xdr:colOff>165100</xdr:colOff>
      <xdr:row>84</xdr:row>
      <xdr:rowOff>141478</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90678</xdr:rowOff>
    </xdr:from>
    <xdr:to>
      <xdr:col>15</xdr:col>
      <xdr:colOff>50800</xdr:colOff>
      <xdr:row>84</xdr:row>
      <xdr:rowOff>104394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492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62737</xdr:rowOff>
    </xdr:from>
    <xdr:to>
      <xdr:col>6</xdr:col>
      <xdr:colOff>38100</xdr:colOff>
      <xdr:row>84</xdr:row>
      <xdr:rowOff>164337</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90678</xdr:rowOff>
    </xdr:from>
    <xdr:to>
      <xdr:col>10</xdr:col>
      <xdr:colOff>114300</xdr:colOff>
      <xdr:row>84</xdr:row>
      <xdr:rowOff>113537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130300" y="1449247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169181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57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146321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132605</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155464</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55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xdr:rowOff>
    </xdr:from>
    <xdr:to>
      <xdr:col>55</xdr:col>
      <xdr:colOff>50800</xdr:colOff>
      <xdr:row>85</xdr:row>
      <xdr:rowOff>101854</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150131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5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51054</xdr:rowOff>
    </xdr:from>
    <xdr:to>
      <xdr:col>55</xdr:col>
      <xdr:colOff>0</xdr:colOff>
      <xdr:row>85</xdr:row>
      <xdr:rowOff>51815</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62430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51815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xdr:rowOff>
    </xdr:from>
    <xdr:to>
      <xdr:col>41</xdr:col>
      <xdr:colOff>101600</xdr:colOff>
      <xdr:row>85</xdr:row>
      <xdr:rowOff>101854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51054</xdr:rowOff>
    </xdr:from>
    <xdr:to>
      <xdr:col>45</xdr:col>
      <xdr:colOff>177800</xdr:colOff>
      <xdr:row>85</xdr:row>
      <xdr:rowOff>51815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62430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254</xdr:rowOff>
    </xdr:from>
    <xdr:to>
      <xdr:col>36</xdr:col>
      <xdr:colOff>165100</xdr:colOff>
      <xdr:row>85</xdr:row>
      <xdr:rowOff>101854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51054</xdr:rowOff>
    </xdr:from>
    <xdr:to>
      <xdr:col>41</xdr:col>
      <xdr:colOff>50800</xdr:colOff>
      <xdr:row>85</xdr:row>
      <xdr:rowOff>51054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62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92981</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92981</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170180</xdr:rowOff>
    </xdr:from>
    <xdr:to>
      <xdr:col>85</xdr:col>
      <xdr:colOff>177800</xdr:colOff>
      <xdr:row>39</xdr:row>
      <xdr:rowOff>100330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148607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xdr:rowOff>
    </xdr:from>
    <xdr:to>
      <xdr:col>85</xdr:col>
      <xdr:colOff>127000</xdr:colOff>
      <xdr:row>39</xdr:row>
      <xdr:rowOff>49530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6922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78740</xdr:rowOff>
    </xdr:from>
    <xdr:to>
      <xdr:col>76</xdr:col>
      <xdr:colOff>165100</xdr:colOff>
      <xdr:row>39</xdr:row>
      <xdr:rowOff>8890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39</xdr:row>
      <xdr:rowOff>5715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6446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129540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625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23495</xdr:rowOff>
    </xdr:from>
    <xdr:to>
      <xdr:col>67</xdr:col>
      <xdr:colOff>101600</xdr:colOff>
      <xdr:row>38</xdr:row>
      <xdr:rowOff>125095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74295</xdr:rowOff>
    </xdr:from>
    <xdr:to>
      <xdr:col>71</xdr:col>
      <xdr:colOff>177800</xdr:colOff>
      <xdr:row>38</xdr:row>
      <xdr:rowOff>110490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5893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47642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80010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6762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130810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80010</xdr:rowOff>
    </xdr:from>
    <xdr:to>
      <xdr:col>111</xdr:col>
      <xdr:colOff>177800</xdr:colOff>
      <xdr:row>39</xdr:row>
      <xdr:rowOff>80010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676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25400</xdr:rowOff>
    </xdr:from>
    <xdr:to>
      <xdr:col>102</xdr:col>
      <xdr:colOff>165100</xdr:colOff>
      <xdr:row>39</xdr:row>
      <xdr:rowOff>127000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76200</xdr:rowOff>
    </xdr:from>
    <xdr:to>
      <xdr:col>107</xdr:col>
      <xdr:colOff>50800</xdr:colOff>
      <xdr:row>39</xdr:row>
      <xdr:rowOff>80010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9545300" y="676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25400</xdr:rowOff>
    </xdr:from>
    <xdr:to>
      <xdr:col>98</xdr:col>
      <xdr:colOff>38100</xdr:colOff>
      <xdr:row>39</xdr:row>
      <xdr:rowOff>127000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76200</xdr:rowOff>
    </xdr:from>
    <xdr:to>
      <xdr:col>102</xdr:col>
      <xdr:colOff>114300</xdr:colOff>
      <xdr:row>39</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656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121937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118127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118127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20066</xdr:rowOff>
    </xdr:from>
    <xdr:to>
      <xdr:col>85</xdr:col>
      <xdr:colOff>177800</xdr:colOff>
      <xdr:row>63</xdr:row>
      <xdr:rowOff>121666</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106443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73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150368</xdr:rowOff>
    </xdr:from>
    <xdr:to>
      <xdr:col>81</xdr:col>
      <xdr:colOff>101600</xdr:colOff>
      <xdr:row>63</xdr:row>
      <xdr:rowOff>80518</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29718</xdr:rowOff>
    </xdr:from>
    <xdr:to>
      <xdr:col>85</xdr:col>
      <xdr:colOff>127000</xdr:colOff>
      <xdr:row>63</xdr:row>
      <xdr:rowOff>70866</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831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72644</xdr:rowOff>
    </xdr:from>
    <xdr:to>
      <xdr:col>76</xdr:col>
      <xdr:colOff>165100</xdr:colOff>
      <xdr:row>63</xdr:row>
      <xdr:rowOff>2794</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123444</xdr:rowOff>
    </xdr:from>
    <xdr:to>
      <xdr:col>81</xdr:col>
      <xdr:colOff>50800</xdr:colOff>
      <xdr:row>63</xdr:row>
      <xdr:rowOff>29718</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4592300" y="10753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148082</xdr:rowOff>
    </xdr:from>
    <xdr:to>
      <xdr:col>72</xdr:col>
      <xdr:colOff>38100</xdr:colOff>
      <xdr:row>64</xdr:row>
      <xdr:rowOff>78232</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123444</xdr:rowOff>
    </xdr:from>
    <xdr:to>
      <xdr:col>76</xdr:col>
      <xdr:colOff>114300</xdr:colOff>
      <xdr:row>64</xdr:row>
      <xdr:rowOff>27432</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3703300" y="1075334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129794</xdr:rowOff>
    </xdr:from>
    <xdr:to>
      <xdr:col>67</xdr:col>
      <xdr:colOff>101600</xdr:colOff>
      <xdr:row>64</xdr:row>
      <xdr:rowOff>59944</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9144</xdr:rowOff>
    </xdr:from>
    <xdr:to>
      <xdr:col>71</xdr:col>
      <xdr:colOff>177800</xdr:colOff>
      <xdr:row>64</xdr:row>
      <xdr:rowOff>27432</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981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71645</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165371</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69359</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104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51071</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102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91694</xdr:rowOff>
    </xdr:from>
    <xdr:to>
      <xdr:col>116</xdr:col>
      <xdr:colOff>114300</xdr:colOff>
      <xdr:row>63</xdr:row>
      <xdr:rowOff>21844</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70121</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7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79502</xdr:rowOff>
    </xdr:from>
    <xdr:to>
      <xdr:col>112</xdr:col>
      <xdr:colOff>38100</xdr:colOff>
      <xdr:row>63</xdr:row>
      <xdr:rowOff>9652</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130302</xdr:rowOff>
    </xdr:from>
    <xdr:to>
      <xdr:col>116</xdr:col>
      <xdr:colOff>63500</xdr:colOff>
      <xdr:row>62</xdr:row>
      <xdr:rowOff>142494</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21323300" y="1076020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81026</xdr:rowOff>
    </xdr:from>
    <xdr:to>
      <xdr:col>107</xdr:col>
      <xdr:colOff>101600</xdr:colOff>
      <xdr:row>63</xdr:row>
      <xdr:rowOff>11176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7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130302</xdr:rowOff>
    </xdr:from>
    <xdr:to>
      <xdr:col>111</xdr:col>
      <xdr:colOff>177800</xdr:colOff>
      <xdr:row>62</xdr:row>
      <xdr:rowOff>131826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7602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131826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9545300" y="1075791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77216</xdr:rowOff>
    </xdr:from>
    <xdr:to>
      <xdr:col>98</xdr:col>
      <xdr:colOff>38100</xdr:colOff>
      <xdr:row>63</xdr:row>
      <xdr:rowOff>7366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128016</xdr:rowOff>
    </xdr:from>
    <xdr:to>
      <xdr:col>102</xdr:col>
      <xdr:colOff>114300</xdr:colOff>
      <xdr:row>62</xdr:row>
      <xdr:rowOff>128016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656300" y="1075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779</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169943</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132080</xdr:rowOff>
    </xdr:from>
    <xdr:to>
      <xdr:col>85</xdr:col>
      <xdr:colOff>177800</xdr:colOff>
      <xdr:row>84</xdr:row>
      <xdr:rowOff>62230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110507</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82550</xdr:rowOff>
    </xdr:from>
    <xdr:to>
      <xdr:col>81</xdr:col>
      <xdr:colOff>101600</xdr:colOff>
      <xdr:row>84</xdr:row>
      <xdr:rowOff>12700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133350</xdr:rowOff>
    </xdr:from>
    <xdr:to>
      <xdr:col>85</xdr:col>
      <xdr:colOff>127000</xdr:colOff>
      <xdr:row>84</xdr:row>
      <xdr:rowOff>11430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43637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34925</xdr:rowOff>
    </xdr:from>
    <xdr:to>
      <xdr:col>76</xdr:col>
      <xdr:colOff>165100</xdr:colOff>
      <xdr:row>83</xdr:row>
      <xdr:rowOff>136525</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85725</xdr:rowOff>
    </xdr:from>
    <xdr:to>
      <xdr:col>81</xdr:col>
      <xdr:colOff>50800</xdr:colOff>
      <xdr:row>83</xdr:row>
      <xdr:rowOff>133350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4316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36195</xdr:rowOff>
    </xdr:from>
    <xdr:to>
      <xdr:col>76</xdr:col>
      <xdr:colOff>114300</xdr:colOff>
      <xdr:row>83</xdr:row>
      <xdr:rowOff>85725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42665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107314</xdr:rowOff>
    </xdr:from>
    <xdr:to>
      <xdr:col>67</xdr:col>
      <xdr:colOff>101600</xdr:colOff>
      <xdr:row>83</xdr:row>
      <xdr:rowOff>37464</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158114</xdr:rowOff>
    </xdr:from>
    <xdr:to>
      <xdr:col>71</xdr:col>
      <xdr:colOff>177800</xdr:colOff>
      <xdr:row>83</xdr:row>
      <xdr:rowOff>36195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42170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3827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127652</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78122</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28591</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158750</xdr:rowOff>
    </xdr:from>
    <xdr:to>
      <xdr:col>116</xdr:col>
      <xdr:colOff>114300</xdr:colOff>
      <xdr:row>81</xdr:row>
      <xdr:rowOff>88900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10177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158750</xdr:rowOff>
    </xdr:from>
    <xdr:to>
      <xdr:col>112</xdr:col>
      <xdr:colOff>38100</xdr:colOff>
      <xdr:row>81</xdr:row>
      <xdr:rowOff>88900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38100</xdr:rowOff>
    </xdr:from>
    <xdr:to>
      <xdr:col>116</xdr:col>
      <xdr:colOff>63500</xdr:colOff>
      <xdr:row>81</xdr:row>
      <xdr:rowOff>38100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392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81</xdr:row>
      <xdr:rowOff>38100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38100</xdr:rowOff>
    </xdr:from>
    <xdr:to>
      <xdr:col>107</xdr:col>
      <xdr:colOff>50800</xdr:colOff>
      <xdr:row>81</xdr:row>
      <xdr:rowOff>38100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158750</xdr:rowOff>
    </xdr:from>
    <xdr:to>
      <xdr:col>98</xdr:col>
      <xdr:colOff>38100</xdr:colOff>
      <xdr:row>81</xdr:row>
      <xdr:rowOff>88900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38100</xdr:rowOff>
    </xdr:from>
    <xdr:to>
      <xdr:col>102</xdr:col>
      <xdr:colOff>114300</xdr:colOff>
      <xdr:row>81</xdr:row>
      <xdr:rowOff>38100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105427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105427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28666</xdr:rowOff>
    </xdr:from>
    <xdr:to>
      <xdr:col>85</xdr:col>
      <xdr:colOff>177800</xdr:colOff>
      <xdr:row>107</xdr:row>
      <xdr:rowOff>130266</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6268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7093</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63576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160927</xdr:rowOff>
    </xdr:from>
    <xdr:to>
      <xdr:col>81</xdr:col>
      <xdr:colOff>101600</xdr:colOff>
      <xdr:row>107</xdr:row>
      <xdr:rowOff>91077</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5430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40277</xdr:rowOff>
    </xdr:from>
    <xdr:to>
      <xdr:col>85</xdr:col>
      <xdr:colOff>127000</xdr:colOff>
      <xdr:row>107</xdr:row>
      <xdr:rowOff>79466</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5481300" y="183854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107</xdr:row>
      <xdr:rowOff>40277</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4592300" y="183527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107</xdr:row>
      <xdr:rowOff>7620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3703300" y="183168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51526</xdr:rowOff>
    </xdr:from>
    <xdr:to>
      <xdr:col>67</xdr:col>
      <xdr:colOff>101600</xdr:colOff>
      <xdr:row>106</xdr:row>
      <xdr:rowOff>153126</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102326</xdr:rowOff>
    </xdr:from>
    <xdr:to>
      <xdr:col>71</xdr:col>
      <xdr:colOff>177800</xdr:colOff>
      <xdr:row>106</xdr:row>
      <xdr:rowOff>143148</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814300" y="1827602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82204</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7620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21323300" y="1835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7620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20434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7620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9545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7620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8656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類似団体と比較して特に有形固定資産減価償却率が高くなっている施設は、橋りょう・トンネル、学校施設、公営住宅、公民館である。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トイレ改修や美和中学校体育館の改築を進めることにより、有形固定資産減価償却率は減少すると見込んでいる。また、令和元年度に策定した学校長寿命化計画に基づき、老朽化対策を推進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年度に策定した改良住宅等長寿命化計画に基づいて大規模改修等を行うことにより、今後、有形固定資産減価償却率が減少することが見込まれる。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88,885
86,421
27.49
36,954,715
35,153,727
1,491,302
19,528,849
24,136,624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43015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115388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9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79466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43543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38</xdr:row>
      <xdr:rowOff>7620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13624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57150</xdr:rowOff>
    </xdr:from>
    <xdr:to>
      <xdr:col>55</xdr:col>
      <xdr:colOff>50800</xdr:colOff>
      <xdr:row>41</xdr:row>
      <xdr:rowOff>158750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57150</xdr:rowOff>
    </xdr:from>
    <xdr:to>
      <xdr:col>50</xdr:col>
      <xdr:colOff>165100</xdr:colOff>
      <xdr:row>41</xdr:row>
      <xdr:rowOff>158750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107950</xdr:rowOff>
    </xdr:from>
    <xdr:to>
      <xdr:col>55</xdr:col>
      <xdr:colOff>0</xdr:colOff>
      <xdr:row>41</xdr:row>
      <xdr:rowOff>107950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3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57150</xdr:rowOff>
    </xdr:from>
    <xdr:to>
      <xdr:col>46</xdr:col>
      <xdr:colOff>38100</xdr:colOff>
      <xdr:row>41</xdr:row>
      <xdr:rowOff>158750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107950</xdr:rowOff>
    </xdr:from>
    <xdr:to>
      <xdr:col>50</xdr:col>
      <xdr:colOff>114300</xdr:colOff>
      <xdr:row>41</xdr:row>
      <xdr:rowOff>107950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57150</xdr:rowOff>
    </xdr:from>
    <xdr:to>
      <xdr:col>41</xdr:col>
      <xdr:colOff>101600</xdr:colOff>
      <xdr:row>41</xdr:row>
      <xdr:rowOff>158750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107950</xdr:rowOff>
    </xdr:from>
    <xdr:to>
      <xdr:col>45</xdr:col>
      <xdr:colOff>177800</xdr:colOff>
      <xdr:row>41</xdr:row>
      <xdr:rowOff>107950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57150</xdr:rowOff>
    </xdr:from>
    <xdr:to>
      <xdr:col>36</xdr:col>
      <xdr:colOff>165100</xdr:colOff>
      <xdr:row>41</xdr:row>
      <xdr:rowOff>158750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107950</xdr:rowOff>
    </xdr:from>
    <xdr:to>
      <xdr:col>41</xdr:col>
      <xdr:colOff>50800</xdr:colOff>
      <xdr:row>41</xdr:row>
      <xdr:rowOff>107950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149877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149877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149877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149877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9797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6070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60234</xdr:rowOff>
    </xdr:from>
    <xdr:to>
      <xdr:col>15</xdr:col>
      <xdr:colOff>101600</xdr:colOff>
      <xdr:row>61</xdr:row>
      <xdr:rowOff>161834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111034</xdr:rowOff>
    </xdr:from>
    <xdr:to>
      <xdr:col>19</xdr:col>
      <xdr:colOff>177800</xdr:colOff>
      <xdr:row>61</xdr:row>
      <xdr:rowOff>148590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5694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111034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5319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156573</xdr:rowOff>
    </xdr:from>
    <xdr:to>
      <xdr:col>6</xdr:col>
      <xdr:colOff>38100</xdr:colOff>
      <xdr:row>61</xdr:row>
      <xdr:rowOff>86723</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35923</xdr:rowOff>
    </xdr:from>
    <xdr:to>
      <xdr:col>10</xdr:col>
      <xdr:colOff>114300</xdr:colOff>
      <xdr:row>61</xdr:row>
      <xdr:rowOff>73478</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943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152961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95250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7232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95250</xdr:rowOff>
    </xdr:from>
    <xdr:to>
      <xdr:col>50</xdr:col>
      <xdr:colOff>114300</xdr:colOff>
      <xdr:row>62</xdr:row>
      <xdr:rowOff>95250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42545</xdr:rowOff>
    </xdr:from>
    <xdr:to>
      <xdr:col>41</xdr:col>
      <xdr:colOff>101600</xdr:colOff>
      <xdr:row>62</xdr:row>
      <xdr:rowOff>144145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95250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72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93345</xdr:rowOff>
    </xdr:from>
    <xdr:to>
      <xdr:col>41</xdr:col>
      <xdr:colOff>50800</xdr:colOff>
      <xdr:row>62</xdr:row>
      <xdr:rowOff>93345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162577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82</xdr:row>
      <xdr:rowOff>19050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99984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92075</xdr:rowOff>
    </xdr:from>
    <xdr:to>
      <xdr:col>15</xdr:col>
      <xdr:colOff>101600</xdr:colOff>
      <xdr:row>82</xdr:row>
      <xdr:rowOff>22225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142875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2908300" y="13999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53975</xdr:rowOff>
    </xdr:from>
    <xdr:to>
      <xdr:col>10</xdr:col>
      <xdr:colOff>165100</xdr:colOff>
      <xdr:row>81</xdr:row>
      <xdr:rowOff>155575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104775</xdr:rowOff>
    </xdr:from>
    <xdr:to>
      <xdr:col>15</xdr:col>
      <xdr:colOff>50800</xdr:colOff>
      <xdr:row>81</xdr:row>
      <xdr:rowOff>142875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99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xdr:rowOff>
    </xdr:from>
    <xdr:to>
      <xdr:col>6</xdr:col>
      <xdr:colOff>38100</xdr:colOff>
      <xdr:row>81</xdr:row>
      <xdr:rowOff>117475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66675</xdr:rowOff>
    </xdr:from>
    <xdr:to>
      <xdr:col>10</xdr:col>
      <xdr:colOff>114300</xdr:colOff>
      <xdr:row>81</xdr:row>
      <xdr:rowOff>104775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95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38752</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652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134002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30735</xdr:rowOff>
    </xdr:from>
    <xdr:to>
      <xdr:col>55</xdr:col>
      <xdr:colOff>50800</xdr:colOff>
      <xdr:row>83</xdr:row>
      <xdr:rowOff>132335</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53612</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30735</xdr:rowOff>
    </xdr:from>
    <xdr:to>
      <xdr:col>50</xdr:col>
      <xdr:colOff>165100</xdr:colOff>
      <xdr:row>83</xdr:row>
      <xdr:rowOff>132335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81535</xdr:rowOff>
    </xdr:from>
    <xdr:to>
      <xdr:col>55</xdr:col>
      <xdr:colOff>0</xdr:colOff>
      <xdr:row>83</xdr:row>
      <xdr:rowOff>81535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431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81535</xdr:rowOff>
    </xdr:from>
    <xdr:to>
      <xdr:col>50</xdr:col>
      <xdr:colOff>114300</xdr:colOff>
      <xdr:row>83</xdr:row>
      <xdr:rowOff>81535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31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30735</xdr:rowOff>
    </xdr:from>
    <xdr:to>
      <xdr:col>41</xdr:col>
      <xdr:colOff>101600</xdr:colOff>
      <xdr:row>83</xdr:row>
      <xdr:rowOff>132335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81535</xdr:rowOff>
    </xdr:from>
    <xdr:to>
      <xdr:col>45</xdr:col>
      <xdr:colOff>177800</xdr:colOff>
      <xdr:row>83</xdr:row>
      <xdr:rowOff>81535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31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81535</xdr:rowOff>
    </xdr:from>
    <xdr:to>
      <xdr:col>41</xdr:col>
      <xdr:colOff>50800</xdr:colOff>
      <xdr:row>83</xdr:row>
      <xdr:rowOff>81535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31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148862</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25416</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118745</xdr:rowOff>
    </xdr:from>
    <xdr:to>
      <xdr:col>20</xdr:col>
      <xdr:colOff>38100</xdr:colOff>
      <xdr:row>103</xdr:row>
      <xdr:rowOff>48895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169545</xdr:rowOff>
    </xdr:from>
    <xdr:to>
      <xdr:col>24</xdr:col>
      <xdr:colOff>63500</xdr:colOff>
      <xdr:row>103</xdr:row>
      <xdr:rowOff>53339</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765744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95886</xdr:rowOff>
    </xdr:from>
    <xdr:to>
      <xdr:col>15</xdr:col>
      <xdr:colOff>101600</xdr:colOff>
      <xdr:row>103</xdr:row>
      <xdr:rowOff>26036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146686</xdr:rowOff>
    </xdr:from>
    <xdr:to>
      <xdr:col>19</xdr:col>
      <xdr:colOff>177800</xdr:colOff>
      <xdr:row>102</xdr:row>
      <xdr:rowOff>169545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76345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42545</xdr:rowOff>
    </xdr:from>
    <xdr:to>
      <xdr:col>10</xdr:col>
      <xdr:colOff>165100</xdr:colOff>
      <xdr:row>102</xdr:row>
      <xdr:rowOff>144145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93345</xdr:rowOff>
    </xdr:from>
    <xdr:to>
      <xdr:col>15</xdr:col>
      <xdr:colOff>50800</xdr:colOff>
      <xdr:row>102</xdr:row>
      <xdr:rowOff>146686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5812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158750</xdr:rowOff>
    </xdr:from>
    <xdr:to>
      <xdr:col>6</xdr:col>
      <xdr:colOff>38100</xdr:colOff>
      <xdr:row>102</xdr:row>
      <xdr:rowOff>88900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38100</xdr:rowOff>
    </xdr:from>
    <xdr:to>
      <xdr:col>10</xdr:col>
      <xdr:colOff>114300</xdr:colOff>
      <xdr:row>102</xdr:row>
      <xdr:rowOff>93345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5260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65422</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42563</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160672</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105427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153688</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118111</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9639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118111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8750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107</xdr:row>
      <xdr:rowOff>118111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7861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67311</xdr:rowOff>
    </xdr:from>
    <xdr:to>
      <xdr:col>36</xdr:col>
      <xdr:colOff>165100</xdr:colOff>
      <xdr:row>107</xdr:row>
      <xdr:rowOff>168911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118111</xdr:rowOff>
    </xdr:from>
    <xdr:to>
      <xdr:col>41</xdr:col>
      <xdr:colOff>50800</xdr:colOff>
      <xdr:row>107</xdr:row>
      <xdr:rowOff>118111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6972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160038</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160927</xdr:rowOff>
    </xdr:from>
    <xdr:to>
      <xdr:col>85</xdr:col>
      <xdr:colOff>177800</xdr:colOff>
      <xdr:row>34</xdr:row>
      <xdr:rowOff>91077</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113954</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577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105410</xdr:rowOff>
    </xdr:from>
    <xdr:to>
      <xdr:col>81</xdr:col>
      <xdr:colOff>101600</xdr:colOff>
      <xdr:row>34</xdr:row>
      <xdr:rowOff>35560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156210</xdr:rowOff>
    </xdr:from>
    <xdr:to>
      <xdr:col>85</xdr:col>
      <xdr:colOff>127000</xdr:colOff>
      <xdr:row>34</xdr:row>
      <xdr:rowOff>40277</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481300" y="581406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61323</xdr:rowOff>
    </xdr:from>
    <xdr:to>
      <xdr:col>76</xdr:col>
      <xdr:colOff>165100</xdr:colOff>
      <xdr:row>33</xdr:row>
      <xdr:rowOff>162923</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112123</xdr:rowOff>
    </xdr:from>
    <xdr:to>
      <xdr:col>81</xdr:col>
      <xdr:colOff>50800</xdr:colOff>
      <xdr:row>33</xdr:row>
      <xdr:rowOff>156210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57699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95613</xdr:rowOff>
    </xdr:from>
    <xdr:to>
      <xdr:col>72</xdr:col>
      <xdr:colOff>38100</xdr:colOff>
      <xdr:row>34</xdr:row>
      <xdr:rowOff>25763</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112123</xdr:rowOff>
    </xdr:from>
    <xdr:to>
      <xdr:col>76</xdr:col>
      <xdr:colOff>114300</xdr:colOff>
      <xdr:row>33</xdr:row>
      <xdr:rowOff>146413</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3703300" y="57699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46627</xdr:rowOff>
    </xdr:from>
    <xdr:to>
      <xdr:col>67</xdr:col>
      <xdr:colOff>101600</xdr:colOff>
      <xdr:row>33</xdr:row>
      <xdr:rowOff>148227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97427</xdr:rowOff>
    </xdr:from>
    <xdr:to>
      <xdr:col>71</xdr:col>
      <xdr:colOff>177800</xdr:colOff>
      <xdr:row>33</xdr:row>
      <xdr:rowOff>146413</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14300" y="57552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52087</xdr:rowOff>
    </xdr:from>
    <xdr:ext cx="340478"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98361" y="5538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8000</xdr:rowOff>
    </xdr:from>
    <xdr:ext cx="340478"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422061" y="549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42290</xdr:rowOff>
    </xdr:from>
    <xdr:ext cx="340478"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33061" y="552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164754</xdr:rowOff>
    </xdr:from>
    <xdr:ext cx="340478"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44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80506</xdr:rowOff>
    </xdr:from>
    <xdr:to>
      <xdr:col>116</xdr:col>
      <xdr:colOff>114300</xdr:colOff>
      <xdr:row>42</xdr:row>
      <xdr:rowOff>10656</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71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166883</xdr:rowOff>
    </xdr:from>
    <xdr:ext cx="378565"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7024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80881</xdr:rowOff>
    </xdr:from>
    <xdr:to>
      <xdr:col>112</xdr:col>
      <xdr:colOff>38100</xdr:colOff>
      <xdr:row>42</xdr:row>
      <xdr:rowOff>11031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71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131306</xdr:rowOff>
    </xdr:from>
    <xdr:to>
      <xdr:col>116</xdr:col>
      <xdr:colOff>63500</xdr:colOff>
      <xdr:row>41</xdr:row>
      <xdr:rowOff>131681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160756"/>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81293</xdr:rowOff>
    </xdr:from>
    <xdr:to>
      <xdr:col>107</xdr:col>
      <xdr:colOff>101600</xdr:colOff>
      <xdr:row>42</xdr:row>
      <xdr:rowOff>11443</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1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131681</xdr:rowOff>
    </xdr:from>
    <xdr:to>
      <xdr:col>111</xdr:col>
      <xdr:colOff>177800</xdr:colOff>
      <xdr:row>41</xdr:row>
      <xdr:rowOff>132093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16113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81846</xdr:rowOff>
    </xdr:from>
    <xdr:to>
      <xdr:col>102</xdr:col>
      <xdr:colOff>165100</xdr:colOff>
      <xdr:row>42</xdr:row>
      <xdr:rowOff>11996</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1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132093</xdr:rowOff>
    </xdr:from>
    <xdr:to>
      <xdr:col>107</xdr:col>
      <xdr:colOff>50800</xdr:colOff>
      <xdr:row>41</xdr:row>
      <xdr:rowOff>132646</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7161543"/>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81846</xdr:rowOff>
    </xdr:from>
    <xdr:to>
      <xdr:col>98</xdr:col>
      <xdr:colOff>38100</xdr:colOff>
      <xdr:row>42</xdr:row>
      <xdr:rowOff>11996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71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132646</xdr:rowOff>
    </xdr:from>
    <xdr:to>
      <xdr:col>102</xdr:col>
      <xdr:colOff>114300</xdr:colOff>
      <xdr:row>41</xdr:row>
      <xdr:rowOff>132646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656300" y="7162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2158</xdr:rowOff>
    </xdr:from>
    <xdr:ext cx="378565"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121317" y="7203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2570</xdr:rowOff>
    </xdr:from>
    <xdr:ext cx="378565"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245017" y="720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3123</xdr:rowOff>
    </xdr:from>
    <xdr:ext cx="378565"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356017" y="720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3123</xdr:rowOff>
    </xdr:from>
    <xdr:ext cx="378565"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467017" y="720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14696</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45681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81462</xdr:rowOff>
    </xdr:from>
    <xdr:to>
      <xdr:col>76</xdr:col>
      <xdr:colOff>165100</xdr:colOff>
      <xdr:row>61</xdr:row>
      <xdr:rowOff>11612</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132262</xdr:rowOff>
    </xdr:from>
    <xdr:to>
      <xdr:col>81</xdr:col>
      <xdr:colOff>50800</xdr:colOff>
      <xdr:row>60</xdr:row>
      <xdr:rowOff>169817</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41926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132262</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3849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97972</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34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2739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103976</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74385</xdr:rowOff>
    </xdr:from>
    <xdr:to>
      <xdr:col>116</xdr:col>
      <xdr:colOff>114300</xdr:colOff>
      <xdr:row>59</xdr:row>
      <xdr:rowOff>4535</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97262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74385</xdr:rowOff>
    </xdr:from>
    <xdr:to>
      <xdr:col>112</xdr:col>
      <xdr:colOff>38100</xdr:colOff>
      <xdr:row>59</xdr:row>
      <xdr:rowOff>4535</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125185</xdr:rowOff>
    </xdr:from>
    <xdr:to>
      <xdr:col>116</xdr:col>
      <xdr:colOff>63500</xdr:colOff>
      <xdr:row>58</xdr:row>
      <xdr:rowOff>125185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1323300" y="10069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74385</xdr:rowOff>
    </xdr:from>
    <xdr:to>
      <xdr:col>107</xdr:col>
      <xdr:colOff>101600</xdr:colOff>
      <xdr:row>59</xdr:row>
      <xdr:rowOff>4535</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125185</xdr:rowOff>
    </xdr:from>
    <xdr:to>
      <xdr:col>111</xdr:col>
      <xdr:colOff>177800</xdr:colOff>
      <xdr:row>58</xdr:row>
      <xdr:rowOff>125185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069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74385</xdr:rowOff>
    </xdr:from>
    <xdr:to>
      <xdr:col>102</xdr:col>
      <xdr:colOff>165100</xdr:colOff>
      <xdr:row>59</xdr:row>
      <xdr:rowOff>4535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125185</xdr:rowOff>
    </xdr:from>
    <xdr:to>
      <xdr:col>107</xdr:col>
      <xdr:colOff>50800</xdr:colOff>
      <xdr:row>58</xdr:row>
      <xdr:rowOff>125185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069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74385</xdr:rowOff>
    </xdr:from>
    <xdr:to>
      <xdr:col>98</xdr:col>
      <xdr:colOff>38100</xdr:colOff>
      <xdr:row>59</xdr:row>
      <xdr:rowOff>4535</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125185</xdr:rowOff>
    </xdr:from>
    <xdr:to>
      <xdr:col>102</xdr:col>
      <xdr:colOff>114300</xdr:colOff>
      <xdr:row>58</xdr:row>
      <xdr:rowOff>125185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069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21062</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21062</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21062</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21062</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83638</xdr:rowOff>
    </xdr:from>
    <xdr:to>
      <xdr:col>85</xdr:col>
      <xdr:colOff>177800</xdr:colOff>
      <xdr:row>87</xdr:row>
      <xdr:rowOff>13788</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170015</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474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78739</xdr:rowOff>
    </xdr:from>
    <xdr:to>
      <xdr:col>81</xdr:col>
      <xdr:colOff>101600</xdr:colOff>
      <xdr:row>87</xdr:row>
      <xdr:rowOff>8889</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129539</xdr:rowOff>
    </xdr:from>
    <xdr:to>
      <xdr:col>85</xdr:col>
      <xdr:colOff>127000</xdr:colOff>
      <xdr:row>86</xdr:row>
      <xdr:rowOff>134438</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5481300" y="148742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73842</xdr:rowOff>
    </xdr:from>
    <xdr:to>
      <xdr:col>76</xdr:col>
      <xdr:colOff>165100</xdr:colOff>
      <xdr:row>87</xdr:row>
      <xdr:rowOff>3992</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124642</xdr:rowOff>
    </xdr:from>
    <xdr:to>
      <xdr:col>81</xdr:col>
      <xdr:colOff>50800</xdr:colOff>
      <xdr:row>86</xdr:row>
      <xdr:rowOff>129539</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592300" y="148693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68943</xdr:rowOff>
    </xdr:from>
    <xdr:to>
      <xdr:col>72</xdr:col>
      <xdr:colOff>38100</xdr:colOff>
      <xdr:row>86</xdr:row>
      <xdr:rowOff>170543</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119743</xdr:rowOff>
    </xdr:from>
    <xdr:to>
      <xdr:col>76</xdr:col>
      <xdr:colOff>114300</xdr:colOff>
      <xdr:row>86</xdr:row>
      <xdr:rowOff>124642</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48644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62412</xdr:rowOff>
    </xdr:from>
    <xdr:to>
      <xdr:col>67</xdr:col>
      <xdr:colOff>101600</xdr:colOff>
      <xdr:row>86</xdr:row>
      <xdr:rowOff>164012</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113212</xdr:rowOff>
    </xdr:from>
    <xdr:to>
      <xdr:col>71</xdr:col>
      <xdr:colOff>177800</xdr:colOff>
      <xdr:row>86</xdr:row>
      <xdr:rowOff>119743</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814300" y="148579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166569</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491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161670</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155139</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6357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5430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20682</xdr:rowOff>
    </xdr:from>
    <xdr:to>
      <xdr:col>85</xdr:col>
      <xdr:colOff>127000</xdr:colOff>
      <xdr:row>107</xdr:row>
      <xdr:rowOff>53339</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5481300" y="183658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20682</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4592300" y="183331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79284</xdr:rowOff>
    </xdr:from>
    <xdr:to>
      <xdr:col>72</xdr:col>
      <xdr:colOff>38100</xdr:colOff>
      <xdr:row>107</xdr:row>
      <xdr:rowOff>9434</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65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106</xdr:row>
      <xdr:rowOff>159476</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3703300" y="183037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46627</xdr:rowOff>
    </xdr:from>
    <xdr:to>
      <xdr:col>67</xdr:col>
      <xdr:colOff>101600</xdr:colOff>
      <xdr:row>106</xdr:row>
      <xdr:rowOff>148227</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76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97427</xdr:rowOff>
    </xdr:from>
    <xdr:to>
      <xdr:col>71</xdr:col>
      <xdr:colOff>177800</xdr:colOff>
      <xdr:row>106</xdr:row>
      <xdr:rowOff>130084</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2814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52660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561</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3500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68263</xdr:rowOff>
    </xdr:from>
    <xdr:to>
      <xdr:col>116</xdr:col>
      <xdr:colOff>114300</xdr:colOff>
      <xdr:row>106</xdr:row>
      <xdr:rowOff>169863</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8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46690</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822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119063</xdr:rowOff>
    </xdr:from>
    <xdr:to>
      <xdr:col>116</xdr:col>
      <xdr:colOff>63500</xdr:colOff>
      <xdr:row>106</xdr:row>
      <xdr:rowOff>121920</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829276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121920</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a:off x="20434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68263</xdr:rowOff>
    </xdr:from>
    <xdr:to>
      <xdr:col>102</xdr:col>
      <xdr:colOff>165100</xdr:colOff>
      <xdr:row>106</xdr:row>
      <xdr:rowOff>169863</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8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119063</xdr:rowOff>
    </xdr:from>
    <xdr:to>
      <xdr:col>107</xdr:col>
      <xdr:colOff>50800</xdr:colOff>
      <xdr:row>106</xdr:row>
      <xdr:rowOff>121920</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a:off x="19545300" y="1829276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68263</xdr:rowOff>
    </xdr:from>
    <xdr:to>
      <xdr:col>98</xdr:col>
      <xdr:colOff>38100</xdr:colOff>
      <xdr:row>106</xdr:row>
      <xdr:rowOff>169863</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8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119063</xdr:rowOff>
    </xdr:from>
    <xdr:to>
      <xdr:col>102</xdr:col>
      <xdr:colOff>114300</xdr:colOff>
      <xdr:row>106</xdr:row>
      <xdr:rowOff>119063</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a:off x="18656300" y="18292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160990</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833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160990</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833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類似団体と比較して特に有形固定資産減価償却率が高くなっている施設は、消防施設及び庁舎であり、特に低くなっている施設は一般廃棄物処理施設である。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大部分を防火水槽が占めており、減少の見込みはないが、庁舎については、令和５年５月に新庁舎が開庁し、それに伴う旧３庁舎の解体が控えているため、有形固定資産減価償却率は減少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一般廃棄物処理施設については、取得年度不明により財務書類整理開始年度を取得年度としたため、有形固定資産減価償却率は低くなっている。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88,885
86,421
27.49
36,954,715
35,153,727
1,491,302
19,528,849
24,136,624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市民税や固定資産税の減収により基準財政収入額が減少し、社会福祉費や高齢福祉費等の増加により基準財政需要額が増加したことにより、財政力指数が減少した。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全国平均と比較すると、依然として高い水準を維持しているが、愛知県平均を</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ポイント下回っている状況であり、引き続き歳出抑制を図るとともに、自主財源確保の強化に取り組むなど、更なる財政基盤の強化に努める。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9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社会保障費の伸びにより扶助費が増加したものの、普通交付税や地方消費税交付金等が増加したことから、前年度より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下した。今後は、本庁舎整備や新学校給食センター整備に係る市債の償還が本格化し、社会保障費も年々増加していくことが予想されることから、今まで以上に持続可能な行財政基盤の確立に向け、既存事業の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64</xdr:row>
      <xdr:rowOff>121412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85348"/>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64</xdr:row>
      <xdr:rowOff>140716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9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64</xdr:row>
      <xdr:rowOff>140716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9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27178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942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30243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88155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人件費、物件費、維持補修費の合計額の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のは、主に人件費が原因となっている。これは、ごみ処理業務や消防業務を一部事務組合で行っているためである。しかし、新型コロナウイルスワクチン接種事業やアマノギフト事業等に係る物件費が増加したことにより、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全国平均、愛知県平均と比較しても抑制できていることから、今後も適切な執行に努める。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122486</xdr:rowOff>
    </xdr:from>
    <xdr:to>
      <xdr:col>23</xdr:col>
      <xdr:colOff>133350</xdr:colOff>
      <xdr:row>81</xdr:row>
      <xdr:rowOff>146856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09936"/>
          <a:ext cx="838200" cy="2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30318</xdr:rowOff>
    </xdr:from>
    <xdr:to>
      <xdr:col>19</xdr:col>
      <xdr:colOff>133350</xdr:colOff>
      <xdr:row>81</xdr:row>
      <xdr:rowOff>122486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17768"/>
          <a:ext cx="889000" cy="9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166142</xdr:rowOff>
    </xdr:from>
    <xdr:to>
      <xdr:col>15</xdr:col>
      <xdr:colOff>82550</xdr:colOff>
      <xdr:row>81</xdr:row>
      <xdr:rowOff>30318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82142"/>
          <a:ext cx="889000" cy="3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149840</xdr:rowOff>
    </xdr:from>
    <xdr:to>
      <xdr:col>11</xdr:col>
      <xdr:colOff>31750</xdr:colOff>
      <xdr:row>80</xdr:row>
      <xdr:rowOff>166142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65840"/>
          <a:ext cx="889000" cy="1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96056</xdr:rowOff>
    </xdr:from>
    <xdr:to>
      <xdr:col>23</xdr:col>
      <xdr:colOff>184150</xdr:colOff>
      <xdr:row>82</xdr:row>
      <xdr:rowOff>26206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112583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2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71686</xdr:rowOff>
    </xdr:from>
    <xdr:to>
      <xdr:col>19</xdr:col>
      <xdr:colOff>184150</xdr:colOff>
      <xdr:row>82</xdr:row>
      <xdr:rowOff>1836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12013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2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150968</xdr:rowOff>
    </xdr:from>
    <xdr:to>
      <xdr:col>15</xdr:col>
      <xdr:colOff>133350</xdr:colOff>
      <xdr:row>81</xdr:row>
      <xdr:rowOff>81118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91295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115342</xdr:rowOff>
    </xdr:from>
    <xdr:to>
      <xdr:col>11</xdr:col>
      <xdr:colOff>82550</xdr:colOff>
      <xdr:row>81</xdr:row>
      <xdr:rowOff>45492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55669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99040</xdr:rowOff>
    </xdr:from>
    <xdr:to>
      <xdr:col>7</xdr:col>
      <xdr:colOff>31750</xdr:colOff>
      <xdr:row>81</xdr:row>
      <xdr:rowOff>29190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39367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8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年々増加傾向にあるが、依然として全国平均及び類似団体の中では低水準となっている。今後も、より一層の給与の適正化に努める。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119945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698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39511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1626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103716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089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全国平均、愛知県平均、類似団体平均を下回っており、今後も第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次あま市定員適正化計画に基づき適正な水準を維持できるように努める。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13335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9631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15346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29631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15346</xdr:rowOff>
    </xdr:from>
    <xdr:to>
      <xdr:col>72</xdr:col>
      <xdr:colOff>203200</xdr:colOff>
      <xdr:row>60</xdr:row>
      <xdr:rowOff>17356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30234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134514</xdr:rowOff>
    </xdr:from>
    <xdr:to>
      <xdr:col>68</xdr:col>
      <xdr:colOff>152400</xdr:colOff>
      <xdr:row>60</xdr:row>
      <xdr:rowOff>17356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5006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129963</xdr:rowOff>
    </xdr:from>
    <xdr:to>
      <xdr:col>77</xdr:col>
      <xdr:colOff>95250</xdr:colOff>
      <xdr:row>60</xdr:row>
      <xdr:rowOff>60113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70290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135996</xdr:rowOff>
    </xdr:from>
    <xdr:to>
      <xdr:col>73</xdr:col>
      <xdr:colOff>44450</xdr:colOff>
      <xdr:row>60</xdr:row>
      <xdr:rowOff>66146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76323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138006</xdr:rowOff>
    </xdr:from>
    <xdr:to>
      <xdr:col>68</xdr:col>
      <xdr:colOff>203200</xdr:colOff>
      <xdr:row>60</xdr:row>
      <xdr:rowOff>68156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83714</xdr:rowOff>
    </xdr:from>
    <xdr:to>
      <xdr:col>64</xdr:col>
      <xdr:colOff>152400</xdr:colOff>
      <xdr:row>60</xdr:row>
      <xdr:rowOff>13864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24041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類似団体平均を下回っているものの、小中学校空調設備新設事業債を始め、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事業の償還が始まったことにより、前年より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学校給食センター整備事業や新庁舎整備事業に発行した地方債に係る元金償還も始まることから、比率は増加していくと予想される。そのため、事業の緊急度・優先度を的確に把握するとともに、市債の発行を必要最小限に留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20828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595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59436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595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78740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174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88392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122174</xdr:rowOff>
    </xdr:from>
    <xdr:to>
      <xdr:col>77</xdr:col>
      <xdr:colOff>95250</xdr:colOff>
      <xdr:row>40</xdr:row>
      <xdr:rowOff>52324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62501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新庁舎整備事業や新学校給食センター整備（解体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latin typeface="ＭＳ Ｐゴシック" panose="020B0600070205080204" pitchFamily="50" charset="-128"/>
              <a:ea typeface="ＭＳ Ｐゴシック" panose="020B0600070205080204" pitchFamily="50" charset="-128"/>
            </a:rPr>
            <a:t>分）に係る合併推進債等を新規発行したことにより、地方債現在高が増加した。また、新庁舎整備事業の財源としてまちづくり事業推進基金を取崩したことにより、充当可能基金が減少したことから、将来負担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今後においても、新庁舎整備事業や美和中学校体育館整備事業の財源として市債の発行を予定しているため、数値が上昇していくと予測される。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95910</xdr:rowOff>
    </xdr:from>
    <xdr:to>
      <xdr:col>81</xdr:col>
      <xdr:colOff>44450</xdr:colOff>
      <xdr:row>16</xdr:row>
      <xdr:rowOff>130658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839110"/>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141884</xdr:rowOff>
    </xdr:from>
    <xdr:to>
      <xdr:col>77</xdr:col>
      <xdr:colOff>44450</xdr:colOff>
      <xdr:row>16</xdr:row>
      <xdr:rowOff>95910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71363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xdr:rowOff>
    </xdr:from>
    <xdr:to>
      <xdr:col>72</xdr:col>
      <xdr:colOff>203200</xdr:colOff>
      <xdr:row>15</xdr:row>
      <xdr:rowOff>141884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572715"/>
          <a:ext cx="889000" cy="1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94234</xdr:rowOff>
    </xdr:from>
    <xdr:to>
      <xdr:col>68</xdr:col>
      <xdr:colOff>152400</xdr:colOff>
      <xdr:row>15</xdr:row>
      <xdr:rowOff>965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2494534"/>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79858</xdr:rowOff>
    </xdr:from>
    <xdr:to>
      <xdr:col>81</xdr:col>
      <xdr:colOff>95250</xdr:colOff>
      <xdr:row>17</xdr:row>
      <xdr:rowOff>10008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8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51935</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7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45110</xdr:rowOff>
    </xdr:from>
    <xdr:to>
      <xdr:col>77</xdr:col>
      <xdr:colOff>95250</xdr:colOff>
      <xdr:row>16</xdr:row>
      <xdr:rowOff>146710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131487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87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91084</xdr:rowOff>
    </xdr:from>
    <xdr:to>
      <xdr:col>73</xdr:col>
      <xdr:colOff>44450</xdr:colOff>
      <xdr:row>16</xdr:row>
      <xdr:rowOff>21234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6011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4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121615</xdr:rowOff>
    </xdr:from>
    <xdr:to>
      <xdr:col>68</xdr:col>
      <xdr:colOff>203200</xdr:colOff>
      <xdr:row>15</xdr:row>
      <xdr:rowOff>51765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61942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9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43434</xdr:rowOff>
    </xdr:from>
    <xdr:to>
      <xdr:col>64</xdr:col>
      <xdr:colOff>152400</xdr:colOff>
      <xdr:row>14</xdr:row>
      <xdr:rowOff>145034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155211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95250</xdr:rowOff>
    </xdr:from>
    <xdr:ext cx="9099176" cy="425758"/>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771525" y="45529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88,885
86,421
27.49
36,954,715
35,153,727
1,491,302
19,528,849
24,136,624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っており、ごみ処理業務や消防業務を一部事務組合で行っていること等が要因として挙げられ、普通交付税等の経常一般財源等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次あま市定員適正化計画に基づき適正な人員配置や執行に努める。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4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10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5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物件費に係る経常収支比率は、児童相談支援センター事業等により経常的な物件費が増加したものの、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普通交付税等の経常一般財源等が増加したことにより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ポイント下降したが、依然として全国平均や類似団体平均を上回っている。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今後も、引き続き事務事業見直しや施設の統廃合等を積極的に取組むことにより、経常的経費の削減に努める。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134620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75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20</xdr:row>
      <xdr:rowOff>96520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20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73660</xdr:rowOff>
    </xdr:from>
    <xdr:to>
      <xdr:col>73</xdr:col>
      <xdr:colOff>180975</xdr:colOff>
      <xdr:row>20</xdr:row>
      <xdr:rowOff>96520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0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20</xdr:row>
      <xdr:rowOff>73660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72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22860</xdr:rowOff>
    </xdr:from>
    <xdr:to>
      <xdr:col>69</xdr:col>
      <xdr:colOff>142875</xdr:colOff>
      <xdr:row>20</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扶助費に係る経常収支比率は類似団体平均を毎年上回っているうえ、前年度より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た。これは、児童数の減少により児童手当費が減少したものの、居宅介護等の利用者の増加による自立支援介護給付費の増加や、コロナ禍の受診控えからの回復による子ども医療費の増加が要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今後も、社会保障費の増加に伴う扶助費の増加が予想されるため、事務事業の見直し等の行政改革の取組を通じて、経常的経費・義務的経費の抑制に努める。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03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037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69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59</xdr:row>
      <xdr:rowOff>53522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87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51707</xdr:rowOff>
    </xdr:from>
    <xdr:to>
      <xdr:col>15</xdr:col>
      <xdr:colOff>149225</xdr:colOff>
      <xdr:row>59</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経常収支比率は類似団体平均を下回っており、前年度より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ポイント下降した。これは、介護保険特別会計繰出金が増加したものの、国民健康保険特別会計繰出金及び後期高齢者医療特別会計繰出金が減少したことが要因として考えられる。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今後も社会保障費の増加に伴い、介護保険特別会計繰出金等の増加が見込まれることから、経費の削減、各事業の歳入の適正化を図りながら、財政運営を行うよう努める。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72572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18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72572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170543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16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105228</xdr:rowOff>
    </xdr:from>
    <xdr:to>
      <xdr:col>69</xdr:col>
      <xdr:colOff>92075</xdr:colOff>
      <xdr:row>58</xdr:row>
      <xdr:rowOff>170543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4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133549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類似団体平均を上回っており、一部事務組合に対する負担金が類似団体より大きいことが要因として考えられる。経常的な五条広域事務組合への負担金や、下水道事業会計への繰出金は増加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普通交付税等の経常一般財源等が増加したことにより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今後は、公営企業や一部事務組合への支出金の抑制を図ることにより経費の削減に努める。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5842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抑制により、公債費に係る経常収支比率は類似団体平均を毎年度下回っている。しかし、今後は新学校給食センター整備事業や新庁舎整備事業等の大型事業に発行した地方債に係る元金償還が始まることや、施設の老朽化に対応するための市債発行により、元金償還が増加する見込みであるため、計画的な地方債の発行を行うことで、後年度負担の適正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70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67563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85852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136144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及び補助費は類似団体平均より高いため、当該数値の類似団体平均を上回る要因となっている。引き続き事務事業の見直し等の行財政改革の取り組みを通じて、更なる経常的経費、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53796"/>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108713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108713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97796</xdr:rowOff>
    </xdr:from>
    <xdr:to>
      <xdr:col>29</xdr:col>
      <xdr:colOff>127000</xdr:colOff>
      <xdr:row>17</xdr:row>
      <xdr:rowOff>104731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0071"/>
          <a:ext cx="6477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104731</xdr:rowOff>
    </xdr:from>
    <xdr:to>
      <xdr:col>26</xdr:col>
      <xdr:colOff>50800</xdr:colOff>
      <xdr:row>17</xdr:row>
      <xdr:rowOff>158947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7006"/>
          <a:ext cx="698500" cy="5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158947</xdr:rowOff>
    </xdr:from>
    <xdr:to>
      <xdr:col>22</xdr:col>
      <xdr:colOff>114300</xdr:colOff>
      <xdr:row>18</xdr:row>
      <xdr:rowOff>79089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1222"/>
          <a:ext cx="698500" cy="91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9157</xdr:rowOff>
    </xdr:from>
    <xdr:to>
      <xdr:col>18</xdr:col>
      <xdr:colOff>177800</xdr:colOff>
      <xdr:row>18</xdr:row>
      <xdr:rowOff>79089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42882"/>
          <a:ext cx="698500" cy="69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46996</xdr:rowOff>
    </xdr:from>
    <xdr:to>
      <xdr:col>29</xdr:col>
      <xdr:colOff>177800</xdr:colOff>
      <xdr:row>17</xdr:row>
      <xdr:rowOff>148596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19073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53931</xdr:rowOff>
    </xdr:from>
    <xdr:to>
      <xdr:col>26</xdr:col>
      <xdr:colOff>101600</xdr:colOff>
      <xdr:row>17</xdr:row>
      <xdr:rowOff>155531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140308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2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108147</xdr:rowOff>
    </xdr:from>
    <xdr:to>
      <xdr:col>22</xdr:col>
      <xdr:colOff>165100</xdr:colOff>
      <xdr:row>18</xdr:row>
      <xdr:rowOff>38297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23074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28289</xdr:rowOff>
    </xdr:from>
    <xdr:to>
      <xdr:col>19</xdr:col>
      <xdr:colOff>38100</xdr:colOff>
      <xdr:row>18</xdr:row>
      <xdr:rowOff>129889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114666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129807</xdr:rowOff>
    </xdr:from>
    <xdr:to>
      <xdr:col>15</xdr:col>
      <xdr:colOff>101600</xdr:colOff>
      <xdr:row>18</xdr:row>
      <xdr:rowOff>59957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44734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75184</xdr:rowOff>
    </xdr:from>
    <xdr:to>
      <xdr:col>29</xdr:col>
      <xdr:colOff>127000</xdr:colOff>
      <xdr:row>36</xdr:row>
      <xdr:rowOff>152451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28434"/>
          <a:ext cx="647700" cy="7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152451</xdr:rowOff>
    </xdr:from>
    <xdr:to>
      <xdr:col>26</xdr:col>
      <xdr:colOff>50800</xdr:colOff>
      <xdr:row>37</xdr:row>
      <xdr:rowOff>21006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05701"/>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157823</xdr:rowOff>
    </xdr:from>
    <xdr:to>
      <xdr:col>22</xdr:col>
      <xdr:colOff>114300</xdr:colOff>
      <xdr:row>37</xdr:row>
      <xdr:rowOff>21006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11073"/>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61849</xdr:rowOff>
    </xdr:from>
    <xdr:to>
      <xdr:col>18</xdr:col>
      <xdr:colOff>177800</xdr:colOff>
      <xdr:row>36</xdr:row>
      <xdr:rowOff>157823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15099"/>
          <a:ext cx="698500" cy="9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24384</xdr:rowOff>
    </xdr:from>
    <xdr:to>
      <xdr:col>29</xdr:col>
      <xdr:colOff>177800</xdr:colOff>
      <xdr:row>36</xdr:row>
      <xdr:rowOff>125984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339361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4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101651</xdr:rowOff>
    </xdr:from>
    <xdr:to>
      <xdr:col>26</xdr:col>
      <xdr:colOff>101600</xdr:colOff>
      <xdr:row>37</xdr:row>
      <xdr:rowOff>31801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16578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141656</xdr:rowOff>
    </xdr:from>
    <xdr:to>
      <xdr:col>22</xdr:col>
      <xdr:colOff>165100</xdr:colOff>
      <xdr:row>37</xdr:row>
      <xdr:rowOff>71806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56583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107023</xdr:rowOff>
    </xdr:from>
    <xdr:to>
      <xdr:col>19</xdr:col>
      <xdr:colOff>38100</xdr:colOff>
      <xdr:row>37</xdr:row>
      <xdr:rowOff>37173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6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21950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11049</xdr:rowOff>
    </xdr:from>
    <xdr:to>
      <xdr:col>15</xdr:col>
      <xdr:colOff>101600</xdr:colOff>
      <xdr:row>36</xdr:row>
      <xdr:rowOff>112649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97426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5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88,885
86,421
27.49
36,954,715
35,153,727
1,491,302
19,528,849
24,136,624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101086</xdr:rowOff>
    </xdr:from>
    <xdr:to>
      <xdr:col>24</xdr:col>
      <xdr:colOff>63500</xdr:colOff>
      <xdr:row>37</xdr:row>
      <xdr:rowOff>123031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4736"/>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123031</xdr:rowOff>
    </xdr:from>
    <xdr:to>
      <xdr:col>19</xdr:col>
      <xdr:colOff>177800</xdr:colOff>
      <xdr:row>38</xdr:row>
      <xdr:rowOff>164103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66681"/>
          <a:ext cx="8890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164103</xdr:rowOff>
    </xdr:from>
    <xdr:to>
      <xdr:col>15</xdr:col>
      <xdr:colOff>50800</xdr:colOff>
      <xdr:row>39</xdr:row>
      <xdr:rowOff>11055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7920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11055</xdr:rowOff>
    </xdr:from>
    <xdr:to>
      <xdr:col>10</xdr:col>
      <xdr:colOff>114300</xdr:colOff>
      <xdr:row>39</xdr:row>
      <xdr:rowOff>21495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9760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50286</xdr:rowOff>
    </xdr:from>
    <xdr:to>
      <xdr:col>24</xdr:col>
      <xdr:colOff>114300</xdr:colOff>
      <xdr:row>37</xdr:row>
      <xdr:rowOff>151886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28713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72231</xdr:rowOff>
    </xdr:from>
    <xdr:to>
      <xdr:col>20</xdr:col>
      <xdr:colOff>38100</xdr:colOff>
      <xdr:row>38</xdr:row>
      <xdr:rowOff>2381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164958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113303</xdr:rowOff>
    </xdr:from>
    <xdr:to>
      <xdr:col>15</xdr:col>
      <xdr:colOff>101600</xdr:colOff>
      <xdr:row>39</xdr:row>
      <xdr:rowOff>43453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34580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131705</xdr:rowOff>
    </xdr:from>
    <xdr:to>
      <xdr:col>10</xdr:col>
      <xdr:colOff>165100</xdr:colOff>
      <xdr:row>39</xdr:row>
      <xdr:rowOff>61855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52982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142145</xdr:rowOff>
    </xdr:from>
    <xdr:to>
      <xdr:col>6</xdr:col>
      <xdr:colOff>38100</xdr:colOff>
      <xdr:row>39</xdr:row>
      <xdr:rowOff>72295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63422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165913</xdr:rowOff>
    </xdr:from>
    <xdr:to>
      <xdr:col>24</xdr:col>
      <xdr:colOff>63500</xdr:colOff>
      <xdr:row>57</xdr:row>
      <xdr:rowOff>17361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7113"/>
          <a:ext cx="8382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170459</xdr:rowOff>
    </xdr:from>
    <xdr:to>
      <xdr:col>19</xdr:col>
      <xdr:colOff>177800</xdr:colOff>
      <xdr:row>57</xdr:row>
      <xdr:rowOff>17361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71659"/>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170459</xdr:rowOff>
    </xdr:from>
    <xdr:to>
      <xdr:col>15</xdr:col>
      <xdr:colOff>50800</xdr:colOff>
      <xdr:row>57</xdr:row>
      <xdr:rowOff>36805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71659"/>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36805</xdr:rowOff>
    </xdr:from>
    <xdr:to>
      <xdr:col>10</xdr:col>
      <xdr:colOff>114300</xdr:colOff>
      <xdr:row>57</xdr:row>
      <xdr:rowOff>42278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9455"/>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115113</xdr:rowOff>
    </xdr:from>
    <xdr:to>
      <xdr:col>24</xdr:col>
      <xdr:colOff>114300</xdr:colOff>
      <xdr:row>57</xdr:row>
      <xdr:rowOff>45263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93540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138011</xdr:rowOff>
    </xdr:from>
    <xdr:to>
      <xdr:col>20</xdr:col>
      <xdr:colOff>38100</xdr:colOff>
      <xdr:row>57</xdr:row>
      <xdr:rowOff>68161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59288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119659</xdr:rowOff>
    </xdr:from>
    <xdr:to>
      <xdr:col>15</xdr:col>
      <xdr:colOff>101600</xdr:colOff>
      <xdr:row>57</xdr:row>
      <xdr:rowOff>49809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40936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157455</xdr:rowOff>
    </xdr:from>
    <xdr:to>
      <xdr:col>10</xdr:col>
      <xdr:colOff>165100</xdr:colOff>
      <xdr:row>57</xdr:row>
      <xdr:rowOff>87605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78732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162928</xdr:rowOff>
    </xdr:from>
    <xdr:to>
      <xdr:col>6</xdr:col>
      <xdr:colOff>38100</xdr:colOff>
      <xdr:row>57</xdr:row>
      <xdr:rowOff>93078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84205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159207</xdr:rowOff>
    </xdr:from>
    <xdr:to>
      <xdr:col>24</xdr:col>
      <xdr:colOff>63500</xdr:colOff>
      <xdr:row>78</xdr:row>
      <xdr:rowOff>160846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32307"/>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149834</xdr:rowOff>
    </xdr:from>
    <xdr:to>
      <xdr:col>19</xdr:col>
      <xdr:colOff>177800</xdr:colOff>
      <xdr:row>78</xdr:row>
      <xdr:rowOff>159207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2293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124116</xdr:rowOff>
    </xdr:from>
    <xdr:to>
      <xdr:col>15</xdr:col>
      <xdr:colOff>50800</xdr:colOff>
      <xdr:row>78</xdr:row>
      <xdr:rowOff>149834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97216"/>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124116</xdr:rowOff>
    </xdr:from>
    <xdr:to>
      <xdr:col>10</xdr:col>
      <xdr:colOff>114300</xdr:colOff>
      <xdr:row>78</xdr:row>
      <xdr:rowOff>149568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97216"/>
          <a:ext cx="889000" cy="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110046</xdr:rowOff>
    </xdr:from>
    <xdr:to>
      <xdr:col>24</xdr:col>
      <xdr:colOff>114300</xdr:colOff>
      <xdr:row>79</xdr:row>
      <xdr:rowOff>40196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24973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108407</xdr:rowOff>
    </xdr:from>
    <xdr:to>
      <xdr:col>20</xdr:col>
      <xdr:colOff>38100</xdr:colOff>
      <xdr:row>79</xdr:row>
      <xdr:rowOff>38557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29684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99034</xdr:rowOff>
    </xdr:from>
    <xdr:to>
      <xdr:col>15</xdr:col>
      <xdr:colOff>101600</xdr:colOff>
      <xdr:row>79</xdr:row>
      <xdr:rowOff>29184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20311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73316</xdr:rowOff>
    </xdr:from>
    <xdr:to>
      <xdr:col>10</xdr:col>
      <xdr:colOff>165100</xdr:colOff>
      <xdr:row>79</xdr:row>
      <xdr:rowOff>3466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166043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3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98768</xdr:rowOff>
    </xdr:from>
    <xdr:to>
      <xdr:col>6</xdr:col>
      <xdr:colOff>38100</xdr:colOff>
      <xdr:row>79</xdr:row>
      <xdr:rowOff>28918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20045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72678</xdr:rowOff>
    </xdr:from>
    <xdr:to>
      <xdr:col>24</xdr:col>
      <xdr:colOff>63500</xdr:colOff>
      <xdr:row>97</xdr:row>
      <xdr:rowOff>123613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60428"/>
          <a:ext cx="838200" cy="39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9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123613</xdr:rowOff>
    </xdr:from>
    <xdr:to>
      <xdr:col>19</xdr:col>
      <xdr:colOff>177800</xdr:colOff>
      <xdr:row>98</xdr:row>
      <xdr:rowOff>20270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54263"/>
          <a:ext cx="889000" cy="6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20270</xdr:rowOff>
    </xdr:from>
    <xdr:to>
      <xdr:col>15</xdr:col>
      <xdr:colOff>50800</xdr:colOff>
      <xdr:row>98</xdr:row>
      <xdr:rowOff>97065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22370"/>
          <a:ext cx="889000" cy="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97065</xdr:rowOff>
    </xdr:from>
    <xdr:to>
      <xdr:col>10</xdr:col>
      <xdr:colOff>114300</xdr:colOff>
      <xdr:row>98</xdr:row>
      <xdr:rowOff>134786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99165"/>
          <a:ext cx="889000" cy="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21878</xdr:rowOff>
    </xdr:from>
    <xdr:to>
      <xdr:col>24</xdr:col>
      <xdr:colOff>114300</xdr:colOff>
      <xdr:row>95</xdr:row>
      <xdr:rowOff>123478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44755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6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72813</xdr:rowOff>
    </xdr:from>
    <xdr:to>
      <xdr:col>20</xdr:col>
      <xdr:colOff>38100</xdr:colOff>
      <xdr:row>98</xdr:row>
      <xdr:rowOff>2963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165540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9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140920</xdr:rowOff>
    </xdr:from>
    <xdr:to>
      <xdr:col>15</xdr:col>
      <xdr:colOff>101600</xdr:colOff>
      <xdr:row>98</xdr:row>
      <xdr:rowOff>71070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62197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46265</xdr:rowOff>
    </xdr:from>
    <xdr:to>
      <xdr:col>10</xdr:col>
      <xdr:colOff>165100</xdr:colOff>
      <xdr:row>98</xdr:row>
      <xdr:rowOff>147865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138992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83986</xdr:rowOff>
    </xdr:from>
    <xdr:to>
      <xdr:col>6</xdr:col>
      <xdr:colOff>38100</xdr:colOff>
      <xdr:row>99</xdr:row>
      <xdr:rowOff>14136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106368</xdr:rowOff>
    </xdr:from>
    <xdr:to>
      <xdr:col>55</xdr:col>
      <xdr:colOff>0</xdr:colOff>
      <xdr:row>38</xdr:row>
      <xdr:rowOff>89081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21318"/>
          <a:ext cx="838200" cy="118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106368</xdr:rowOff>
    </xdr:from>
    <xdr:to>
      <xdr:col>50</xdr:col>
      <xdr:colOff>114300</xdr:colOff>
      <xdr:row>38</xdr:row>
      <xdr:rowOff>112475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21318"/>
          <a:ext cx="889000" cy="120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112475</xdr:rowOff>
    </xdr:from>
    <xdr:to>
      <xdr:col>45</xdr:col>
      <xdr:colOff>177800</xdr:colOff>
      <xdr:row>38</xdr:row>
      <xdr:rowOff>146710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627575"/>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137762</xdr:rowOff>
    </xdr:from>
    <xdr:to>
      <xdr:col>41</xdr:col>
      <xdr:colOff>50800</xdr:colOff>
      <xdr:row>38</xdr:row>
      <xdr:rowOff>146710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52862"/>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38281</xdr:rowOff>
    </xdr:from>
    <xdr:to>
      <xdr:col>55</xdr:col>
      <xdr:colOff>50800</xdr:colOff>
      <xdr:row>38</xdr:row>
      <xdr:rowOff>139881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16708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55568</xdr:rowOff>
    </xdr:from>
    <xdr:to>
      <xdr:col>50</xdr:col>
      <xdr:colOff>165100</xdr:colOff>
      <xdr:row>31</xdr:row>
      <xdr:rowOff>157168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148295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6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61675</xdr:rowOff>
    </xdr:from>
    <xdr:to>
      <xdr:col>46</xdr:col>
      <xdr:colOff>38100</xdr:colOff>
      <xdr:row>38</xdr:row>
      <xdr:rowOff>163275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154402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6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95910</xdr:rowOff>
    </xdr:from>
    <xdr:to>
      <xdr:col>41</xdr:col>
      <xdr:colOff>101600</xdr:colOff>
      <xdr:row>39</xdr:row>
      <xdr:rowOff>26060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17187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86962</xdr:rowOff>
    </xdr:from>
    <xdr:to>
      <xdr:col>36</xdr:col>
      <xdr:colOff>165100</xdr:colOff>
      <xdr:row>39</xdr:row>
      <xdr:rowOff>17112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8239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127727</xdr:rowOff>
    </xdr:from>
    <xdr:to>
      <xdr:col>55</xdr:col>
      <xdr:colOff>0</xdr:colOff>
      <xdr:row>56</xdr:row>
      <xdr:rowOff>128544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28927"/>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46889</xdr:rowOff>
    </xdr:from>
    <xdr:to>
      <xdr:col>50</xdr:col>
      <xdr:colOff>114300</xdr:colOff>
      <xdr:row>56</xdr:row>
      <xdr:rowOff>127727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48089"/>
          <a:ext cx="889000" cy="8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46889</xdr:rowOff>
    </xdr:from>
    <xdr:to>
      <xdr:col>45</xdr:col>
      <xdr:colOff>177800</xdr:colOff>
      <xdr:row>56</xdr:row>
      <xdr:rowOff>108359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48089"/>
          <a:ext cx="889000" cy="6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108359</xdr:rowOff>
    </xdr:from>
    <xdr:to>
      <xdr:col>41</xdr:col>
      <xdr:colOff>50800</xdr:colOff>
      <xdr:row>57</xdr:row>
      <xdr:rowOff>68971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09559"/>
          <a:ext cx="889000" cy="1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77744</xdr:rowOff>
    </xdr:from>
    <xdr:to>
      <xdr:col>55</xdr:col>
      <xdr:colOff>50800</xdr:colOff>
      <xdr:row>57</xdr:row>
      <xdr:rowOff>7894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56171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5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76927</xdr:rowOff>
    </xdr:from>
    <xdr:to>
      <xdr:col>50</xdr:col>
      <xdr:colOff>165100</xdr:colOff>
      <xdr:row>57</xdr:row>
      <xdr:rowOff>7077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169654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7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167539</xdr:rowOff>
    </xdr:from>
    <xdr:to>
      <xdr:col>46</xdr:col>
      <xdr:colOff>38100</xdr:colOff>
      <xdr:row>56</xdr:row>
      <xdr:rowOff>97689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88816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57559</xdr:rowOff>
    </xdr:from>
    <xdr:to>
      <xdr:col>41</xdr:col>
      <xdr:colOff>101600</xdr:colOff>
      <xdr:row>56</xdr:row>
      <xdr:rowOff>159159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150286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18171</xdr:rowOff>
    </xdr:from>
    <xdr:to>
      <xdr:col>36</xdr:col>
      <xdr:colOff>165100</xdr:colOff>
      <xdr:row>57</xdr:row>
      <xdr:rowOff>119771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110898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8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142469</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15569"/>
          <a:ext cx="8382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142469</xdr:rowOff>
    </xdr:from>
    <xdr:to>
      <xdr:col>50</xdr:col>
      <xdr:colOff>114300</xdr:colOff>
      <xdr:row>79</xdr:row>
      <xdr:rowOff>43968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15569"/>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43968</xdr:rowOff>
    </xdr:from>
    <xdr:to>
      <xdr:col>45</xdr:col>
      <xdr:colOff>177800</xdr:colOff>
      <xdr:row>79</xdr:row>
      <xdr:rowOff>44222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8851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43180</xdr:rowOff>
    </xdr:from>
    <xdr:to>
      <xdr:col>41</xdr:col>
      <xdr:colOff>50800</xdr:colOff>
      <xdr:row>79</xdr:row>
      <xdr:rowOff>44222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7730"/>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91669</xdr:rowOff>
    </xdr:from>
    <xdr:to>
      <xdr:col>50</xdr:col>
      <xdr:colOff>165100</xdr:colOff>
      <xdr:row>79</xdr:row>
      <xdr:rowOff>21819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12946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164618</xdr:rowOff>
    </xdr:from>
    <xdr:to>
      <xdr:col>46</xdr:col>
      <xdr:colOff>38100</xdr:colOff>
      <xdr:row>79</xdr:row>
      <xdr:rowOff>94768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85895</xdr:rowOff>
    </xdr:from>
    <xdr:ext cx="31393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93333" y="13630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164872</xdr:rowOff>
    </xdr:from>
    <xdr:to>
      <xdr:col>41</xdr:col>
      <xdr:colOff>101600</xdr:colOff>
      <xdr:row>79</xdr:row>
      <xdr:rowOff>95022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86149</xdr:rowOff>
    </xdr:from>
    <xdr:ext cx="31393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04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163830</xdr:rowOff>
    </xdr:from>
    <xdr:to>
      <xdr:col>36</xdr:col>
      <xdr:colOff>165100</xdr:colOff>
      <xdr:row>79</xdr:row>
      <xdr:rowOff>93980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85107</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156705</xdr:rowOff>
    </xdr:from>
    <xdr:to>
      <xdr:col>55</xdr:col>
      <xdr:colOff>0</xdr:colOff>
      <xdr:row>96</xdr:row>
      <xdr:rowOff>166052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15905"/>
          <a:ext cx="8382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93980</xdr:rowOff>
    </xdr:from>
    <xdr:to>
      <xdr:col>50</xdr:col>
      <xdr:colOff>114300</xdr:colOff>
      <xdr:row>96</xdr:row>
      <xdr:rowOff>156705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381730"/>
          <a:ext cx="889000" cy="2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93980</xdr:rowOff>
    </xdr:from>
    <xdr:to>
      <xdr:col>45</xdr:col>
      <xdr:colOff>177800</xdr:colOff>
      <xdr:row>96</xdr:row>
      <xdr:rowOff>156287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381730"/>
          <a:ext cx="889000" cy="2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156287</xdr:rowOff>
    </xdr:from>
    <xdr:to>
      <xdr:col>41</xdr:col>
      <xdr:colOff>50800</xdr:colOff>
      <xdr:row>97</xdr:row>
      <xdr:rowOff>138671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15487"/>
          <a:ext cx="889000" cy="1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115252</xdr:rowOff>
    </xdr:from>
    <xdr:to>
      <xdr:col>55</xdr:col>
      <xdr:colOff>50800</xdr:colOff>
      <xdr:row>97</xdr:row>
      <xdr:rowOff>45402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93679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105905</xdr:rowOff>
    </xdr:from>
    <xdr:to>
      <xdr:col>50</xdr:col>
      <xdr:colOff>165100</xdr:colOff>
      <xdr:row>97</xdr:row>
      <xdr:rowOff>36055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27182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43180</xdr:rowOff>
    </xdr:from>
    <xdr:to>
      <xdr:col>46</xdr:col>
      <xdr:colOff>38100</xdr:colOff>
      <xdr:row>95</xdr:row>
      <xdr:rowOff>144780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161307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105487</xdr:rowOff>
    </xdr:from>
    <xdr:to>
      <xdr:col>41</xdr:col>
      <xdr:colOff>101600</xdr:colOff>
      <xdr:row>97</xdr:row>
      <xdr:rowOff>35637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52164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3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87871</xdr:rowOff>
    </xdr:from>
    <xdr:to>
      <xdr:col>36</xdr:col>
      <xdr:colOff>165100</xdr:colOff>
      <xdr:row>98</xdr:row>
      <xdr:rowOff>18021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9148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48506</xdr:rowOff>
    </xdr:from>
    <xdr:to>
      <xdr:col>85</xdr:col>
      <xdr:colOff>127000</xdr:colOff>
      <xdr:row>77</xdr:row>
      <xdr:rowOff>64033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50156"/>
          <a:ext cx="8382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64033</xdr:rowOff>
    </xdr:from>
    <xdr:to>
      <xdr:col>81</xdr:col>
      <xdr:colOff>50800</xdr:colOff>
      <xdr:row>77</xdr:row>
      <xdr:rowOff>71822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65683"/>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53615</xdr:rowOff>
    </xdr:from>
    <xdr:to>
      <xdr:col>76</xdr:col>
      <xdr:colOff>114300</xdr:colOff>
      <xdr:row>77</xdr:row>
      <xdr:rowOff>71822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55265"/>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20731</xdr:rowOff>
    </xdr:from>
    <xdr:to>
      <xdr:col>71</xdr:col>
      <xdr:colOff>177800</xdr:colOff>
      <xdr:row>77</xdr:row>
      <xdr:rowOff>53615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22381"/>
          <a:ext cx="8890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169156</xdr:rowOff>
    </xdr:from>
    <xdr:to>
      <xdr:col>85</xdr:col>
      <xdr:colOff>177800</xdr:colOff>
      <xdr:row>77</xdr:row>
      <xdr:rowOff>99306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147583</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13233</xdr:rowOff>
    </xdr:from>
    <xdr:to>
      <xdr:col>81</xdr:col>
      <xdr:colOff>101600</xdr:colOff>
      <xdr:row>77</xdr:row>
      <xdr:rowOff>114833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105960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21022</xdr:rowOff>
    </xdr:from>
    <xdr:to>
      <xdr:col>76</xdr:col>
      <xdr:colOff>165100</xdr:colOff>
      <xdr:row>77</xdr:row>
      <xdr:rowOff>122622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113749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2815</xdr:rowOff>
    </xdr:from>
    <xdr:to>
      <xdr:col>72</xdr:col>
      <xdr:colOff>38100</xdr:colOff>
      <xdr:row>77</xdr:row>
      <xdr:rowOff>104415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95542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141381</xdr:rowOff>
    </xdr:from>
    <xdr:to>
      <xdr:col>67</xdr:col>
      <xdr:colOff>101600</xdr:colOff>
      <xdr:row>77</xdr:row>
      <xdr:rowOff>71531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62658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14751</xdr:rowOff>
    </xdr:from>
    <xdr:to>
      <xdr:col>85</xdr:col>
      <xdr:colOff>127000</xdr:colOff>
      <xdr:row>97</xdr:row>
      <xdr:rowOff>95771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45401"/>
          <a:ext cx="838200" cy="8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95771</xdr:rowOff>
    </xdr:from>
    <xdr:to>
      <xdr:col>81</xdr:col>
      <xdr:colOff>50800</xdr:colOff>
      <xdr:row>98</xdr:row>
      <xdr:rowOff>66529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26421"/>
          <a:ext cx="889000" cy="1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162864</xdr:rowOff>
    </xdr:from>
    <xdr:to>
      <xdr:col>76</xdr:col>
      <xdr:colOff>114300</xdr:colOff>
      <xdr:row>98</xdr:row>
      <xdr:rowOff>66529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93514"/>
          <a:ext cx="889000" cy="7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142215</xdr:rowOff>
    </xdr:from>
    <xdr:to>
      <xdr:col>71</xdr:col>
      <xdr:colOff>177800</xdr:colOff>
      <xdr:row>97</xdr:row>
      <xdr:rowOff>162864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72865"/>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135401</xdr:rowOff>
    </xdr:from>
    <xdr:to>
      <xdr:col>85</xdr:col>
      <xdr:colOff>177800</xdr:colOff>
      <xdr:row>97</xdr:row>
      <xdr:rowOff>65551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113828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44971</xdr:rowOff>
    </xdr:from>
    <xdr:to>
      <xdr:col>81</xdr:col>
      <xdr:colOff>101600</xdr:colOff>
      <xdr:row>97</xdr:row>
      <xdr:rowOff>146571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137698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15729</xdr:rowOff>
    </xdr:from>
    <xdr:to>
      <xdr:col>76</xdr:col>
      <xdr:colOff>165100</xdr:colOff>
      <xdr:row>98</xdr:row>
      <xdr:rowOff>117329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108456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1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112064</xdr:rowOff>
    </xdr:from>
    <xdr:to>
      <xdr:col>72</xdr:col>
      <xdr:colOff>38100</xdr:colOff>
      <xdr:row>98</xdr:row>
      <xdr:rowOff>42214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33341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8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91415</xdr:rowOff>
    </xdr:from>
    <xdr:to>
      <xdr:col>67</xdr:col>
      <xdr:colOff>101600</xdr:colOff>
      <xdr:row>98</xdr:row>
      <xdr:rowOff>21565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38092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4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6731</xdr:rowOff>
    </xdr:from>
    <xdr:to>
      <xdr:col>116</xdr:col>
      <xdr:colOff>63500</xdr:colOff>
      <xdr:row>59</xdr:row>
      <xdr:rowOff>6807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2228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6807</xdr:rowOff>
    </xdr:from>
    <xdr:to>
      <xdr:col>111</xdr:col>
      <xdr:colOff>177800</xdr:colOff>
      <xdr:row>59</xdr:row>
      <xdr:rowOff>6883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223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6731</xdr:rowOff>
    </xdr:from>
    <xdr:to>
      <xdr:col>107</xdr:col>
      <xdr:colOff>50800</xdr:colOff>
      <xdr:row>59</xdr:row>
      <xdr:rowOff>6883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2228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6731</xdr:rowOff>
    </xdr:from>
    <xdr:to>
      <xdr:col>102</xdr:col>
      <xdr:colOff>114300</xdr:colOff>
      <xdr:row>59</xdr:row>
      <xdr:rowOff>6731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22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127381</xdr:rowOff>
    </xdr:from>
    <xdr:to>
      <xdr:col>116</xdr:col>
      <xdr:colOff>114300</xdr:colOff>
      <xdr:row>59</xdr:row>
      <xdr:rowOff>57531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42308</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127457</xdr:rowOff>
    </xdr:from>
    <xdr:to>
      <xdr:col>112</xdr:col>
      <xdr:colOff>38100</xdr:colOff>
      <xdr:row>59</xdr:row>
      <xdr:rowOff>57607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48734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6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127533</xdr:rowOff>
    </xdr:from>
    <xdr:to>
      <xdr:col>107</xdr:col>
      <xdr:colOff>101600</xdr:colOff>
      <xdr:row>59</xdr:row>
      <xdr:rowOff>57683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48810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6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127381</xdr:rowOff>
    </xdr:from>
    <xdr:to>
      <xdr:col>102</xdr:col>
      <xdr:colOff>165100</xdr:colOff>
      <xdr:row>59</xdr:row>
      <xdr:rowOff>57531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48658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127381</xdr:rowOff>
    </xdr:from>
    <xdr:to>
      <xdr:col>98</xdr:col>
      <xdr:colOff>38100</xdr:colOff>
      <xdr:row>59</xdr:row>
      <xdr:rowOff>57531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48658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20799</xdr:rowOff>
    </xdr:from>
    <xdr:to>
      <xdr:col>116</xdr:col>
      <xdr:colOff>63500</xdr:colOff>
      <xdr:row>76</xdr:row>
      <xdr:rowOff>24400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50999"/>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13055</xdr:rowOff>
    </xdr:from>
    <xdr:to>
      <xdr:col>111</xdr:col>
      <xdr:colOff>177800</xdr:colOff>
      <xdr:row>76</xdr:row>
      <xdr:rowOff>24400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43255"/>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168532</xdr:rowOff>
    </xdr:from>
    <xdr:to>
      <xdr:col>107</xdr:col>
      <xdr:colOff>50800</xdr:colOff>
      <xdr:row>76</xdr:row>
      <xdr:rowOff>13055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855832"/>
          <a:ext cx="889000" cy="1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85865</xdr:rowOff>
    </xdr:from>
    <xdr:to>
      <xdr:col>102</xdr:col>
      <xdr:colOff>114300</xdr:colOff>
      <xdr:row>74</xdr:row>
      <xdr:rowOff>168532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773165"/>
          <a:ext cx="889000" cy="8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141450</xdr:rowOff>
    </xdr:from>
    <xdr:to>
      <xdr:col>116</xdr:col>
      <xdr:colOff>114300</xdr:colOff>
      <xdr:row>76</xdr:row>
      <xdr:rowOff>71599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002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119876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7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145050</xdr:rowOff>
    </xdr:from>
    <xdr:to>
      <xdr:col>112</xdr:col>
      <xdr:colOff>38100</xdr:colOff>
      <xdr:row>76</xdr:row>
      <xdr:rowOff>75200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66327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133706</xdr:rowOff>
    </xdr:from>
    <xdr:to>
      <xdr:col>107</xdr:col>
      <xdr:colOff>101600</xdr:colOff>
      <xdr:row>76</xdr:row>
      <xdr:rowOff>63857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92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54982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117732</xdr:rowOff>
    </xdr:from>
    <xdr:to>
      <xdr:col>102</xdr:col>
      <xdr:colOff>165100</xdr:colOff>
      <xdr:row>75</xdr:row>
      <xdr:rowOff>47882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39009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9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35065</xdr:rowOff>
    </xdr:from>
    <xdr:to>
      <xdr:col>98</xdr:col>
      <xdr:colOff>38100</xdr:colOff>
      <xdr:row>74</xdr:row>
      <xdr:rowOff>136665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127792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人件費については、ラスパイレス指数が全国平均及び類似団体の中でも依然として最低水準で推移しているのに加え、定員適正化計画に基づき適正な人員配置を行っていることが、住民一人当たりのコストを抑制できている要因といえる。扶助費については、子育て世帯等臨時特別支援事業や住民税非課税世帯等に対する臨時特別給付金給付事業等の新型コロナウイルス感染症対策に係る臨時的な事業により大きく増加している。また、新庁舎整備等の大型事業に係る市債の発行に備え、インフラの老朽化対策や基盤整備、それに関連する市債の発行を抑制しているため、公債費が全国平均及び類似団体平均を大きく下回る要因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は、大型事業、インフラ整備の遅れの解消、各施設の老朽化対策等により、公債費、普通建設事業費、維持補修費が増加していくことが予想されるため、公共施設等総合管理計画に基づき、事業の取捨選択を徹底していくことで、事業費の抑制を目指すこととしてい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88,885
86,421
27.49
36,954,715
35,153,727
1,491,302
19,528,849
24,136,624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152044</xdr:rowOff>
    </xdr:from>
    <xdr:to>
      <xdr:col>24</xdr:col>
      <xdr:colOff>63500</xdr:colOff>
      <xdr:row>36</xdr:row>
      <xdr:rowOff>154787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2424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133299</xdr:rowOff>
    </xdr:from>
    <xdr:to>
      <xdr:col>19</xdr:col>
      <xdr:colOff>177800</xdr:colOff>
      <xdr:row>36</xdr:row>
      <xdr:rowOff>154787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0549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29515</xdr:rowOff>
    </xdr:from>
    <xdr:to>
      <xdr:col>15</xdr:col>
      <xdr:colOff>50800</xdr:colOff>
      <xdr:row>36</xdr:row>
      <xdr:rowOff>133299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1715"/>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29515</xdr:rowOff>
    </xdr:from>
    <xdr:to>
      <xdr:col>10</xdr:col>
      <xdr:colOff>114300</xdr:colOff>
      <xdr:row>36</xdr:row>
      <xdr:rowOff>65634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0171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101244</xdr:rowOff>
    </xdr:from>
    <xdr:to>
      <xdr:col>24</xdr:col>
      <xdr:colOff>114300</xdr:colOff>
      <xdr:row>37</xdr:row>
      <xdr:rowOff>31394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79671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5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103987</xdr:rowOff>
    </xdr:from>
    <xdr:to>
      <xdr:col>20</xdr:col>
      <xdr:colOff>38100</xdr:colOff>
      <xdr:row>37</xdr:row>
      <xdr:rowOff>34137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25264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82499</xdr:rowOff>
    </xdr:from>
    <xdr:to>
      <xdr:col>15</xdr:col>
      <xdr:colOff>101600</xdr:colOff>
      <xdr:row>37</xdr:row>
      <xdr:rowOff>12649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150165</xdr:rowOff>
    </xdr:from>
    <xdr:to>
      <xdr:col>10</xdr:col>
      <xdr:colOff>165100</xdr:colOff>
      <xdr:row>36</xdr:row>
      <xdr:rowOff>80315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71442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14834</xdr:rowOff>
    </xdr:from>
    <xdr:to>
      <xdr:col>6</xdr:col>
      <xdr:colOff>38100</xdr:colOff>
      <xdr:row>36</xdr:row>
      <xdr:rowOff>116434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107561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44991</xdr:rowOff>
    </xdr:from>
    <xdr:to>
      <xdr:col>24</xdr:col>
      <xdr:colOff>63500</xdr:colOff>
      <xdr:row>56</xdr:row>
      <xdr:rowOff>60368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60391"/>
          <a:ext cx="838200" cy="70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44991</xdr:rowOff>
    </xdr:from>
    <xdr:to>
      <xdr:col>19</xdr:col>
      <xdr:colOff>177800</xdr:colOff>
      <xdr:row>57</xdr:row>
      <xdr:rowOff>97805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60391"/>
          <a:ext cx="889000" cy="9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27015</xdr:rowOff>
    </xdr:from>
    <xdr:to>
      <xdr:col>15</xdr:col>
      <xdr:colOff>50800</xdr:colOff>
      <xdr:row>57</xdr:row>
      <xdr:rowOff>97805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9665"/>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27015</xdr:rowOff>
    </xdr:from>
    <xdr:to>
      <xdr:col>10</xdr:col>
      <xdr:colOff>114300</xdr:colOff>
      <xdr:row>57</xdr:row>
      <xdr:rowOff>76248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9665"/>
          <a:ext cx="889000" cy="4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9568</xdr:rowOff>
    </xdr:from>
    <xdr:to>
      <xdr:col>24</xdr:col>
      <xdr:colOff>114300</xdr:colOff>
      <xdr:row>56</xdr:row>
      <xdr:rowOff>111168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159445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8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165641</xdr:rowOff>
    </xdr:from>
    <xdr:to>
      <xdr:col>20</xdr:col>
      <xdr:colOff>38100</xdr:colOff>
      <xdr:row>52</xdr:row>
      <xdr:rowOff>95791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86918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0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47005</xdr:rowOff>
    </xdr:from>
    <xdr:to>
      <xdr:col>15</xdr:col>
      <xdr:colOff>101600</xdr:colOff>
      <xdr:row>57</xdr:row>
      <xdr:rowOff>148605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139732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147665</xdr:rowOff>
    </xdr:from>
    <xdr:to>
      <xdr:col>10</xdr:col>
      <xdr:colOff>165100</xdr:colOff>
      <xdr:row>57</xdr:row>
      <xdr:rowOff>77815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68942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25448</xdr:rowOff>
    </xdr:from>
    <xdr:to>
      <xdr:col>6</xdr:col>
      <xdr:colOff>38100</xdr:colOff>
      <xdr:row>57</xdr:row>
      <xdr:rowOff>127048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4153</xdr:rowOff>
    </xdr:from>
    <xdr:to>
      <xdr:col>24</xdr:col>
      <xdr:colOff>63500</xdr:colOff>
      <xdr:row>77</xdr:row>
      <xdr:rowOff>12218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62903"/>
          <a:ext cx="838200" cy="35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12218</xdr:rowOff>
    </xdr:from>
    <xdr:to>
      <xdr:col>19</xdr:col>
      <xdr:colOff>177800</xdr:colOff>
      <xdr:row>77</xdr:row>
      <xdr:rowOff>119711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13868"/>
          <a:ext cx="889000" cy="1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119711</xdr:rowOff>
    </xdr:from>
    <xdr:to>
      <xdr:col>15</xdr:col>
      <xdr:colOff>50800</xdr:colOff>
      <xdr:row>78</xdr:row>
      <xdr:rowOff>52451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1361"/>
          <a:ext cx="889000" cy="10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47613</xdr:rowOff>
    </xdr:from>
    <xdr:to>
      <xdr:col>10</xdr:col>
      <xdr:colOff>114300</xdr:colOff>
      <xdr:row>78</xdr:row>
      <xdr:rowOff>52451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20713"/>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124803</xdr:rowOff>
    </xdr:from>
    <xdr:to>
      <xdr:col>24</xdr:col>
      <xdr:colOff>114300</xdr:colOff>
      <xdr:row>75</xdr:row>
      <xdr:rowOff>54953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147680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6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132868</xdr:rowOff>
    </xdr:from>
    <xdr:to>
      <xdr:col>20</xdr:col>
      <xdr:colOff>38100</xdr:colOff>
      <xdr:row>77</xdr:row>
      <xdr:rowOff>63018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54145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5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68911</xdr:rowOff>
    </xdr:from>
    <xdr:to>
      <xdr:col>15</xdr:col>
      <xdr:colOff>101600</xdr:colOff>
      <xdr:row>77</xdr:row>
      <xdr:rowOff>170511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161638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1651</xdr:rowOff>
    </xdr:from>
    <xdr:to>
      <xdr:col>10</xdr:col>
      <xdr:colOff>165100</xdr:colOff>
      <xdr:row>78</xdr:row>
      <xdr:rowOff>103251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94378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168263</xdr:rowOff>
    </xdr:from>
    <xdr:to>
      <xdr:col>6</xdr:col>
      <xdr:colOff>38100</xdr:colOff>
      <xdr:row>78</xdr:row>
      <xdr:rowOff>98413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89540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6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51460</xdr:rowOff>
    </xdr:from>
    <xdr:to>
      <xdr:col>24</xdr:col>
      <xdr:colOff>63500</xdr:colOff>
      <xdr:row>97</xdr:row>
      <xdr:rowOff>64540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82110"/>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51460</xdr:rowOff>
    </xdr:from>
    <xdr:to>
      <xdr:col>19</xdr:col>
      <xdr:colOff>177800</xdr:colOff>
      <xdr:row>98</xdr:row>
      <xdr:rowOff>14492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82110"/>
          <a:ext cx="889000" cy="1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116154</xdr:rowOff>
    </xdr:from>
    <xdr:to>
      <xdr:col>15</xdr:col>
      <xdr:colOff>50800</xdr:colOff>
      <xdr:row>98</xdr:row>
      <xdr:rowOff>14492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46804"/>
          <a:ext cx="8890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116154</xdr:rowOff>
    </xdr:from>
    <xdr:to>
      <xdr:col>10</xdr:col>
      <xdr:colOff>114300</xdr:colOff>
      <xdr:row>97</xdr:row>
      <xdr:rowOff>140875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46804"/>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13740</xdr:rowOff>
    </xdr:from>
    <xdr:to>
      <xdr:col>24</xdr:col>
      <xdr:colOff>114300</xdr:colOff>
      <xdr:row>97</xdr:row>
      <xdr:rowOff>115340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163617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660</xdr:rowOff>
    </xdr:from>
    <xdr:to>
      <xdr:col>20</xdr:col>
      <xdr:colOff>38100</xdr:colOff>
      <xdr:row>97</xdr:row>
      <xdr:rowOff>102260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118787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135142</xdr:rowOff>
    </xdr:from>
    <xdr:to>
      <xdr:col>15</xdr:col>
      <xdr:colOff>101600</xdr:colOff>
      <xdr:row>98</xdr:row>
      <xdr:rowOff>65292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56419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65354</xdr:rowOff>
    </xdr:from>
    <xdr:to>
      <xdr:col>10</xdr:col>
      <xdr:colOff>165100</xdr:colOff>
      <xdr:row>97</xdr:row>
      <xdr:rowOff>166954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90075</xdr:rowOff>
    </xdr:from>
    <xdr:to>
      <xdr:col>6</xdr:col>
      <xdr:colOff>38100</xdr:colOff>
      <xdr:row>98</xdr:row>
      <xdr:rowOff>20225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36752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44374</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44374</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44374</xdr:rowOff>
    </xdr:from>
    <xdr:to>
      <xdr:col>41</xdr:col>
      <xdr:colOff>50800</xdr:colOff>
      <xdr:row>39</xdr:row>
      <xdr:rowOff>44374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165024</xdr:rowOff>
    </xdr:from>
    <xdr:to>
      <xdr:col>55</xdr:col>
      <xdr:colOff>50800</xdr:colOff>
      <xdr:row>39</xdr:row>
      <xdr:rowOff>95174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79951</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165024</xdr:rowOff>
    </xdr:from>
    <xdr:to>
      <xdr:col>41</xdr:col>
      <xdr:colOff>101600</xdr:colOff>
      <xdr:row>39</xdr:row>
      <xdr:rowOff>95174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86301</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165024</xdr:rowOff>
    </xdr:from>
    <xdr:to>
      <xdr:col>36</xdr:col>
      <xdr:colOff>165100</xdr:colOff>
      <xdr:row>39</xdr:row>
      <xdr:rowOff>95174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86301</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84644</xdr:rowOff>
    </xdr:from>
    <xdr:to>
      <xdr:col>55</xdr:col>
      <xdr:colOff>0</xdr:colOff>
      <xdr:row>58</xdr:row>
      <xdr:rowOff>101542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28744"/>
          <a:ext cx="8382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91529</xdr:rowOff>
    </xdr:from>
    <xdr:to>
      <xdr:col>50</xdr:col>
      <xdr:colOff>114300</xdr:colOff>
      <xdr:row>58</xdr:row>
      <xdr:rowOff>101542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35629"/>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91529</xdr:rowOff>
    </xdr:from>
    <xdr:to>
      <xdr:col>45</xdr:col>
      <xdr:colOff>177800</xdr:colOff>
      <xdr:row>58</xdr:row>
      <xdr:rowOff>100106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35629"/>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89847</xdr:rowOff>
    </xdr:from>
    <xdr:to>
      <xdr:col>41</xdr:col>
      <xdr:colOff>50800</xdr:colOff>
      <xdr:row>58</xdr:row>
      <xdr:rowOff>100106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33947"/>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33844</xdr:rowOff>
    </xdr:from>
    <xdr:to>
      <xdr:col>55</xdr:col>
      <xdr:colOff>50800</xdr:colOff>
      <xdr:row>58</xdr:row>
      <xdr:rowOff>135444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120221</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50742</xdr:rowOff>
    </xdr:from>
    <xdr:to>
      <xdr:col>50</xdr:col>
      <xdr:colOff>165100</xdr:colOff>
      <xdr:row>58</xdr:row>
      <xdr:rowOff>152342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143469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8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40729</xdr:rowOff>
    </xdr:from>
    <xdr:to>
      <xdr:col>46</xdr:col>
      <xdr:colOff>38100</xdr:colOff>
      <xdr:row>58</xdr:row>
      <xdr:rowOff>142329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133456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49306</xdr:rowOff>
    </xdr:from>
    <xdr:to>
      <xdr:col>41</xdr:col>
      <xdr:colOff>101600</xdr:colOff>
      <xdr:row>58</xdr:row>
      <xdr:rowOff>150906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142033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8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39047</xdr:rowOff>
    </xdr:from>
    <xdr:to>
      <xdr:col>36</xdr:col>
      <xdr:colOff>165100</xdr:colOff>
      <xdr:row>58</xdr:row>
      <xdr:rowOff>140647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131774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162469</xdr:rowOff>
    </xdr:from>
    <xdr:to>
      <xdr:col>55</xdr:col>
      <xdr:colOff>0</xdr:colOff>
      <xdr:row>78</xdr:row>
      <xdr:rowOff>55849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64119"/>
          <a:ext cx="838200" cy="6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162469</xdr:rowOff>
    </xdr:from>
    <xdr:to>
      <xdr:col>50</xdr:col>
      <xdr:colOff>114300</xdr:colOff>
      <xdr:row>78</xdr:row>
      <xdr:rowOff>10427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64119"/>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10427</xdr:rowOff>
    </xdr:from>
    <xdr:to>
      <xdr:col>45</xdr:col>
      <xdr:colOff>177800</xdr:colOff>
      <xdr:row>78</xdr:row>
      <xdr:rowOff>44168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3527"/>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44168</xdr:rowOff>
    </xdr:from>
    <xdr:to>
      <xdr:col>41</xdr:col>
      <xdr:colOff>50800</xdr:colOff>
      <xdr:row>78</xdr:row>
      <xdr:rowOff>61999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1726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5049</xdr:rowOff>
    </xdr:from>
    <xdr:to>
      <xdr:col>55</xdr:col>
      <xdr:colOff>50800</xdr:colOff>
      <xdr:row>78</xdr:row>
      <xdr:rowOff>106649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91426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111669</xdr:rowOff>
    </xdr:from>
    <xdr:to>
      <xdr:col>50</xdr:col>
      <xdr:colOff>165100</xdr:colOff>
      <xdr:row>78</xdr:row>
      <xdr:rowOff>41819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32946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0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131077</xdr:rowOff>
    </xdr:from>
    <xdr:to>
      <xdr:col>46</xdr:col>
      <xdr:colOff>38100</xdr:colOff>
      <xdr:row>78</xdr:row>
      <xdr:rowOff>61227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52354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164818</xdr:rowOff>
    </xdr:from>
    <xdr:to>
      <xdr:col>41</xdr:col>
      <xdr:colOff>101600</xdr:colOff>
      <xdr:row>78</xdr:row>
      <xdr:rowOff>94968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86095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11199</xdr:rowOff>
    </xdr:from>
    <xdr:to>
      <xdr:col>36</xdr:col>
      <xdr:colOff>165100</xdr:colOff>
      <xdr:row>78</xdr:row>
      <xdr:rowOff>112799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103926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70283</xdr:rowOff>
    </xdr:from>
    <xdr:to>
      <xdr:col>55</xdr:col>
      <xdr:colOff>0</xdr:colOff>
      <xdr:row>98</xdr:row>
      <xdr:rowOff>94666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72383"/>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70283</xdr:rowOff>
    </xdr:from>
    <xdr:to>
      <xdr:col>50</xdr:col>
      <xdr:colOff>114300</xdr:colOff>
      <xdr:row>98</xdr:row>
      <xdr:rowOff>91123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72383"/>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70738</xdr:rowOff>
    </xdr:from>
    <xdr:to>
      <xdr:col>45</xdr:col>
      <xdr:colOff>177800</xdr:colOff>
      <xdr:row>98</xdr:row>
      <xdr:rowOff>91123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72838"/>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70738</xdr:rowOff>
    </xdr:from>
    <xdr:to>
      <xdr:col>41</xdr:col>
      <xdr:colOff>50800</xdr:colOff>
      <xdr:row>98</xdr:row>
      <xdr:rowOff>139757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72838"/>
          <a:ext cx="889000" cy="6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43866</xdr:rowOff>
    </xdr:from>
    <xdr:to>
      <xdr:col>55</xdr:col>
      <xdr:colOff>50800</xdr:colOff>
      <xdr:row>98</xdr:row>
      <xdr:rowOff>145466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130243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19483</xdr:rowOff>
    </xdr:from>
    <xdr:to>
      <xdr:col>50</xdr:col>
      <xdr:colOff>165100</xdr:colOff>
      <xdr:row>98</xdr:row>
      <xdr:rowOff>121083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112210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40323</xdr:rowOff>
    </xdr:from>
    <xdr:to>
      <xdr:col>46</xdr:col>
      <xdr:colOff>38100</xdr:colOff>
      <xdr:row>98</xdr:row>
      <xdr:rowOff>141923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133050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19938</xdr:rowOff>
    </xdr:from>
    <xdr:to>
      <xdr:col>41</xdr:col>
      <xdr:colOff>101600</xdr:colOff>
      <xdr:row>98</xdr:row>
      <xdr:rowOff>121538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112665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88957</xdr:rowOff>
    </xdr:from>
    <xdr:to>
      <xdr:col>36</xdr:col>
      <xdr:colOff>165100</xdr:colOff>
      <xdr:row>99</xdr:row>
      <xdr:rowOff>19107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8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141300</xdr:rowOff>
    </xdr:from>
    <xdr:to>
      <xdr:col>85</xdr:col>
      <xdr:colOff>127000</xdr:colOff>
      <xdr:row>38</xdr:row>
      <xdr:rowOff>28006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484950"/>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141300</xdr:rowOff>
    </xdr:from>
    <xdr:to>
      <xdr:col>81</xdr:col>
      <xdr:colOff>50800</xdr:colOff>
      <xdr:row>38</xdr:row>
      <xdr:rowOff>53975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8495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53838</xdr:rowOff>
    </xdr:from>
    <xdr:to>
      <xdr:col>76</xdr:col>
      <xdr:colOff>114300</xdr:colOff>
      <xdr:row>38</xdr:row>
      <xdr:rowOff>53975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6893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26315</xdr:rowOff>
    </xdr:from>
    <xdr:to>
      <xdr:col>71</xdr:col>
      <xdr:colOff>177800</xdr:colOff>
      <xdr:row>38</xdr:row>
      <xdr:rowOff>53838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41415"/>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148656</xdr:rowOff>
    </xdr:from>
    <xdr:to>
      <xdr:col>85</xdr:col>
      <xdr:colOff>177800</xdr:colOff>
      <xdr:row>38</xdr:row>
      <xdr:rowOff>78806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63583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0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90500</xdr:rowOff>
    </xdr:from>
    <xdr:to>
      <xdr:col>81</xdr:col>
      <xdr:colOff>101600</xdr:colOff>
      <xdr:row>38</xdr:row>
      <xdr:rowOff>20650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11777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3175</xdr:rowOff>
    </xdr:from>
    <xdr:to>
      <xdr:col>76</xdr:col>
      <xdr:colOff>165100</xdr:colOff>
      <xdr:row>38</xdr:row>
      <xdr:rowOff>104775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95902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3038</xdr:rowOff>
    </xdr:from>
    <xdr:to>
      <xdr:col>72</xdr:col>
      <xdr:colOff>38100</xdr:colOff>
      <xdr:row>38</xdr:row>
      <xdr:rowOff>104638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95765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146964</xdr:rowOff>
    </xdr:from>
    <xdr:to>
      <xdr:col>67</xdr:col>
      <xdr:colOff>101600</xdr:colOff>
      <xdr:row>38</xdr:row>
      <xdr:rowOff>77115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68242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11379</xdr:rowOff>
    </xdr:from>
    <xdr:to>
      <xdr:col>85</xdr:col>
      <xdr:colOff>127000</xdr:colOff>
      <xdr:row>57</xdr:row>
      <xdr:rowOff>111049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84029"/>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129432</xdr:rowOff>
    </xdr:from>
    <xdr:to>
      <xdr:col>81</xdr:col>
      <xdr:colOff>50800</xdr:colOff>
      <xdr:row>57</xdr:row>
      <xdr:rowOff>11379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87732"/>
          <a:ext cx="889000" cy="39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129432</xdr:rowOff>
    </xdr:from>
    <xdr:to>
      <xdr:col>76</xdr:col>
      <xdr:colOff>114300</xdr:colOff>
      <xdr:row>56</xdr:row>
      <xdr:rowOff>96762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387732"/>
          <a:ext cx="889000" cy="3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96762</xdr:rowOff>
    </xdr:from>
    <xdr:to>
      <xdr:col>71</xdr:col>
      <xdr:colOff>177800</xdr:colOff>
      <xdr:row>57</xdr:row>
      <xdr:rowOff>158559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97962"/>
          <a:ext cx="889000" cy="2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60249</xdr:rowOff>
    </xdr:from>
    <xdr:to>
      <xdr:col>85</xdr:col>
      <xdr:colOff>177800</xdr:colOff>
      <xdr:row>57</xdr:row>
      <xdr:rowOff>161849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38676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132029</xdr:rowOff>
    </xdr:from>
    <xdr:to>
      <xdr:col>81</xdr:col>
      <xdr:colOff>101600</xdr:colOff>
      <xdr:row>57</xdr:row>
      <xdr:rowOff>62179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53306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78632</xdr:rowOff>
    </xdr:from>
    <xdr:to>
      <xdr:col>76</xdr:col>
      <xdr:colOff>165100</xdr:colOff>
      <xdr:row>55</xdr:row>
      <xdr:rowOff>8782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25309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45962</xdr:rowOff>
    </xdr:from>
    <xdr:to>
      <xdr:col>72</xdr:col>
      <xdr:colOff>38100</xdr:colOff>
      <xdr:row>56</xdr:row>
      <xdr:rowOff>147562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138689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107759</xdr:rowOff>
    </xdr:from>
    <xdr:to>
      <xdr:col>67</xdr:col>
      <xdr:colOff>101600</xdr:colOff>
      <xdr:row>58</xdr:row>
      <xdr:rowOff>37909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29036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48506</xdr:rowOff>
    </xdr:from>
    <xdr:to>
      <xdr:col>85</xdr:col>
      <xdr:colOff>127000</xdr:colOff>
      <xdr:row>97</xdr:row>
      <xdr:rowOff>64033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79156"/>
          <a:ext cx="8382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64033</xdr:rowOff>
    </xdr:from>
    <xdr:to>
      <xdr:col>81</xdr:col>
      <xdr:colOff>50800</xdr:colOff>
      <xdr:row>97</xdr:row>
      <xdr:rowOff>71822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94683"/>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53615</xdr:rowOff>
    </xdr:from>
    <xdr:to>
      <xdr:col>76</xdr:col>
      <xdr:colOff>114300</xdr:colOff>
      <xdr:row>97</xdr:row>
      <xdr:rowOff>71822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84265"/>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20731</xdr:rowOff>
    </xdr:from>
    <xdr:to>
      <xdr:col>71</xdr:col>
      <xdr:colOff>177800</xdr:colOff>
      <xdr:row>97</xdr:row>
      <xdr:rowOff>53615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51381"/>
          <a:ext cx="8890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169156</xdr:rowOff>
    </xdr:from>
    <xdr:to>
      <xdr:col>85</xdr:col>
      <xdr:colOff>177800</xdr:colOff>
      <xdr:row>97</xdr:row>
      <xdr:rowOff>99306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147583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0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13233</xdr:rowOff>
    </xdr:from>
    <xdr:to>
      <xdr:col>81</xdr:col>
      <xdr:colOff>101600</xdr:colOff>
      <xdr:row>97</xdr:row>
      <xdr:rowOff>114833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105960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21022</xdr:rowOff>
    </xdr:from>
    <xdr:to>
      <xdr:col>76</xdr:col>
      <xdr:colOff>165100</xdr:colOff>
      <xdr:row>97</xdr:row>
      <xdr:rowOff>122622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113749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2815</xdr:rowOff>
    </xdr:from>
    <xdr:to>
      <xdr:col>72</xdr:col>
      <xdr:colOff>38100</xdr:colOff>
      <xdr:row>97</xdr:row>
      <xdr:rowOff>104415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95542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141381</xdr:rowOff>
    </xdr:from>
    <xdr:to>
      <xdr:col>67</xdr:col>
      <xdr:colOff>101600</xdr:colOff>
      <xdr:row>97</xdr:row>
      <xdr:rowOff>71531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62658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特別定額給付金給付事業費の皆減により、総務費は前年度より住民一人当たりのコストが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92,018</a:t>
          </a:r>
          <a:r>
            <a:rPr kumimoji="1" lang="ja-JP" altLang="en-US" sz="1300">
              <a:latin typeface="ＭＳ Ｐゴシック" panose="020B0600070205080204" pitchFamily="50" charset="-128"/>
              <a:ea typeface="ＭＳ Ｐゴシック" panose="020B0600070205080204" pitchFamily="50" charset="-128"/>
            </a:rPr>
            <a:t>円減少しているものの、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子育て世帯等臨時特別支援事業や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税非課税世帯等に対する臨時特別給付金給付事業等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により、民生費の住民一人当たりのコストが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27,635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円増加している。また、商工費については新型コロナウイルス感染症対策協力金交付事業や「新しい生活様式」普及推進協力金交付事業の皆減により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農林水産業費については、本市が海抜ゼロメートル地帯に位置していることもあり、福田川改修排水機場移設事業や農村振興総合整備といった農業用排水対策や緊急農地防災事業等の影響を受けていることから県内平均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全体として、全国平均及び類似団体平均を下回っているのは、過剰な行政サービスを避け、選択と集中による予算配分を徹底してきた結果といえる。今後、新庁舎整備や美和中学校体育館整備等の大型事業が進むにつれて、公債費を始めとする各経費について増加していくことが予想されることから、各事業の更なる見直しを図り、バランスの良い行財政運営が持続でき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年度以来、</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年ぶりの黒字となった。これは、社会保障費の増加により基準財政需要額が増加したものの、再算定による普通交付税の増額や、財政調整基金の取崩し額が減少したためである。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一般財源の確保が難しい状況や社会保障費が増加が続くことが予想されることから、引き続き公共施設等の統廃合を含めた事務事業の見直し等を進め、自主財源の確保を一層強化し、各種基金の運用を考慮した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年ぶりに増加しており、全会計において黒字であり赤字比率はない。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一般会計が大幅に増加しているのは、再算定による普通交付税の増額が要因として挙げられる。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簡易水道事業は、名古屋市が実施する敷設替工事への負担金による繰出金の増加が原因として挙げられる。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36954715</v>
      </c>
      <c r="BO4" s="405"/>
      <c r="BP4" s="405"/>
      <c r="BQ4" s="405"/>
      <c r="BR4" s="405"/>
      <c r="BS4" s="405"/>
      <c r="BT4" s="405"/>
      <c r="BU4" s="406"/>
      <c r="BV4" s="404">
        <v>42498502</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7.6</v>
      </c>
      <c r="CU4" s="411"/>
      <c r="CV4" s="411"/>
      <c r="CW4" s="411"/>
      <c r="CX4" s="411"/>
      <c r="CY4" s="411"/>
      <c r="CZ4" s="411"/>
      <c r="DA4" s="412"/>
      <c r="DB4" s="410">
        <v>3.1</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35153727</v>
      </c>
      <c r="BO5" s="442"/>
      <c r="BP5" s="442"/>
      <c r="BQ5" s="442"/>
      <c r="BR5" s="442"/>
      <c r="BS5" s="442"/>
      <c r="BT5" s="442"/>
      <c r="BU5" s="443"/>
      <c r="BV5" s="441">
        <v>41739010</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87.4</v>
      </c>
      <c r="CU5" s="439"/>
      <c r="CV5" s="439"/>
      <c r="CW5" s="439"/>
      <c r="CX5" s="439"/>
      <c r="CY5" s="439"/>
      <c r="CZ5" s="439"/>
      <c r="DA5" s="440"/>
      <c r="DB5" s="438">
        <v>90.6</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94</v>
      </c>
      <c r="AV6" s="474"/>
      <c r="AW6" s="474"/>
      <c r="AX6" s="474"/>
      <c r="AY6" s="475" t="s">
        <v>102</v>
      </c>
      <c r="AZ6" s="476"/>
      <c r="BA6" s="476"/>
      <c r="BB6" s="476"/>
      <c r="BC6" s="476"/>
      <c r="BD6" s="476"/>
      <c r="BE6" s="476"/>
      <c r="BF6" s="476"/>
      <c r="BG6" s="476"/>
      <c r="BH6" s="476"/>
      <c r="BI6" s="476"/>
      <c r="BJ6" s="476"/>
      <c r="BK6" s="476"/>
      <c r="BL6" s="476"/>
      <c r="BM6" s="477"/>
      <c r="BN6" s="441">
        <v>1800988</v>
      </c>
      <c r="BO6" s="442"/>
      <c r="BP6" s="442"/>
      <c r="BQ6" s="442"/>
      <c r="BR6" s="442"/>
      <c r="BS6" s="442"/>
      <c r="BT6" s="442"/>
      <c r="BU6" s="443"/>
      <c r="BV6" s="441">
        <v>759492</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78">
        <v>94.6</v>
      </c>
      <c r="CU6" s="479"/>
      <c r="CV6" s="479"/>
      <c r="CW6" s="479"/>
      <c r="CX6" s="479"/>
      <c r="CY6" s="479"/>
      <c r="CZ6" s="479"/>
      <c r="DA6" s="480"/>
      <c r="DB6" s="478">
        <v>96.3</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104</v>
      </c>
      <c r="AN7" s="471"/>
      <c r="AO7" s="471"/>
      <c r="AP7" s="471"/>
      <c r="AQ7" s="471"/>
      <c r="AR7" s="471"/>
      <c r="AS7" s="471"/>
      <c r="AT7" s="472"/>
      <c r="AU7" s="473" t="s">
        <v>105</v>
      </c>
      <c r="AV7" s="474"/>
      <c r="AW7" s="474"/>
      <c r="AX7" s="474"/>
      <c r="AY7" s="475" t="s">
        <v>106</v>
      </c>
      <c r="AZ7" s="476"/>
      <c r="BA7" s="476"/>
      <c r="BB7" s="476"/>
      <c r="BC7" s="476"/>
      <c r="BD7" s="476"/>
      <c r="BE7" s="476"/>
      <c r="BF7" s="476"/>
      <c r="BG7" s="476"/>
      <c r="BH7" s="476"/>
      <c r="BI7" s="476"/>
      <c r="BJ7" s="476"/>
      <c r="BK7" s="476"/>
      <c r="BL7" s="476"/>
      <c r="BM7" s="477"/>
      <c r="BN7" s="441">
        <v>309686</v>
      </c>
      <c r="BO7" s="442"/>
      <c r="BP7" s="442"/>
      <c r="BQ7" s="442"/>
      <c r="BR7" s="442"/>
      <c r="BS7" s="442"/>
      <c r="BT7" s="442"/>
      <c r="BU7" s="443"/>
      <c r="BV7" s="441">
        <v>189530</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19528849</v>
      </c>
      <c r="CU7" s="442"/>
      <c r="CV7" s="442"/>
      <c r="CW7" s="442"/>
      <c r="CX7" s="442"/>
      <c r="CY7" s="442"/>
      <c r="CZ7" s="442"/>
      <c r="DA7" s="443"/>
      <c r="DB7" s="441">
        <v>18424835</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109</v>
      </c>
      <c r="AV8" s="474"/>
      <c r="AW8" s="474"/>
      <c r="AX8" s="474"/>
      <c r="AY8" s="475" t="s">
        <v>110</v>
      </c>
      <c r="AZ8" s="476"/>
      <c r="BA8" s="476"/>
      <c r="BB8" s="476"/>
      <c r="BC8" s="476"/>
      <c r="BD8" s="476"/>
      <c r="BE8" s="476"/>
      <c r="BF8" s="476"/>
      <c r="BG8" s="476"/>
      <c r="BH8" s="476"/>
      <c r="BI8" s="476"/>
      <c r="BJ8" s="476"/>
      <c r="BK8" s="476"/>
      <c r="BL8" s="476"/>
      <c r="BM8" s="477"/>
      <c r="BN8" s="441">
        <v>1491302</v>
      </c>
      <c r="BO8" s="442"/>
      <c r="BP8" s="442"/>
      <c r="BQ8" s="442"/>
      <c r="BR8" s="442"/>
      <c r="BS8" s="442"/>
      <c r="BT8" s="442"/>
      <c r="BU8" s="443"/>
      <c r="BV8" s="441">
        <v>569962</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0.72</v>
      </c>
      <c r="CU8" s="482"/>
      <c r="CV8" s="482"/>
      <c r="CW8" s="482"/>
      <c r="CX8" s="482"/>
      <c r="CY8" s="482"/>
      <c r="CZ8" s="482"/>
      <c r="DA8" s="483"/>
      <c r="DB8" s="481">
        <v>0.74</v>
      </c>
      <c r="DC8" s="482"/>
      <c r="DD8" s="482"/>
      <c r="DE8" s="482"/>
      <c r="DF8" s="482"/>
      <c r="DG8" s="482"/>
      <c r="DH8" s="482"/>
      <c r="DI8" s="483"/>
    </row>
    <row r="9" spans="1:119" ht="18.75" customHeight="1" thickBot="1" x14ac:dyDescent="0.2">
      <c r="A9" s="178"/>
      <c r="B9" s="435" t="s">
        <v>112</v>
      </c>
      <c r="C9" s="436"/>
      <c r="D9" s="436"/>
      <c r="E9" s="436"/>
      <c r="F9" s="436"/>
      <c r="G9" s="436"/>
      <c r="H9" s="436"/>
      <c r="I9" s="436"/>
      <c r="J9" s="436"/>
      <c r="K9" s="484"/>
      <c r="L9" s="485" t="s">
        <v>113</v>
      </c>
      <c r="M9" s="486"/>
      <c r="N9" s="486"/>
      <c r="O9" s="486"/>
      <c r="P9" s="486"/>
      <c r="Q9" s="487"/>
      <c r="R9" s="488">
        <v>86126</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116</v>
      </c>
      <c r="AV9" s="474"/>
      <c r="AW9" s="474"/>
      <c r="AX9" s="474"/>
      <c r="AY9" s="475" t="s">
        <v>117</v>
      </c>
      <c r="AZ9" s="476"/>
      <c r="BA9" s="476"/>
      <c r="BB9" s="476"/>
      <c r="BC9" s="476"/>
      <c r="BD9" s="476"/>
      <c r="BE9" s="476"/>
      <c r="BF9" s="476"/>
      <c r="BG9" s="476"/>
      <c r="BH9" s="476"/>
      <c r="BI9" s="476"/>
      <c r="BJ9" s="476"/>
      <c r="BK9" s="476"/>
      <c r="BL9" s="476"/>
      <c r="BM9" s="477"/>
      <c r="BN9" s="441">
        <v>921340</v>
      </c>
      <c r="BO9" s="442"/>
      <c r="BP9" s="442"/>
      <c r="BQ9" s="442"/>
      <c r="BR9" s="442"/>
      <c r="BS9" s="442"/>
      <c r="BT9" s="442"/>
      <c r="BU9" s="443"/>
      <c r="BV9" s="441">
        <v>-108406</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8.9</v>
      </c>
      <c r="CU9" s="439"/>
      <c r="CV9" s="439"/>
      <c r="CW9" s="439"/>
      <c r="CX9" s="439"/>
      <c r="CY9" s="439"/>
      <c r="CZ9" s="439"/>
      <c r="DA9" s="440"/>
      <c r="DB9" s="438">
        <v>9</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86898</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94</v>
      </c>
      <c r="AV10" s="474"/>
      <c r="AW10" s="474"/>
      <c r="AX10" s="474"/>
      <c r="AY10" s="475" t="s">
        <v>121</v>
      </c>
      <c r="AZ10" s="476"/>
      <c r="BA10" s="476"/>
      <c r="BB10" s="476"/>
      <c r="BC10" s="476"/>
      <c r="BD10" s="476"/>
      <c r="BE10" s="476"/>
      <c r="BF10" s="476"/>
      <c r="BG10" s="476"/>
      <c r="BH10" s="476"/>
      <c r="BI10" s="476"/>
      <c r="BJ10" s="476"/>
      <c r="BK10" s="476"/>
      <c r="BL10" s="476"/>
      <c r="BM10" s="477"/>
      <c r="BN10" s="441">
        <v>1737367</v>
      </c>
      <c r="BO10" s="442"/>
      <c r="BP10" s="442"/>
      <c r="BQ10" s="442"/>
      <c r="BR10" s="442"/>
      <c r="BS10" s="442"/>
      <c r="BT10" s="442"/>
      <c r="BU10" s="443"/>
      <c r="BV10" s="441">
        <v>1361171</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123</v>
      </c>
      <c r="M11" s="496"/>
      <c r="N11" s="496"/>
      <c r="O11" s="496"/>
      <c r="P11" s="496"/>
      <c r="Q11" s="497"/>
      <c r="R11" s="498" t="s">
        <v>124</v>
      </c>
      <c r="S11" s="499"/>
      <c r="T11" s="499"/>
      <c r="U11" s="499"/>
      <c r="V11" s="500"/>
      <c r="W11" s="429"/>
      <c r="X11" s="430"/>
      <c r="Y11" s="430"/>
      <c r="Z11" s="430"/>
      <c r="AA11" s="430"/>
      <c r="AB11" s="430"/>
      <c r="AC11" s="430"/>
      <c r="AD11" s="430"/>
      <c r="AE11" s="430"/>
      <c r="AF11" s="430"/>
      <c r="AG11" s="430"/>
      <c r="AH11" s="430"/>
      <c r="AI11" s="430"/>
      <c r="AJ11" s="430"/>
      <c r="AK11" s="430"/>
      <c r="AL11" s="433"/>
      <c r="AM11" s="470" t="s">
        <v>125</v>
      </c>
      <c r="AN11" s="471"/>
      <c r="AO11" s="471"/>
      <c r="AP11" s="471"/>
      <c r="AQ11" s="471"/>
      <c r="AR11" s="471"/>
      <c r="AS11" s="471"/>
      <c r="AT11" s="472"/>
      <c r="AU11" s="473" t="s">
        <v>126</v>
      </c>
      <c r="AV11" s="474"/>
      <c r="AW11" s="474"/>
      <c r="AX11" s="474"/>
      <c r="AY11" s="475" t="s">
        <v>127</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128</v>
      </c>
      <c r="CE11" s="445"/>
      <c r="CF11" s="445"/>
      <c r="CG11" s="445"/>
      <c r="CH11" s="445"/>
      <c r="CI11" s="445"/>
      <c r="CJ11" s="445"/>
      <c r="CK11" s="445"/>
      <c r="CL11" s="445"/>
      <c r="CM11" s="445"/>
      <c r="CN11" s="445"/>
      <c r="CO11" s="445"/>
      <c r="CP11" s="445"/>
      <c r="CQ11" s="445"/>
      <c r="CR11" s="445"/>
      <c r="CS11" s="446"/>
      <c r="CT11" s="481" t="s">
        <v>129</v>
      </c>
      <c r="CU11" s="482"/>
      <c r="CV11" s="482"/>
      <c r="CW11" s="482"/>
      <c r="CX11" s="482"/>
      <c r="CY11" s="482"/>
      <c r="CZ11" s="482"/>
      <c r="DA11" s="483"/>
      <c r="DB11" s="481" t="s">
        <v>129</v>
      </c>
      <c r="DC11" s="482"/>
      <c r="DD11" s="482"/>
      <c r="DE11" s="482"/>
      <c r="DF11" s="482"/>
      <c r="DG11" s="482"/>
      <c r="DH11" s="482"/>
      <c r="DI11" s="483"/>
    </row>
    <row r="12" spans="1:119" ht="18.75" customHeight="1" x14ac:dyDescent="0.15">
      <c r="A12" s="178"/>
      <c r="B12" s="501" t="s">
        <v>130</v>
      </c>
      <c r="C12" s="502"/>
      <c r="D12" s="502"/>
      <c r="E12" s="502"/>
      <c r="F12" s="502"/>
      <c r="G12" s="502"/>
      <c r="H12" s="502"/>
      <c r="I12" s="502"/>
      <c r="J12" s="502"/>
      <c r="K12" s="503"/>
      <c r="L12" s="510" t="s">
        <v>131</v>
      </c>
      <c r="M12" s="511"/>
      <c r="N12" s="511"/>
      <c r="O12" s="511"/>
      <c r="P12" s="511"/>
      <c r="Q12" s="512"/>
      <c r="R12" s="513">
        <v>88885</v>
      </c>
      <c r="S12" s="514"/>
      <c r="T12" s="514"/>
      <c r="U12" s="514"/>
      <c r="V12" s="515"/>
      <c r="W12" s="516" t="s">
        <v>1</v>
      </c>
      <c r="X12" s="474"/>
      <c r="Y12" s="474"/>
      <c r="Z12" s="474"/>
      <c r="AA12" s="474"/>
      <c r="AB12" s="517"/>
      <c r="AC12" s="518" t="s">
        <v>132</v>
      </c>
      <c r="AD12" s="519"/>
      <c r="AE12" s="519"/>
      <c r="AF12" s="519"/>
      <c r="AG12" s="520"/>
      <c r="AH12" s="518" t="s">
        <v>133</v>
      </c>
      <c r="AI12" s="519"/>
      <c r="AJ12" s="519"/>
      <c r="AK12" s="519"/>
      <c r="AL12" s="521"/>
      <c r="AM12" s="470" t="s">
        <v>134</v>
      </c>
      <c r="AN12" s="471"/>
      <c r="AO12" s="471"/>
      <c r="AP12" s="471"/>
      <c r="AQ12" s="471"/>
      <c r="AR12" s="471"/>
      <c r="AS12" s="471"/>
      <c r="AT12" s="472"/>
      <c r="AU12" s="473" t="s">
        <v>94</v>
      </c>
      <c r="AV12" s="474"/>
      <c r="AW12" s="474"/>
      <c r="AX12" s="474"/>
      <c r="AY12" s="475" t="s">
        <v>135</v>
      </c>
      <c r="AZ12" s="476"/>
      <c r="BA12" s="476"/>
      <c r="BB12" s="476"/>
      <c r="BC12" s="476"/>
      <c r="BD12" s="476"/>
      <c r="BE12" s="476"/>
      <c r="BF12" s="476"/>
      <c r="BG12" s="476"/>
      <c r="BH12" s="476"/>
      <c r="BI12" s="476"/>
      <c r="BJ12" s="476"/>
      <c r="BK12" s="476"/>
      <c r="BL12" s="476"/>
      <c r="BM12" s="477"/>
      <c r="BN12" s="441">
        <v>1595411</v>
      </c>
      <c r="BO12" s="442"/>
      <c r="BP12" s="442"/>
      <c r="BQ12" s="442"/>
      <c r="BR12" s="442"/>
      <c r="BS12" s="442"/>
      <c r="BT12" s="442"/>
      <c r="BU12" s="443"/>
      <c r="BV12" s="441">
        <v>2164556</v>
      </c>
      <c r="BW12" s="442"/>
      <c r="BX12" s="442"/>
      <c r="BY12" s="442"/>
      <c r="BZ12" s="442"/>
      <c r="CA12" s="442"/>
      <c r="CB12" s="442"/>
      <c r="CC12" s="443"/>
      <c r="CD12" s="444" t="s">
        <v>136</v>
      </c>
      <c r="CE12" s="445"/>
      <c r="CF12" s="445"/>
      <c r="CG12" s="445"/>
      <c r="CH12" s="445"/>
      <c r="CI12" s="445"/>
      <c r="CJ12" s="445"/>
      <c r="CK12" s="445"/>
      <c r="CL12" s="445"/>
      <c r="CM12" s="445"/>
      <c r="CN12" s="445"/>
      <c r="CO12" s="445"/>
      <c r="CP12" s="445"/>
      <c r="CQ12" s="445"/>
      <c r="CR12" s="445"/>
      <c r="CS12" s="446"/>
      <c r="CT12" s="481" t="s">
        <v>137</v>
      </c>
      <c r="CU12" s="482"/>
      <c r="CV12" s="482"/>
      <c r="CW12" s="482"/>
      <c r="CX12" s="482"/>
      <c r="CY12" s="482"/>
      <c r="CZ12" s="482"/>
      <c r="DA12" s="483"/>
      <c r="DB12" s="481" t="s">
        <v>129</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138</v>
      </c>
      <c r="N13" s="533"/>
      <c r="O13" s="533"/>
      <c r="P13" s="533"/>
      <c r="Q13" s="534"/>
      <c r="R13" s="525">
        <v>86421</v>
      </c>
      <c r="S13" s="526"/>
      <c r="T13" s="526"/>
      <c r="U13" s="526"/>
      <c r="V13" s="527"/>
      <c r="W13" s="457" t="s">
        <v>139</v>
      </c>
      <c r="X13" s="458"/>
      <c r="Y13" s="458"/>
      <c r="Z13" s="458"/>
      <c r="AA13" s="458"/>
      <c r="AB13" s="448"/>
      <c r="AC13" s="492">
        <v>546</v>
      </c>
      <c r="AD13" s="493"/>
      <c r="AE13" s="493"/>
      <c r="AF13" s="493"/>
      <c r="AG13" s="535"/>
      <c r="AH13" s="492">
        <v>630</v>
      </c>
      <c r="AI13" s="493"/>
      <c r="AJ13" s="493"/>
      <c r="AK13" s="493"/>
      <c r="AL13" s="494"/>
      <c r="AM13" s="470" t="s">
        <v>140</v>
      </c>
      <c r="AN13" s="471"/>
      <c r="AO13" s="471"/>
      <c r="AP13" s="471"/>
      <c r="AQ13" s="471"/>
      <c r="AR13" s="471"/>
      <c r="AS13" s="471"/>
      <c r="AT13" s="472"/>
      <c r="AU13" s="473" t="s">
        <v>116</v>
      </c>
      <c r="AV13" s="474"/>
      <c r="AW13" s="474"/>
      <c r="AX13" s="474"/>
      <c r="AY13" s="475" t="s">
        <v>141</v>
      </c>
      <c r="AZ13" s="476"/>
      <c r="BA13" s="476"/>
      <c r="BB13" s="476"/>
      <c r="BC13" s="476"/>
      <c r="BD13" s="476"/>
      <c r="BE13" s="476"/>
      <c r="BF13" s="476"/>
      <c r="BG13" s="476"/>
      <c r="BH13" s="476"/>
      <c r="BI13" s="476"/>
      <c r="BJ13" s="476"/>
      <c r="BK13" s="476"/>
      <c r="BL13" s="476"/>
      <c r="BM13" s="477"/>
      <c r="BN13" s="441">
        <v>1063296</v>
      </c>
      <c r="BO13" s="442"/>
      <c r="BP13" s="442"/>
      <c r="BQ13" s="442"/>
      <c r="BR13" s="442"/>
      <c r="BS13" s="442"/>
      <c r="BT13" s="442"/>
      <c r="BU13" s="443"/>
      <c r="BV13" s="441">
        <v>-911791</v>
      </c>
      <c r="BW13" s="442"/>
      <c r="BX13" s="442"/>
      <c r="BY13" s="442"/>
      <c r="BZ13" s="442"/>
      <c r="CA13" s="442"/>
      <c r="CB13" s="442"/>
      <c r="CC13" s="443"/>
      <c r="CD13" s="444" t="s">
        <v>142</v>
      </c>
      <c r="CE13" s="445"/>
      <c r="CF13" s="445"/>
      <c r="CG13" s="445"/>
      <c r="CH13" s="445"/>
      <c r="CI13" s="445"/>
      <c r="CJ13" s="445"/>
      <c r="CK13" s="445"/>
      <c r="CL13" s="445"/>
      <c r="CM13" s="445"/>
      <c r="CN13" s="445"/>
      <c r="CO13" s="445"/>
      <c r="CP13" s="445"/>
      <c r="CQ13" s="445"/>
      <c r="CR13" s="445"/>
      <c r="CS13" s="446"/>
      <c r="CT13" s="438">
        <v>6.4</v>
      </c>
      <c r="CU13" s="439"/>
      <c r="CV13" s="439"/>
      <c r="CW13" s="439"/>
      <c r="CX13" s="439"/>
      <c r="CY13" s="439"/>
      <c r="CZ13" s="439"/>
      <c r="DA13" s="440"/>
      <c r="DB13" s="438">
        <v>6.2</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143</v>
      </c>
      <c r="M14" s="523"/>
      <c r="N14" s="523"/>
      <c r="O14" s="523"/>
      <c r="P14" s="523"/>
      <c r="Q14" s="524"/>
      <c r="R14" s="525">
        <v>89092</v>
      </c>
      <c r="S14" s="526"/>
      <c r="T14" s="526"/>
      <c r="U14" s="526"/>
      <c r="V14" s="527"/>
      <c r="W14" s="431"/>
      <c r="X14" s="432"/>
      <c r="Y14" s="432"/>
      <c r="Z14" s="432"/>
      <c r="AA14" s="432"/>
      <c r="AB14" s="421"/>
      <c r="AC14" s="528">
        <v>1.4</v>
      </c>
      <c r="AD14" s="529"/>
      <c r="AE14" s="529"/>
      <c r="AF14" s="529"/>
      <c r="AG14" s="530"/>
      <c r="AH14" s="528">
        <v>1.6</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144</v>
      </c>
      <c r="CE14" s="537"/>
      <c r="CF14" s="537"/>
      <c r="CG14" s="537"/>
      <c r="CH14" s="537"/>
      <c r="CI14" s="537"/>
      <c r="CJ14" s="537"/>
      <c r="CK14" s="537"/>
      <c r="CL14" s="537"/>
      <c r="CM14" s="537"/>
      <c r="CN14" s="537"/>
      <c r="CO14" s="537"/>
      <c r="CP14" s="537"/>
      <c r="CQ14" s="537"/>
      <c r="CR14" s="537"/>
      <c r="CS14" s="538"/>
      <c r="CT14" s="539">
        <v>43.8</v>
      </c>
      <c r="CU14" s="540"/>
      <c r="CV14" s="540"/>
      <c r="CW14" s="540"/>
      <c r="CX14" s="540"/>
      <c r="CY14" s="540"/>
      <c r="CZ14" s="540"/>
      <c r="DA14" s="541"/>
      <c r="DB14" s="539">
        <v>40.200000000000003</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145</v>
      </c>
      <c r="N15" s="533"/>
      <c r="O15" s="533"/>
      <c r="P15" s="533"/>
      <c r="Q15" s="534"/>
      <c r="R15" s="525">
        <v>86558</v>
      </c>
      <c r="S15" s="526"/>
      <c r="T15" s="526"/>
      <c r="U15" s="526"/>
      <c r="V15" s="527"/>
      <c r="W15" s="457" t="s">
        <v>146</v>
      </c>
      <c r="X15" s="458"/>
      <c r="Y15" s="458"/>
      <c r="Z15" s="458"/>
      <c r="AA15" s="458"/>
      <c r="AB15" s="448"/>
      <c r="AC15" s="492">
        <v>13321</v>
      </c>
      <c r="AD15" s="493"/>
      <c r="AE15" s="493"/>
      <c r="AF15" s="493"/>
      <c r="AG15" s="535"/>
      <c r="AH15" s="492">
        <v>13343</v>
      </c>
      <c r="AI15" s="493"/>
      <c r="AJ15" s="493"/>
      <c r="AK15" s="493"/>
      <c r="AL15" s="494"/>
      <c r="AM15" s="470"/>
      <c r="AN15" s="471"/>
      <c r="AO15" s="471"/>
      <c r="AP15" s="471"/>
      <c r="AQ15" s="471"/>
      <c r="AR15" s="471"/>
      <c r="AS15" s="471"/>
      <c r="AT15" s="472"/>
      <c r="AU15" s="473"/>
      <c r="AV15" s="474"/>
      <c r="AW15" s="474"/>
      <c r="AX15" s="474"/>
      <c r="AY15" s="401" t="s">
        <v>147</v>
      </c>
      <c r="AZ15" s="402"/>
      <c r="BA15" s="402"/>
      <c r="BB15" s="402"/>
      <c r="BC15" s="402"/>
      <c r="BD15" s="402"/>
      <c r="BE15" s="402"/>
      <c r="BF15" s="402"/>
      <c r="BG15" s="402"/>
      <c r="BH15" s="402"/>
      <c r="BI15" s="402"/>
      <c r="BJ15" s="402"/>
      <c r="BK15" s="402"/>
      <c r="BL15" s="402"/>
      <c r="BM15" s="403"/>
      <c r="BN15" s="404">
        <v>10490106</v>
      </c>
      <c r="BO15" s="405"/>
      <c r="BP15" s="405"/>
      <c r="BQ15" s="405"/>
      <c r="BR15" s="405"/>
      <c r="BS15" s="405"/>
      <c r="BT15" s="405"/>
      <c r="BU15" s="406"/>
      <c r="BV15" s="404">
        <v>10761326</v>
      </c>
      <c r="BW15" s="405"/>
      <c r="BX15" s="405"/>
      <c r="BY15" s="405"/>
      <c r="BZ15" s="405"/>
      <c r="CA15" s="405"/>
      <c r="CB15" s="405"/>
      <c r="CC15" s="406"/>
      <c r="CD15" s="542" t="s">
        <v>148</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149</v>
      </c>
      <c r="M16" s="545"/>
      <c r="N16" s="545"/>
      <c r="O16" s="545"/>
      <c r="P16" s="545"/>
      <c r="Q16" s="546"/>
      <c r="R16" s="547" t="s">
        <v>150</v>
      </c>
      <c r="S16" s="548"/>
      <c r="T16" s="548"/>
      <c r="U16" s="548"/>
      <c r="V16" s="549"/>
      <c r="W16" s="431"/>
      <c r="X16" s="432"/>
      <c r="Y16" s="432"/>
      <c r="Z16" s="432"/>
      <c r="AA16" s="432"/>
      <c r="AB16" s="421"/>
      <c r="AC16" s="528">
        <v>33.1</v>
      </c>
      <c r="AD16" s="529"/>
      <c r="AE16" s="529"/>
      <c r="AF16" s="529"/>
      <c r="AG16" s="530"/>
      <c r="AH16" s="528">
        <v>34</v>
      </c>
      <c r="AI16" s="529"/>
      <c r="AJ16" s="529"/>
      <c r="AK16" s="529"/>
      <c r="AL16" s="531"/>
      <c r="AM16" s="470"/>
      <c r="AN16" s="471"/>
      <c r="AO16" s="471"/>
      <c r="AP16" s="471"/>
      <c r="AQ16" s="471"/>
      <c r="AR16" s="471"/>
      <c r="AS16" s="471"/>
      <c r="AT16" s="472"/>
      <c r="AU16" s="473"/>
      <c r="AV16" s="474"/>
      <c r="AW16" s="474"/>
      <c r="AX16" s="474"/>
      <c r="AY16" s="475" t="s">
        <v>151</v>
      </c>
      <c r="AZ16" s="476"/>
      <c r="BA16" s="476"/>
      <c r="BB16" s="476"/>
      <c r="BC16" s="476"/>
      <c r="BD16" s="476"/>
      <c r="BE16" s="476"/>
      <c r="BF16" s="476"/>
      <c r="BG16" s="476"/>
      <c r="BH16" s="476"/>
      <c r="BI16" s="476"/>
      <c r="BJ16" s="476"/>
      <c r="BK16" s="476"/>
      <c r="BL16" s="476"/>
      <c r="BM16" s="477"/>
      <c r="BN16" s="441">
        <v>15238635</v>
      </c>
      <c r="BO16" s="442"/>
      <c r="BP16" s="442"/>
      <c r="BQ16" s="442"/>
      <c r="BR16" s="442"/>
      <c r="BS16" s="442"/>
      <c r="BT16" s="442"/>
      <c r="BU16" s="443"/>
      <c r="BV16" s="441">
        <v>14489180</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152</v>
      </c>
      <c r="N17" s="553"/>
      <c r="O17" s="553"/>
      <c r="P17" s="553"/>
      <c r="Q17" s="554"/>
      <c r="R17" s="547" t="s">
        <v>153</v>
      </c>
      <c r="S17" s="548"/>
      <c r="T17" s="548"/>
      <c r="U17" s="548"/>
      <c r="V17" s="549"/>
      <c r="W17" s="457" t="s">
        <v>154</v>
      </c>
      <c r="X17" s="458"/>
      <c r="Y17" s="458"/>
      <c r="Z17" s="458"/>
      <c r="AA17" s="458"/>
      <c r="AB17" s="448"/>
      <c r="AC17" s="492">
        <v>26388</v>
      </c>
      <c r="AD17" s="493"/>
      <c r="AE17" s="493"/>
      <c r="AF17" s="493"/>
      <c r="AG17" s="535"/>
      <c r="AH17" s="492">
        <v>25305</v>
      </c>
      <c r="AI17" s="493"/>
      <c r="AJ17" s="493"/>
      <c r="AK17" s="493"/>
      <c r="AL17" s="494"/>
      <c r="AM17" s="470"/>
      <c r="AN17" s="471"/>
      <c r="AO17" s="471"/>
      <c r="AP17" s="471"/>
      <c r="AQ17" s="471"/>
      <c r="AR17" s="471"/>
      <c r="AS17" s="471"/>
      <c r="AT17" s="472"/>
      <c r="AU17" s="473"/>
      <c r="AV17" s="474"/>
      <c r="AW17" s="474"/>
      <c r="AX17" s="474"/>
      <c r="AY17" s="475" t="s">
        <v>155</v>
      </c>
      <c r="AZ17" s="476"/>
      <c r="BA17" s="476"/>
      <c r="BB17" s="476"/>
      <c r="BC17" s="476"/>
      <c r="BD17" s="476"/>
      <c r="BE17" s="476"/>
      <c r="BF17" s="476"/>
      <c r="BG17" s="476"/>
      <c r="BH17" s="476"/>
      <c r="BI17" s="476"/>
      <c r="BJ17" s="476"/>
      <c r="BK17" s="476"/>
      <c r="BL17" s="476"/>
      <c r="BM17" s="477"/>
      <c r="BN17" s="441">
        <v>13244356</v>
      </c>
      <c r="BO17" s="442"/>
      <c r="BP17" s="442"/>
      <c r="BQ17" s="442"/>
      <c r="BR17" s="442"/>
      <c r="BS17" s="442"/>
      <c r="BT17" s="442"/>
      <c r="BU17" s="443"/>
      <c r="BV17" s="441">
        <v>13621118</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156</v>
      </c>
      <c r="C18" s="484"/>
      <c r="D18" s="484"/>
      <c r="E18" s="564"/>
      <c r="F18" s="564"/>
      <c r="G18" s="564"/>
      <c r="H18" s="564"/>
      <c r="I18" s="564"/>
      <c r="J18" s="564"/>
      <c r="K18" s="564"/>
      <c r="L18" s="565">
        <v>27.49</v>
      </c>
      <c r="M18" s="565"/>
      <c r="N18" s="565"/>
      <c r="O18" s="565"/>
      <c r="P18" s="565"/>
      <c r="Q18" s="565"/>
      <c r="R18" s="566"/>
      <c r="S18" s="566"/>
      <c r="T18" s="566"/>
      <c r="U18" s="566"/>
      <c r="V18" s="567"/>
      <c r="W18" s="459"/>
      <c r="X18" s="460"/>
      <c r="Y18" s="460"/>
      <c r="Z18" s="460"/>
      <c r="AA18" s="460"/>
      <c r="AB18" s="451"/>
      <c r="AC18" s="568">
        <v>65.599999999999994</v>
      </c>
      <c r="AD18" s="569"/>
      <c r="AE18" s="569"/>
      <c r="AF18" s="569"/>
      <c r="AG18" s="570"/>
      <c r="AH18" s="568">
        <v>64.400000000000006</v>
      </c>
      <c r="AI18" s="569"/>
      <c r="AJ18" s="569"/>
      <c r="AK18" s="569"/>
      <c r="AL18" s="571"/>
      <c r="AM18" s="470"/>
      <c r="AN18" s="471"/>
      <c r="AO18" s="471"/>
      <c r="AP18" s="471"/>
      <c r="AQ18" s="471"/>
      <c r="AR18" s="471"/>
      <c r="AS18" s="471"/>
      <c r="AT18" s="472"/>
      <c r="AU18" s="473"/>
      <c r="AV18" s="474"/>
      <c r="AW18" s="474"/>
      <c r="AX18" s="474"/>
      <c r="AY18" s="475" t="s">
        <v>157</v>
      </c>
      <c r="AZ18" s="476"/>
      <c r="BA18" s="476"/>
      <c r="BB18" s="476"/>
      <c r="BC18" s="476"/>
      <c r="BD18" s="476"/>
      <c r="BE18" s="476"/>
      <c r="BF18" s="476"/>
      <c r="BG18" s="476"/>
      <c r="BH18" s="476"/>
      <c r="BI18" s="476"/>
      <c r="BJ18" s="476"/>
      <c r="BK18" s="476"/>
      <c r="BL18" s="476"/>
      <c r="BM18" s="477"/>
      <c r="BN18" s="441">
        <v>17574277</v>
      </c>
      <c r="BO18" s="442"/>
      <c r="BP18" s="442"/>
      <c r="BQ18" s="442"/>
      <c r="BR18" s="442"/>
      <c r="BS18" s="442"/>
      <c r="BT18" s="442"/>
      <c r="BU18" s="443"/>
      <c r="BV18" s="441">
        <v>16755859</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158</v>
      </c>
      <c r="C19" s="484"/>
      <c r="D19" s="484"/>
      <c r="E19" s="564"/>
      <c r="F19" s="564"/>
      <c r="G19" s="564"/>
      <c r="H19" s="564"/>
      <c r="I19" s="564"/>
      <c r="J19" s="564"/>
      <c r="K19" s="564"/>
      <c r="L19" s="572">
        <v>3133</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159</v>
      </c>
      <c r="AZ19" s="476"/>
      <c r="BA19" s="476"/>
      <c r="BB19" s="476"/>
      <c r="BC19" s="476"/>
      <c r="BD19" s="476"/>
      <c r="BE19" s="476"/>
      <c r="BF19" s="476"/>
      <c r="BG19" s="476"/>
      <c r="BH19" s="476"/>
      <c r="BI19" s="476"/>
      <c r="BJ19" s="476"/>
      <c r="BK19" s="476"/>
      <c r="BL19" s="476"/>
      <c r="BM19" s="477"/>
      <c r="BN19" s="441">
        <v>24022418</v>
      </c>
      <c r="BO19" s="442"/>
      <c r="BP19" s="442"/>
      <c r="BQ19" s="442"/>
      <c r="BR19" s="442"/>
      <c r="BS19" s="442"/>
      <c r="BT19" s="442"/>
      <c r="BU19" s="443"/>
      <c r="BV19" s="441">
        <v>23003343</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160</v>
      </c>
      <c r="C20" s="484"/>
      <c r="D20" s="484"/>
      <c r="E20" s="564"/>
      <c r="F20" s="564"/>
      <c r="G20" s="564"/>
      <c r="H20" s="564"/>
      <c r="I20" s="564"/>
      <c r="J20" s="564"/>
      <c r="K20" s="564"/>
      <c r="L20" s="572">
        <v>34041</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162</v>
      </c>
      <c r="C22" s="585"/>
      <c r="D22" s="586"/>
      <c r="E22" s="453" t="s">
        <v>1</v>
      </c>
      <c r="F22" s="458"/>
      <c r="G22" s="458"/>
      <c r="H22" s="458"/>
      <c r="I22" s="458"/>
      <c r="J22" s="458"/>
      <c r="K22" s="448"/>
      <c r="L22" s="453" t="s">
        <v>163</v>
      </c>
      <c r="M22" s="458"/>
      <c r="N22" s="458"/>
      <c r="O22" s="458"/>
      <c r="P22" s="448"/>
      <c r="Q22" s="616" t="s">
        <v>164</v>
      </c>
      <c r="R22" s="617"/>
      <c r="S22" s="617"/>
      <c r="T22" s="617"/>
      <c r="U22" s="617"/>
      <c r="V22" s="618"/>
      <c r="W22" s="584" t="s">
        <v>165</v>
      </c>
      <c r="X22" s="585"/>
      <c r="Y22" s="586"/>
      <c r="Z22" s="453" t="s">
        <v>1</v>
      </c>
      <c r="AA22" s="458"/>
      <c r="AB22" s="458"/>
      <c r="AC22" s="458"/>
      <c r="AD22" s="458"/>
      <c r="AE22" s="458"/>
      <c r="AF22" s="458"/>
      <c r="AG22" s="448"/>
      <c r="AH22" s="622" t="s">
        <v>166</v>
      </c>
      <c r="AI22" s="458"/>
      <c r="AJ22" s="458"/>
      <c r="AK22" s="458"/>
      <c r="AL22" s="448"/>
      <c r="AM22" s="622" t="s">
        <v>167</v>
      </c>
      <c r="AN22" s="623"/>
      <c r="AO22" s="623"/>
      <c r="AP22" s="623"/>
      <c r="AQ22" s="623"/>
      <c r="AR22" s="624"/>
      <c r="AS22" s="616" t="s">
        <v>164</v>
      </c>
      <c r="AT22" s="617"/>
      <c r="AU22" s="617"/>
      <c r="AV22" s="617"/>
      <c r="AW22" s="617"/>
      <c r="AX22" s="628"/>
      <c r="AY22" s="401" t="s">
        <v>168</v>
      </c>
      <c r="AZ22" s="402"/>
      <c r="BA22" s="402"/>
      <c r="BB22" s="402"/>
      <c r="BC22" s="402"/>
      <c r="BD22" s="402"/>
      <c r="BE22" s="402"/>
      <c r="BF22" s="402"/>
      <c r="BG22" s="402"/>
      <c r="BH22" s="402"/>
      <c r="BI22" s="402"/>
      <c r="BJ22" s="402"/>
      <c r="BK22" s="402"/>
      <c r="BL22" s="402"/>
      <c r="BM22" s="403"/>
      <c r="BN22" s="404">
        <v>24136624</v>
      </c>
      <c r="BO22" s="405"/>
      <c r="BP22" s="405"/>
      <c r="BQ22" s="405"/>
      <c r="BR22" s="405"/>
      <c r="BS22" s="405"/>
      <c r="BT22" s="405"/>
      <c r="BU22" s="406"/>
      <c r="BV22" s="404">
        <v>22687614</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169</v>
      </c>
      <c r="AZ23" s="476"/>
      <c r="BA23" s="476"/>
      <c r="BB23" s="476"/>
      <c r="BC23" s="476"/>
      <c r="BD23" s="476"/>
      <c r="BE23" s="476"/>
      <c r="BF23" s="476"/>
      <c r="BG23" s="476"/>
      <c r="BH23" s="476"/>
      <c r="BI23" s="476"/>
      <c r="BJ23" s="476"/>
      <c r="BK23" s="476"/>
      <c r="BL23" s="476"/>
      <c r="BM23" s="477"/>
      <c r="BN23" s="441">
        <v>20361665</v>
      </c>
      <c r="BO23" s="442"/>
      <c r="BP23" s="442"/>
      <c r="BQ23" s="442"/>
      <c r="BR23" s="442"/>
      <c r="BS23" s="442"/>
      <c r="BT23" s="442"/>
      <c r="BU23" s="443"/>
      <c r="BV23" s="441">
        <v>18462464</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170</v>
      </c>
      <c r="F24" s="471"/>
      <c r="G24" s="471"/>
      <c r="H24" s="471"/>
      <c r="I24" s="471"/>
      <c r="J24" s="471"/>
      <c r="K24" s="472"/>
      <c r="L24" s="492">
        <v>1</v>
      </c>
      <c r="M24" s="493"/>
      <c r="N24" s="493"/>
      <c r="O24" s="493"/>
      <c r="P24" s="535"/>
      <c r="Q24" s="492">
        <v>9320</v>
      </c>
      <c r="R24" s="493"/>
      <c r="S24" s="493"/>
      <c r="T24" s="493"/>
      <c r="U24" s="493"/>
      <c r="V24" s="535"/>
      <c r="W24" s="587"/>
      <c r="X24" s="588"/>
      <c r="Y24" s="589"/>
      <c r="Z24" s="491" t="s">
        <v>171</v>
      </c>
      <c r="AA24" s="471"/>
      <c r="AB24" s="471"/>
      <c r="AC24" s="471"/>
      <c r="AD24" s="471"/>
      <c r="AE24" s="471"/>
      <c r="AF24" s="471"/>
      <c r="AG24" s="472"/>
      <c r="AH24" s="492">
        <v>492</v>
      </c>
      <c r="AI24" s="493"/>
      <c r="AJ24" s="493"/>
      <c r="AK24" s="493"/>
      <c r="AL24" s="535"/>
      <c r="AM24" s="492">
        <v>1435656</v>
      </c>
      <c r="AN24" s="493"/>
      <c r="AO24" s="493"/>
      <c r="AP24" s="493"/>
      <c r="AQ24" s="493"/>
      <c r="AR24" s="535"/>
      <c r="AS24" s="492">
        <v>2918</v>
      </c>
      <c r="AT24" s="493"/>
      <c r="AU24" s="493"/>
      <c r="AV24" s="493"/>
      <c r="AW24" s="493"/>
      <c r="AX24" s="494"/>
      <c r="AY24" s="557" t="s">
        <v>172</v>
      </c>
      <c r="AZ24" s="558"/>
      <c r="BA24" s="558"/>
      <c r="BB24" s="558"/>
      <c r="BC24" s="558"/>
      <c r="BD24" s="558"/>
      <c r="BE24" s="558"/>
      <c r="BF24" s="558"/>
      <c r="BG24" s="558"/>
      <c r="BH24" s="558"/>
      <c r="BI24" s="558"/>
      <c r="BJ24" s="558"/>
      <c r="BK24" s="558"/>
      <c r="BL24" s="558"/>
      <c r="BM24" s="559"/>
      <c r="BN24" s="441">
        <v>10561091</v>
      </c>
      <c r="BO24" s="442"/>
      <c r="BP24" s="442"/>
      <c r="BQ24" s="442"/>
      <c r="BR24" s="442"/>
      <c r="BS24" s="442"/>
      <c r="BT24" s="442"/>
      <c r="BU24" s="443"/>
      <c r="BV24" s="441">
        <v>9102797</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173</v>
      </c>
      <c r="F25" s="471"/>
      <c r="G25" s="471"/>
      <c r="H25" s="471"/>
      <c r="I25" s="471"/>
      <c r="J25" s="471"/>
      <c r="K25" s="472"/>
      <c r="L25" s="492">
        <v>1</v>
      </c>
      <c r="M25" s="493"/>
      <c r="N25" s="493"/>
      <c r="O25" s="493"/>
      <c r="P25" s="535"/>
      <c r="Q25" s="492">
        <v>7510</v>
      </c>
      <c r="R25" s="493"/>
      <c r="S25" s="493"/>
      <c r="T25" s="493"/>
      <c r="U25" s="493"/>
      <c r="V25" s="535"/>
      <c r="W25" s="587"/>
      <c r="X25" s="588"/>
      <c r="Y25" s="589"/>
      <c r="Z25" s="491" t="s">
        <v>174</v>
      </c>
      <c r="AA25" s="471"/>
      <c r="AB25" s="471"/>
      <c r="AC25" s="471"/>
      <c r="AD25" s="471"/>
      <c r="AE25" s="471"/>
      <c r="AF25" s="471"/>
      <c r="AG25" s="472"/>
      <c r="AH25" s="492" t="s">
        <v>129</v>
      </c>
      <c r="AI25" s="493"/>
      <c r="AJ25" s="493"/>
      <c r="AK25" s="493"/>
      <c r="AL25" s="535"/>
      <c r="AM25" s="492" t="s">
        <v>175</v>
      </c>
      <c r="AN25" s="493"/>
      <c r="AO25" s="493"/>
      <c r="AP25" s="493"/>
      <c r="AQ25" s="493"/>
      <c r="AR25" s="535"/>
      <c r="AS25" s="492" t="s">
        <v>129</v>
      </c>
      <c r="AT25" s="493"/>
      <c r="AU25" s="493"/>
      <c r="AV25" s="493"/>
      <c r="AW25" s="493"/>
      <c r="AX25" s="494"/>
      <c r="AY25" s="401" t="s">
        <v>176</v>
      </c>
      <c r="AZ25" s="402"/>
      <c r="BA25" s="402"/>
      <c r="BB25" s="402"/>
      <c r="BC25" s="402"/>
      <c r="BD25" s="402"/>
      <c r="BE25" s="402"/>
      <c r="BF25" s="402"/>
      <c r="BG25" s="402"/>
      <c r="BH25" s="402"/>
      <c r="BI25" s="402"/>
      <c r="BJ25" s="402"/>
      <c r="BK25" s="402"/>
      <c r="BL25" s="402"/>
      <c r="BM25" s="403"/>
      <c r="BN25" s="404">
        <v>1741308</v>
      </c>
      <c r="BO25" s="405"/>
      <c r="BP25" s="405"/>
      <c r="BQ25" s="405"/>
      <c r="BR25" s="405"/>
      <c r="BS25" s="405"/>
      <c r="BT25" s="405"/>
      <c r="BU25" s="406"/>
      <c r="BV25" s="404">
        <v>1019508</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177</v>
      </c>
      <c r="F26" s="471"/>
      <c r="G26" s="471"/>
      <c r="H26" s="471"/>
      <c r="I26" s="471"/>
      <c r="J26" s="471"/>
      <c r="K26" s="472"/>
      <c r="L26" s="492">
        <v>1</v>
      </c>
      <c r="M26" s="493"/>
      <c r="N26" s="493"/>
      <c r="O26" s="493"/>
      <c r="P26" s="535"/>
      <c r="Q26" s="492">
        <v>6710</v>
      </c>
      <c r="R26" s="493"/>
      <c r="S26" s="493"/>
      <c r="T26" s="493"/>
      <c r="U26" s="493"/>
      <c r="V26" s="535"/>
      <c r="W26" s="587"/>
      <c r="X26" s="588"/>
      <c r="Y26" s="589"/>
      <c r="Z26" s="491" t="s">
        <v>178</v>
      </c>
      <c r="AA26" s="593"/>
      <c r="AB26" s="593"/>
      <c r="AC26" s="593"/>
      <c r="AD26" s="593"/>
      <c r="AE26" s="593"/>
      <c r="AF26" s="593"/>
      <c r="AG26" s="594"/>
      <c r="AH26" s="492">
        <v>11</v>
      </c>
      <c r="AI26" s="493"/>
      <c r="AJ26" s="493"/>
      <c r="AK26" s="493"/>
      <c r="AL26" s="535"/>
      <c r="AM26" s="492">
        <v>26510</v>
      </c>
      <c r="AN26" s="493"/>
      <c r="AO26" s="493"/>
      <c r="AP26" s="493"/>
      <c r="AQ26" s="493"/>
      <c r="AR26" s="535"/>
      <c r="AS26" s="492">
        <v>2410</v>
      </c>
      <c r="AT26" s="493"/>
      <c r="AU26" s="493"/>
      <c r="AV26" s="493"/>
      <c r="AW26" s="493"/>
      <c r="AX26" s="494"/>
      <c r="AY26" s="444" t="s">
        <v>179</v>
      </c>
      <c r="AZ26" s="445"/>
      <c r="BA26" s="445"/>
      <c r="BB26" s="445"/>
      <c r="BC26" s="445"/>
      <c r="BD26" s="445"/>
      <c r="BE26" s="445"/>
      <c r="BF26" s="445"/>
      <c r="BG26" s="445"/>
      <c r="BH26" s="445"/>
      <c r="BI26" s="445"/>
      <c r="BJ26" s="445"/>
      <c r="BK26" s="445"/>
      <c r="BL26" s="445"/>
      <c r="BM26" s="446"/>
      <c r="BN26" s="441" t="s">
        <v>129</v>
      </c>
      <c r="BO26" s="442"/>
      <c r="BP26" s="442"/>
      <c r="BQ26" s="442"/>
      <c r="BR26" s="442"/>
      <c r="BS26" s="442"/>
      <c r="BT26" s="442"/>
      <c r="BU26" s="443"/>
      <c r="BV26" s="441" t="s">
        <v>129</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180</v>
      </c>
      <c r="F27" s="471"/>
      <c r="G27" s="471"/>
      <c r="H27" s="471"/>
      <c r="I27" s="471"/>
      <c r="J27" s="471"/>
      <c r="K27" s="472"/>
      <c r="L27" s="492">
        <v>1</v>
      </c>
      <c r="M27" s="493"/>
      <c r="N27" s="493"/>
      <c r="O27" s="493"/>
      <c r="P27" s="535"/>
      <c r="Q27" s="492">
        <v>5160</v>
      </c>
      <c r="R27" s="493"/>
      <c r="S27" s="493"/>
      <c r="T27" s="493"/>
      <c r="U27" s="493"/>
      <c r="V27" s="535"/>
      <c r="W27" s="587"/>
      <c r="X27" s="588"/>
      <c r="Y27" s="589"/>
      <c r="Z27" s="491" t="s">
        <v>181</v>
      </c>
      <c r="AA27" s="471"/>
      <c r="AB27" s="471"/>
      <c r="AC27" s="471"/>
      <c r="AD27" s="471"/>
      <c r="AE27" s="471"/>
      <c r="AF27" s="471"/>
      <c r="AG27" s="472"/>
      <c r="AH27" s="492" t="s">
        <v>175</v>
      </c>
      <c r="AI27" s="493"/>
      <c r="AJ27" s="493"/>
      <c r="AK27" s="493"/>
      <c r="AL27" s="535"/>
      <c r="AM27" s="492" t="s">
        <v>175</v>
      </c>
      <c r="AN27" s="493"/>
      <c r="AO27" s="493"/>
      <c r="AP27" s="493"/>
      <c r="AQ27" s="493"/>
      <c r="AR27" s="535"/>
      <c r="AS27" s="492" t="s">
        <v>182</v>
      </c>
      <c r="AT27" s="493"/>
      <c r="AU27" s="493"/>
      <c r="AV27" s="493"/>
      <c r="AW27" s="493"/>
      <c r="AX27" s="494"/>
      <c r="AY27" s="536" t="s">
        <v>183</v>
      </c>
      <c r="AZ27" s="537"/>
      <c r="BA27" s="537"/>
      <c r="BB27" s="537"/>
      <c r="BC27" s="537"/>
      <c r="BD27" s="537"/>
      <c r="BE27" s="537"/>
      <c r="BF27" s="537"/>
      <c r="BG27" s="537"/>
      <c r="BH27" s="537"/>
      <c r="BI27" s="537"/>
      <c r="BJ27" s="537"/>
      <c r="BK27" s="537"/>
      <c r="BL27" s="537"/>
      <c r="BM27" s="538"/>
      <c r="BN27" s="560">
        <v>2812742</v>
      </c>
      <c r="BO27" s="561"/>
      <c r="BP27" s="561"/>
      <c r="BQ27" s="561"/>
      <c r="BR27" s="561"/>
      <c r="BS27" s="561"/>
      <c r="BT27" s="561"/>
      <c r="BU27" s="562"/>
      <c r="BV27" s="560">
        <v>2809380</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184</v>
      </c>
      <c r="F28" s="471"/>
      <c r="G28" s="471"/>
      <c r="H28" s="471"/>
      <c r="I28" s="471"/>
      <c r="J28" s="471"/>
      <c r="K28" s="472"/>
      <c r="L28" s="492">
        <v>1</v>
      </c>
      <c r="M28" s="493"/>
      <c r="N28" s="493"/>
      <c r="O28" s="493"/>
      <c r="P28" s="535"/>
      <c r="Q28" s="492">
        <v>4510</v>
      </c>
      <c r="R28" s="493"/>
      <c r="S28" s="493"/>
      <c r="T28" s="493"/>
      <c r="U28" s="493"/>
      <c r="V28" s="535"/>
      <c r="W28" s="587"/>
      <c r="X28" s="588"/>
      <c r="Y28" s="589"/>
      <c r="Z28" s="491" t="s">
        <v>185</v>
      </c>
      <c r="AA28" s="471"/>
      <c r="AB28" s="471"/>
      <c r="AC28" s="471"/>
      <c r="AD28" s="471"/>
      <c r="AE28" s="471"/>
      <c r="AF28" s="471"/>
      <c r="AG28" s="472"/>
      <c r="AH28" s="492" t="s">
        <v>129</v>
      </c>
      <c r="AI28" s="493"/>
      <c r="AJ28" s="493"/>
      <c r="AK28" s="493"/>
      <c r="AL28" s="535"/>
      <c r="AM28" s="492" t="s">
        <v>175</v>
      </c>
      <c r="AN28" s="493"/>
      <c r="AO28" s="493"/>
      <c r="AP28" s="493"/>
      <c r="AQ28" s="493"/>
      <c r="AR28" s="535"/>
      <c r="AS28" s="492" t="s">
        <v>175</v>
      </c>
      <c r="AT28" s="493"/>
      <c r="AU28" s="493"/>
      <c r="AV28" s="493"/>
      <c r="AW28" s="493"/>
      <c r="AX28" s="494"/>
      <c r="AY28" s="595" t="s">
        <v>186</v>
      </c>
      <c r="AZ28" s="596"/>
      <c r="BA28" s="596"/>
      <c r="BB28" s="597"/>
      <c r="BC28" s="401" t="s">
        <v>48</v>
      </c>
      <c r="BD28" s="402"/>
      <c r="BE28" s="402"/>
      <c r="BF28" s="402"/>
      <c r="BG28" s="402"/>
      <c r="BH28" s="402"/>
      <c r="BI28" s="402"/>
      <c r="BJ28" s="402"/>
      <c r="BK28" s="402"/>
      <c r="BL28" s="402"/>
      <c r="BM28" s="403"/>
      <c r="BN28" s="404">
        <v>2230732</v>
      </c>
      <c r="BO28" s="405"/>
      <c r="BP28" s="405"/>
      <c r="BQ28" s="405"/>
      <c r="BR28" s="405"/>
      <c r="BS28" s="405"/>
      <c r="BT28" s="405"/>
      <c r="BU28" s="406"/>
      <c r="BV28" s="404">
        <v>2088776</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187</v>
      </c>
      <c r="F29" s="471"/>
      <c r="G29" s="471"/>
      <c r="H29" s="471"/>
      <c r="I29" s="471"/>
      <c r="J29" s="471"/>
      <c r="K29" s="472"/>
      <c r="L29" s="492">
        <v>20</v>
      </c>
      <c r="M29" s="493"/>
      <c r="N29" s="493"/>
      <c r="O29" s="493"/>
      <c r="P29" s="535"/>
      <c r="Q29" s="492">
        <v>4050</v>
      </c>
      <c r="R29" s="493"/>
      <c r="S29" s="493"/>
      <c r="T29" s="493"/>
      <c r="U29" s="493"/>
      <c r="V29" s="535"/>
      <c r="W29" s="590"/>
      <c r="X29" s="591"/>
      <c r="Y29" s="592"/>
      <c r="Z29" s="491" t="s">
        <v>188</v>
      </c>
      <c r="AA29" s="471"/>
      <c r="AB29" s="471"/>
      <c r="AC29" s="471"/>
      <c r="AD29" s="471"/>
      <c r="AE29" s="471"/>
      <c r="AF29" s="471"/>
      <c r="AG29" s="472"/>
      <c r="AH29" s="492">
        <v>492</v>
      </c>
      <c r="AI29" s="493"/>
      <c r="AJ29" s="493"/>
      <c r="AK29" s="493"/>
      <c r="AL29" s="535"/>
      <c r="AM29" s="492">
        <v>1435656</v>
      </c>
      <c r="AN29" s="493"/>
      <c r="AO29" s="493"/>
      <c r="AP29" s="493"/>
      <c r="AQ29" s="493"/>
      <c r="AR29" s="535"/>
      <c r="AS29" s="492">
        <v>2918</v>
      </c>
      <c r="AT29" s="493"/>
      <c r="AU29" s="493"/>
      <c r="AV29" s="493"/>
      <c r="AW29" s="493"/>
      <c r="AX29" s="494"/>
      <c r="AY29" s="598"/>
      <c r="AZ29" s="599"/>
      <c r="BA29" s="599"/>
      <c r="BB29" s="600"/>
      <c r="BC29" s="475" t="s">
        <v>189</v>
      </c>
      <c r="BD29" s="476"/>
      <c r="BE29" s="476"/>
      <c r="BF29" s="476"/>
      <c r="BG29" s="476"/>
      <c r="BH29" s="476"/>
      <c r="BI29" s="476"/>
      <c r="BJ29" s="476"/>
      <c r="BK29" s="476"/>
      <c r="BL29" s="476"/>
      <c r="BM29" s="477"/>
      <c r="BN29" s="441">
        <v>70981</v>
      </c>
      <c r="BO29" s="442"/>
      <c r="BP29" s="442"/>
      <c r="BQ29" s="442"/>
      <c r="BR29" s="442"/>
      <c r="BS29" s="442"/>
      <c r="BT29" s="442"/>
      <c r="BU29" s="443"/>
      <c r="BV29" s="441">
        <v>70932</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190</v>
      </c>
      <c r="X30" s="609"/>
      <c r="Y30" s="609"/>
      <c r="Z30" s="609"/>
      <c r="AA30" s="609"/>
      <c r="AB30" s="609"/>
      <c r="AC30" s="609"/>
      <c r="AD30" s="609"/>
      <c r="AE30" s="609"/>
      <c r="AF30" s="609"/>
      <c r="AG30" s="610"/>
      <c r="AH30" s="568">
        <v>97.1</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2230446</v>
      </c>
      <c r="BO30" s="561"/>
      <c r="BP30" s="561"/>
      <c r="BQ30" s="561"/>
      <c r="BR30" s="561"/>
      <c r="BS30" s="561"/>
      <c r="BT30" s="561"/>
      <c r="BU30" s="562"/>
      <c r="BV30" s="560">
        <v>2332750</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191</v>
      </c>
      <c r="D32" s="604"/>
      <c r="E32" s="604"/>
      <c r="F32" s="604"/>
      <c r="G32" s="604"/>
      <c r="H32" s="604"/>
      <c r="I32" s="604"/>
      <c r="J32" s="604"/>
      <c r="K32" s="604"/>
      <c r="L32" s="604"/>
      <c r="M32" s="604"/>
      <c r="N32" s="604"/>
      <c r="O32" s="604"/>
      <c r="P32" s="604"/>
      <c r="Q32" s="604"/>
      <c r="R32" s="604"/>
      <c r="S32" s="604"/>
      <c r="U32" s="445" t="s">
        <v>192</v>
      </c>
      <c r="V32" s="445"/>
      <c r="W32" s="445"/>
      <c r="X32" s="445"/>
      <c r="Y32" s="445"/>
      <c r="Z32" s="445"/>
      <c r="AA32" s="445"/>
      <c r="AB32" s="445"/>
      <c r="AC32" s="445"/>
      <c r="AD32" s="445"/>
      <c r="AE32" s="445"/>
      <c r="AF32" s="445"/>
      <c r="AG32" s="445"/>
      <c r="AH32" s="445"/>
      <c r="AI32" s="445"/>
      <c r="AJ32" s="445"/>
      <c r="AK32" s="445"/>
      <c r="AM32" s="445" t="s">
        <v>193</v>
      </c>
      <c r="AN32" s="445"/>
      <c r="AO32" s="445"/>
      <c r="AP32" s="445"/>
      <c r="AQ32" s="445"/>
      <c r="AR32" s="445"/>
      <c r="AS32" s="445"/>
      <c r="AT32" s="445"/>
      <c r="AU32" s="445"/>
      <c r="AV32" s="445"/>
      <c r="AW32" s="445"/>
      <c r="AX32" s="445"/>
      <c r="AY32" s="445"/>
      <c r="AZ32" s="445"/>
      <c r="BA32" s="445"/>
      <c r="BB32" s="445"/>
      <c r="BC32" s="445"/>
      <c r="BE32" s="445" t="s">
        <v>194</v>
      </c>
      <c r="BF32" s="445"/>
      <c r="BG32" s="445"/>
      <c r="BH32" s="445"/>
      <c r="BI32" s="445"/>
      <c r="BJ32" s="445"/>
      <c r="BK32" s="445"/>
      <c r="BL32" s="445"/>
      <c r="BM32" s="445"/>
      <c r="BN32" s="445"/>
      <c r="BO32" s="445"/>
      <c r="BP32" s="445"/>
      <c r="BQ32" s="445"/>
      <c r="BR32" s="445"/>
      <c r="BS32" s="445"/>
      <c r="BT32" s="445"/>
      <c r="BU32" s="445"/>
      <c r="BW32" s="445" t="s">
        <v>195</v>
      </c>
      <c r="BX32" s="445"/>
      <c r="BY32" s="445"/>
      <c r="BZ32" s="445"/>
      <c r="CA32" s="445"/>
      <c r="CB32" s="445"/>
      <c r="CC32" s="445"/>
      <c r="CD32" s="445"/>
      <c r="CE32" s="445"/>
      <c r="CF32" s="445"/>
      <c r="CG32" s="445"/>
      <c r="CH32" s="445"/>
      <c r="CI32" s="445"/>
      <c r="CJ32" s="445"/>
      <c r="CK32" s="445"/>
      <c r="CL32" s="445"/>
      <c r="CM32" s="445"/>
      <c r="CO32" s="445" t="s">
        <v>196</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197</v>
      </c>
      <c r="D33" s="465"/>
      <c r="E33" s="430" t="s">
        <v>198</v>
      </c>
      <c r="F33" s="430"/>
      <c r="G33" s="430"/>
      <c r="H33" s="430"/>
      <c r="I33" s="430"/>
      <c r="J33" s="430"/>
      <c r="K33" s="430"/>
      <c r="L33" s="430"/>
      <c r="M33" s="430"/>
      <c r="N33" s="430"/>
      <c r="O33" s="430"/>
      <c r="P33" s="430"/>
      <c r="Q33" s="430"/>
      <c r="R33" s="430"/>
      <c r="S33" s="430"/>
      <c r="T33" s="203"/>
      <c r="U33" s="465" t="s">
        <v>197</v>
      </c>
      <c r="V33" s="465"/>
      <c r="W33" s="430" t="s">
        <v>199</v>
      </c>
      <c r="X33" s="430"/>
      <c r="Y33" s="430"/>
      <c r="Z33" s="430"/>
      <c r="AA33" s="430"/>
      <c r="AB33" s="430"/>
      <c r="AC33" s="430"/>
      <c r="AD33" s="430"/>
      <c r="AE33" s="430"/>
      <c r="AF33" s="430"/>
      <c r="AG33" s="430"/>
      <c r="AH33" s="430"/>
      <c r="AI33" s="430"/>
      <c r="AJ33" s="430"/>
      <c r="AK33" s="430"/>
      <c r="AL33" s="203"/>
      <c r="AM33" s="465" t="s">
        <v>197</v>
      </c>
      <c r="AN33" s="465"/>
      <c r="AO33" s="430" t="s">
        <v>198</v>
      </c>
      <c r="AP33" s="430"/>
      <c r="AQ33" s="430"/>
      <c r="AR33" s="430"/>
      <c r="AS33" s="430"/>
      <c r="AT33" s="430"/>
      <c r="AU33" s="430"/>
      <c r="AV33" s="430"/>
      <c r="AW33" s="430"/>
      <c r="AX33" s="430"/>
      <c r="AY33" s="430"/>
      <c r="AZ33" s="430"/>
      <c r="BA33" s="430"/>
      <c r="BB33" s="430"/>
      <c r="BC33" s="430"/>
      <c r="BD33" s="204"/>
      <c r="BE33" s="430" t="s">
        <v>200</v>
      </c>
      <c r="BF33" s="430"/>
      <c r="BG33" s="430" t="s">
        <v>201</v>
      </c>
      <c r="BH33" s="430"/>
      <c r="BI33" s="430"/>
      <c r="BJ33" s="430"/>
      <c r="BK33" s="430"/>
      <c r="BL33" s="430"/>
      <c r="BM33" s="430"/>
      <c r="BN33" s="430"/>
      <c r="BO33" s="430"/>
      <c r="BP33" s="430"/>
      <c r="BQ33" s="430"/>
      <c r="BR33" s="430"/>
      <c r="BS33" s="430"/>
      <c r="BT33" s="430"/>
      <c r="BU33" s="430"/>
      <c r="BV33" s="204"/>
      <c r="BW33" s="465" t="s">
        <v>200</v>
      </c>
      <c r="BX33" s="465"/>
      <c r="BY33" s="430" t="s">
        <v>202</v>
      </c>
      <c r="BZ33" s="430"/>
      <c r="CA33" s="430"/>
      <c r="CB33" s="430"/>
      <c r="CC33" s="430"/>
      <c r="CD33" s="430"/>
      <c r="CE33" s="430"/>
      <c r="CF33" s="430"/>
      <c r="CG33" s="430"/>
      <c r="CH33" s="430"/>
      <c r="CI33" s="430"/>
      <c r="CJ33" s="430"/>
      <c r="CK33" s="430"/>
      <c r="CL33" s="430"/>
      <c r="CM33" s="430"/>
      <c r="CN33" s="203"/>
      <c r="CO33" s="465" t="s">
        <v>197</v>
      </c>
      <c r="CP33" s="465"/>
      <c r="CQ33" s="430" t="s">
        <v>203</v>
      </c>
      <c r="CR33" s="430"/>
      <c r="CS33" s="430"/>
      <c r="CT33" s="430"/>
      <c r="CU33" s="430"/>
      <c r="CV33" s="430"/>
      <c r="CW33" s="430"/>
      <c r="CX33" s="430"/>
      <c r="CY33" s="430"/>
      <c r="CZ33" s="430"/>
      <c r="DA33" s="430"/>
      <c r="DB33" s="430"/>
      <c r="DC33" s="430"/>
      <c r="DD33" s="430"/>
      <c r="DE33" s="430"/>
      <c r="DF33" s="203"/>
      <c r="DG33" s="630" t="s">
        <v>204</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4</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8</v>
      </c>
      <c r="AN34" s="631"/>
      <c r="AO34" s="632" t="str">
        <f>IF('各会計、関係団体の財政状況及び健全化判断比率'!B32="","",'各会計、関係団体の財政状況及び健全化判断比率'!B32)</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12</v>
      </c>
      <c r="BX34" s="631"/>
      <c r="BY34" s="632" t="str">
        <f>IF('各会計、関係団体の財政状況及び健全化判断比率'!B68="","",'各会計、関係団体の財政状況及び健全化判断比率'!B68)</f>
        <v>五条広域事務組合</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土地取得特別会計</v>
      </c>
      <c r="F35" s="632"/>
      <c r="G35" s="632"/>
      <c r="H35" s="632"/>
      <c r="I35" s="632"/>
      <c r="J35" s="632"/>
      <c r="K35" s="632"/>
      <c r="L35" s="632"/>
      <c r="M35" s="632"/>
      <c r="N35" s="632"/>
      <c r="O35" s="632"/>
      <c r="P35" s="632"/>
      <c r="Q35" s="632"/>
      <c r="R35" s="632"/>
      <c r="S35" s="632"/>
      <c r="T35" s="178"/>
      <c r="U35" s="631">
        <f>IF(W35="","",U34+1)</f>
        <v>5</v>
      </c>
      <c r="V35" s="631"/>
      <c r="W35" s="632" t="str">
        <f>IF('各会計、関係団体の財政状況及び健全化判断比率'!B29="","",'各会計、関係団体の財政状況及び健全化判断比率'!B29)</f>
        <v>介護保険特別会計（保険事業勘定）</v>
      </c>
      <c r="X35" s="632"/>
      <c r="Y35" s="632"/>
      <c r="Z35" s="632"/>
      <c r="AA35" s="632"/>
      <c r="AB35" s="632"/>
      <c r="AC35" s="632"/>
      <c r="AD35" s="632"/>
      <c r="AE35" s="632"/>
      <c r="AF35" s="632"/>
      <c r="AG35" s="632"/>
      <c r="AH35" s="632"/>
      <c r="AI35" s="632"/>
      <c r="AJ35" s="632"/>
      <c r="AK35" s="632"/>
      <c r="AL35" s="178"/>
      <c r="AM35" s="631">
        <f t="shared" ref="AM35:AM43" si="0">IF(AO35="","",AM34+1)</f>
        <v>9</v>
      </c>
      <c r="AN35" s="631"/>
      <c r="AO35" s="632" t="str">
        <f>IF('各会計、関係団体の財政状況及び健全化判断比率'!B33="","",'各会計、関係団体の財政状況及び健全化判断比率'!B33)</f>
        <v>簡易水道事業会計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13</v>
      </c>
      <c r="BX35" s="631"/>
      <c r="BY35" s="632" t="str">
        <f>IF('各会計、関係団体の財政状況及び健全化判断比率'!B69="","",'各会計、関係団体の財政状況及び健全化判断比率'!B69)</f>
        <v>海部東部消防組合（一般会計）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f>IF(E36="","",C35+1)</f>
        <v>3</v>
      </c>
      <c r="D36" s="631"/>
      <c r="E36" s="632" t="str">
        <f>IF('各会計、関係団体の財政状況及び健全化判断比率'!B9="","",'各会計、関係団体の財政状況及び健全化判断比率'!B9)</f>
        <v>市営住宅管理事業特別会計</v>
      </c>
      <c r="F36" s="632"/>
      <c r="G36" s="632"/>
      <c r="H36" s="632"/>
      <c r="I36" s="632"/>
      <c r="J36" s="632"/>
      <c r="K36" s="632"/>
      <c r="L36" s="632"/>
      <c r="M36" s="632"/>
      <c r="N36" s="632"/>
      <c r="O36" s="632"/>
      <c r="P36" s="632"/>
      <c r="Q36" s="632"/>
      <c r="R36" s="632"/>
      <c r="S36" s="632"/>
      <c r="T36" s="178"/>
      <c r="U36" s="631">
        <f t="shared" ref="U36:U43" si="4">IF(W36="","",U35+1)</f>
        <v>6</v>
      </c>
      <c r="V36" s="631"/>
      <c r="W36" s="632" t="str">
        <f>IF('各会計、関係団体の財政状況及び健全化判断比率'!B30="","",'各会計、関係団体の財政状況及び健全化判断比率'!B30)</f>
        <v>介護保険特別会計（サービス事業勘定）</v>
      </c>
      <c r="X36" s="632"/>
      <c r="Y36" s="632"/>
      <c r="Z36" s="632"/>
      <c r="AA36" s="632"/>
      <c r="AB36" s="632"/>
      <c r="AC36" s="632"/>
      <c r="AD36" s="632"/>
      <c r="AE36" s="632"/>
      <c r="AF36" s="632"/>
      <c r="AG36" s="632"/>
      <c r="AH36" s="632"/>
      <c r="AI36" s="632"/>
      <c r="AJ36" s="632"/>
      <c r="AK36" s="632"/>
      <c r="AL36" s="178"/>
      <c r="AM36" s="631">
        <f t="shared" si="0"/>
        <v>10</v>
      </c>
      <c r="AN36" s="631"/>
      <c r="AO36" s="632" t="str">
        <f>IF('各会計、関係団体の財政状況及び健全化判断比率'!B34="","",'各会計、関係団体の財政状況及び健全化判断比率'!B34)</f>
        <v>病院事業会計</v>
      </c>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14</v>
      </c>
      <c r="BX36" s="631"/>
      <c r="BY36" s="632" t="str">
        <f>IF('各会計、関係団体の財政状況及び健全化判断比率'!B70="","",'各会計、関係団体の財政状況及び健全化判断比率'!B70)</f>
        <v>海部東部消防組合（介護保険特別会計）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f t="shared" si="4"/>
        <v>7</v>
      </c>
      <c r="V37" s="631"/>
      <c r="W37" s="632" t="str">
        <f>IF('各会計、関係団体の財政状況及び健全化判断比率'!B31="","",'各会計、関係団体の財政状況及び健全化判断比率'!B31)</f>
        <v>後期高齢者医療特別会計</v>
      </c>
      <c r="X37" s="632"/>
      <c r="Y37" s="632"/>
      <c r="Z37" s="632"/>
      <c r="AA37" s="632"/>
      <c r="AB37" s="632"/>
      <c r="AC37" s="632"/>
      <c r="AD37" s="632"/>
      <c r="AE37" s="632"/>
      <c r="AF37" s="632"/>
      <c r="AG37" s="632"/>
      <c r="AH37" s="632"/>
      <c r="AI37" s="632"/>
      <c r="AJ37" s="632"/>
      <c r="AK37" s="632"/>
      <c r="AL37" s="178"/>
      <c r="AM37" s="631">
        <f t="shared" si="0"/>
        <v>11</v>
      </c>
      <c r="AN37" s="631"/>
      <c r="AO37" s="632" t="str">
        <f>IF('各会計、関係団体の財政状況及び健全化判断比率'!B35="","",'各会計、関係団体の財政状況及び健全化判断比率'!B35)</f>
        <v>下水道事業会計</v>
      </c>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15</v>
      </c>
      <c r="BX37" s="631"/>
      <c r="BY37" s="632" t="str">
        <f>IF('各会計、関係団体の財政状況及び健全化判断比率'!B71="","",'各会計、関係団体の財政状況及び健全化判断比率'!B71)</f>
        <v>海部東部消防組合（障害者総合支援特別会計）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16</v>
      </c>
      <c r="BX38" s="631"/>
      <c r="BY38" s="632" t="str">
        <f>IF('各会計、関係団体の財政状況及び健全化判断比率'!B72="","",'各会計、関係団体の財政状況及び健全化判断比率'!B72)</f>
        <v>海部地区急病診療所組合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17</v>
      </c>
      <c r="BX39" s="631"/>
      <c r="BY39" s="632" t="str">
        <f>IF('各会計、関係団体の財政状況及び健全化判断比率'!B73="","",'各会計、関係団体の財政状況及び健全化判断比率'!B73)</f>
        <v>海部地区水防事務組合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18</v>
      </c>
      <c r="BX40" s="631"/>
      <c r="BY40" s="632" t="str">
        <f>IF('各会計、関係団体の財政状況及び健全化判断比率'!B74="","",'各会計、関係団体の財政状況及び健全化判断比率'!B74)</f>
        <v>海部地区環境事務組合</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19</v>
      </c>
      <c r="BX41" s="631"/>
      <c r="BY41" s="632" t="str">
        <f>IF('各会計、関係団体の財政状況及び健全化判断比率'!B75="","",'各会計、関係団体の財政状況及び健全化判断比率'!B75)</f>
        <v>愛知県後期高齢者医療広域連合（一般会計）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f t="shared" si="2"/>
        <v>20</v>
      </c>
      <c r="BX42" s="631"/>
      <c r="BY42" s="632" t="str">
        <f>IF('各会計、関係団体の財政状況及び健全化判断比率'!B76="","",'各会計、関係団体の財政状況及び健全化判断比率'!B76)</f>
        <v>愛知県後期高齢者医療広域連合（後期高齢者医療特別会計）</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f t="shared" si="2"/>
        <v>21</v>
      </c>
      <c r="BX43" s="631"/>
      <c r="BY43" s="632" t="str">
        <f>IF('各会計、関係団体の財政状況及び健全化判断比率'!B77="","",'各会計、関係団体の財政状況及び健全化判断比率'!B77)</f>
        <v>愛知県市町村職員退職手当組合</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4" t="s">
        <v>206</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207</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208</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209</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210</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211</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212</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601</v>
      </c>
    </row>
    <row r="54" spans="5:113" x14ac:dyDescent="0.15"/>
    <row r="55" spans="5:113" x14ac:dyDescent="0.15"/>
    <row r="56" spans="5:113" x14ac:dyDescent="0.15"/>
  </sheetData>
  <sheetProtection algorithmName="SHA-512" hashValue="tE8zd7PBePTq0Cu291S7woyIBOLtZx9I1lQpTXb911ZH4U+kCjZw8Ey4B/j9r5df8fFhquSkv1d52rFiWyhZ5w==" saltValue="IQiaY/2cFlGUiKC8XLHLa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4" t="s">
        <v>566</v>
      </c>
      <c r="D34" s="1184"/>
      <c r="E34" s="1185"/>
      <c r="F34" s="32">
        <v>3.95</v>
      </c>
      <c r="G34" s="33">
        <v>4.07</v>
      </c>
      <c r="H34" s="33">
        <v>3.76</v>
      </c>
      <c r="I34" s="33">
        <v>3.07</v>
      </c>
      <c r="J34" s="34">
        <v>7.62</v>
      </c>
      <c r="K34" s="22"/>
      <c r="L34" s="22"/>
      <c r="M34" s="22"/>
      <c r="N34" s="22"/>
      <c r="O34" s="22"/>
      <c r="P34" s="22"/>
    </row>
    <row r="35" spans="1:16" ht="39" customHeight="1" x14ac:dyDescent="0.15">
      <c r="A35" s="22"/>
      <c r="B35" s="35"/>
      <c r="C35" s="1178" t="s">
        <v>567</v>
      </c>
      <c r="D35" s="1179"/>
      <c r="E35" s="1180"/>
      <c r="F35" s="36">
        <v>4.3499999999999996</v>
      </c>
      <c r="G35" s="37">
        <v>3.94</v>
      </c>
      <c r="H35" s="37">
        <v>3.98</v>
      </c>
      <c r="I35" s="37">
        <v>3.57</v>
      </c>
      <c r="J35" s="38">
        <v>3.15</v>
      </c>
      <c r="K35" s="22"/>
      <c r="L35" s="22"/>
      <c r="M35" s="22"/>
      <c r="N35" s="22"/>
      <c r="O35" s="22"/>
      <c r="P35" s="22"/>
    </row>
    <row r="36" spans="1:16" ht="39" customHeight="1" x14ac:dyDescent="0.15">
      <c r="A36" s="22"/>
      <c r="B36" s="35"/>
      <c r="C36" s="1178" t="s">
        <v>568</v>
      </c>
      <c r="D36" s="1179"/>
      <c r="E36" s="1180"/>
      <c r="F36" s="36">
        <v>4.28</v>
      </c>
      <c r="G36" s="37">
        <v>3.07</v>
      </c>
      <c r="H36" s="37">
        <v>1.64</v>
      </c>
      <c r="I36" s="37">
        <v>1.66</v>
      </c>
      <c r="J36" s="38">
        <v>1.69</v>
      </c>
      <c r="K36" s="22"/>
      <c r="L36" s="22"/>
      <c r="M36" s="22"/>
      <c r="N36" s="22"/>
      <c r="O36" s="22"/>
      <c r="P36" s="22"/>
    </row>
    <row r="37" spans="1:16" ht="39" customHeight="1" x14ac:dyDescent="0.15">
      <c r="A37" s="22"/>
      <c r="B37" s="35"/>
      <c r="C37" s="1178" t="s">
        <v>569</v>
      </c>
      <c r="D37" s="1179"/>
      <c r="E37" s="1180"/>
      <c r="F37" s="36" t="s">
        <v>516</v>
      </c>
      <c r="G37" s="37" t="s">
        <v>516</v>
      </c>
      <c r="H37" s="37">
        <v>0.53</v>
      </c>
      <c r="I37" s="37">
        <v>1.22</v>
      </c>
      <c r="J37" s="38">
        <v>1.56</v>
      </c>
      <c r="K37" s="22"/>
      <c r="L37" s="22"/>
      <c r="M37" s="22"/>
      <c r="N37" s="22"/>
      <c r="O37" s="22"/>
      <c r="P37" s="22"/>
    </row>
    <row r="38" spans="1:16" ht="39" customHeight="1" x14ac:dyDescent="0.15">
      <c r="A38" s="22"/>
      <c r="B38" s="35"/>
      <c r="C38" s="1178" t="s">
        <v>570</v>
      </c>
      <c r="D38" s="1179"/>
      <c r="E38" s="1180"/>
      <c r="F38" s="36">
        <v>1.41</v>
      </c>
      <c r="G38" s="37">
        <v>1.21</v>
      </c>
      <c r="H38" s="37">
        <v>0.68</v>
      </c>
      <c r="I38" s="37">
        <v>1.04</v>
      </c>
      <c r="J38" s="38">
        <v>1.25</v>
      </c>
      <c r="K38" s="22"/>
      <c r="L38" s="22"/>
      <c r="M38" s="22"/>
      <c r="N38" s="22"/>
      <c r="O38" s="22"/>
      <c r="P38" s="22"/>
    </row>
    <row r="39" spans="1:16" ht="39" customHeight="1" x14ac:dyDescent="0.15">
      <c r="A39" s="22"/>
      <c r="B39" s="35"/>
      <c r="C39" s="1178" t="s">
        <v>571</v>
      </c>
      <c r="D39" s="1179"/>
      <c r="E39" s="1180"/>
      <c r="F39" s="36">
        <v>2.69</v>
      </c>
      <c r="G39" s="37">
        <v>0.33</v>
      </c>
      <c r="H39" s="37">
        <v>0.6</v>
      </c>
      <c r="I39" s="37">
        <v>0.4</v>
      </c>
      <c r="J39" s="38">
        <v>0.42</v>
      </c>
      <c r="K39" s="22"/>
      <c r="L39" s="22"/>
      <c r="M39" s="22"/>
      <c r="N39" s="22"/>
      <c r="O39" s="22"/>
      <c r="P39" s="22"/>
    </row>
    <row r="40" spans="1:16" ht="39" customHeight="1" x14ac:dyDescent="0.15">
      <c r="A40" s="22"/>
      <c r="B40" s="35"/>
      <c r="C40" s="1178" t="s">
        <v>572</v>
      </c>
      <c r="D40" s="1179"/>
      <c r="E40" s="1180"/>
      <c r="F40" s="36" t="s">
        <v>516</v>
      </c>
      <c r="G40" s="37" t="s">
        <v>516</v>
      </c>
      <c r="H40" s="37">
        <v>0.06</v>
      </c>
      <c r="I40" s="37">
        <v>7.0000000000000007E-2</v>
      </c>
      <c r="J40" s="38">
        <v>0.12</v>
      </c>
      <c r="K40" s="22"/>
      <c r="L40" s="22"/>
      <c r="M40" s="22"/>
      <c r="N40" s="22"/>
      <c r="O40" s="22"/>
      <c r="P40" s="22"/>
    </row>
    <row r="41" spans="1:16" ht="39" customHeight="1" x14ac:dyDescent="0.15">
      <c r="A41" s="22"/>
      <c r="B41" s="35"/>
      <c r="C41" s="1178" t="s">
        <v>573</v>
      </c>
      <c r="D41" s="1179"/>
      <c r="E41" s="1180"/>
      <c r="F41" s="36">
        <v>0.05</v>
      </c>
      <c r="G41" s="37">
        <v>0.06</v>
      </c>
      <c r="H41" s="37">
        <v>0.06</v>
      </c>
      <c r="I41" s="37">
        <v>0.05</v>
      </c>
      <c r="J41" s="38">
        <v>0.05</v>
      </c>
      <c r="K41" s="22"/>
      <c r="L41" s="22"/>
      <c r="M41" s="22"/>
      <c r="N41" s="22"/>
      <c r="O41" s="22"/>
      <c r="P41" s="22"/>
    </row>
    <row r="42" spans="1:16" ht="39" customHeight="1" x14ac:dyDescent="0.15">
      <c r="A42" s="22"/>
      <c r="B42" s="39"/>
      <c r="C42" s="1178" t="s">
        <v>574</v>
      </c>
      <c r="D42" s="1179"/>
      <c r="E42" s="1180"/>
      <c r="F42" s="36" t="s">
        <v>516</v>
      </c>
      <c r="G42" s="37" t="s">
        <v>516</v>
      </c>
      <c r="H42" s="37" t="s">
        <v>516</v>
      </c>
      <c r="I42" s="37" t="s">
        <v>516</v>
      </c>
      <c r="J42" s="38" t="s">
        <v>516</v>
      </c>
      <c r="K42" s="22"/>
      <c r="L42" s="22"/>
      <c r="M42" s="22"/>
      <c r="N42" s="22"/>
      <c r="O42" s="22"/>
      <c r="P42" s="22"/>
    </row>
    <row r="43" spans="1:16" ht="39" customHeight="1" thickBot="1" x14ac:dyDescent="0.2">
      <c r="A43" s="22"/>
      <c r="B43" s="40"/>
      <c r="C43" s="1181" t="s">
        <v>575</v>
      </c>
      <c r="D43" s="1182"/>
      <c r="E43" s="1183"/>
      <c r="F43" s="41">
        <v>0.46</v>
      </c>
      <c r="G43" s="42">
        <v>0.54</v>
      </c>
      <c r="H43" s="42">
        <v>7.0000000000000007E-2</v>
      </c>
      <c r="I43" s="42">
        <v>0.05</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ykx08JJAvMpZDIRiVPobjgIkFznOjKNb7BKFsquqYydFJA31NQD2wXPmwNTdLpJrStH383Aw2DNCX9iSodSKw==" saltValue="f9B2il0U1lbJZdOXbqQB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2292</v>
      </c>
      <c r="L45" s="60">
        <v>2114</v>
      </c>
      <c r="M45" s="60">
        <v>2022</v>
      </c>
      <c r="N45" s="60">
        <v>2061</v>
      </c>
      <c r="O45" s="61">
        <v>2141</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516</v>
      </c>
      <c r="L46" s="64" t="s">
        <v>516</v>
      </c>
      <c r="M46" s="64" t="s">
        <v>516</v>
      </c>
      <c r="N46" s="64" t="s">
        <v>516</v>
      </c>
      <c r="O46" s="65" t="s">
        <v>516</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516</v>
      </c>
      <c r="L47" s="64" t="s">
        <v>516</v>
      </c>
      <c r="M47" s="64" t="s">
        <v>516</v>
      </c>
      <c r="N47" s="64" t="s">
        <v>516</v>
      </c>
      <c r="O47" s="65" t="s">
        <v>516</v>
      </c>
      <c r="P47" s="48"/>
      <c r="Q47" s="48"/>
      <c r="R47" s="48"/>
      <c r="S47" s="48"/>
      <c r="T47" s="48"/>
      <c r="U47" s="48"/>
    </row>
    <row r="48" spans="1:21" ht="30.75" customHeight="1" x14ac:dyDescent="0.15">
      <c r="A48" s="48"/>
      <c r="B48" s="1188"/>
      <c r="C48" s="1189"/>
      <c r="D48" s="62"/>
      <c r="E48" s="1194" t="s">
        <v>15</v>
      </c>
      <c r="F48" s="1194"/>
      <c r="G48" s="1194"/>
      <c r="H48" s="1194"/>
      <c r="I48" s="1194"/>
      <c r="J48" s="1195"/>
      <c r="K48" s="63">
        <v>660</v>
      </c>
      <c r="L48" s="64">
        <v>644</v>
      </c>
      <c r="M48" s="64">
        <v>669</v>
      </c>
      <c r="N48" s="64">
        <v>776</v>
      </c>
      <c r="O48" s="65">
        <v>890</v>
      </c>
      <c r="P48" s="48"/>
      <c r="Q48" s="48"/>
      <c r="R48" s="48"/>
      <c r="S48" s="48"/>
      <c r="T48" s="48"/>
      <c r="U48" s="48"/>
    </row>
    <row r="49" spans="1:21" ht="30.75" customHeight="1" x14ac:dyDescent="0.15">
      <c r="A49" s="48"/>
      <c r="B49" s="1188"/>
      <c r="C49" s="1189"/>
      <c r="D49" s="62"/>
      <c r="E49" s="1194" t="s">
        <v>16</v>
      </c>
      <c r="F49" s="1194"/>
      <c r="G49" s="1194"/>
      <c r="H49" s="1194"/>
      <c r="I49" s="1194"/>
      <c r="J49" s="1195"/>
      <c r="K49" s="63">
        <v>125</v>
      </c>
      <c r="L49" s="64">
        <v>141</v>
      </c>
      <c r="M49" s="64">
        <v>101</v>
      </c>
      <c r="N49" s="64">
        <v>67</v>
      </c>
      <c r="O49" s="65">
        <v>61</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516</v>
      </c>
      <c r="L50" s="64" t="s">
        <v>516</v>
      </c>
      <c r="M50" s="64" t="s">
        <v>516</v>
      </c>
      <c r="N50" s="64" t="s">
        <v>516</v>
      </c>
      <c r="O50" s="65" t="s">
        <v>516</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516</v>
      </c>
      <c r="L51" s="64" t="s">
        <v>516</v>
      </c>
      <c r="M51" s="64" t="s">
        <v>516</v>
      </c>
      <c r="N51" s="64" t="s">
        <v>516</v>
      </c>
      <c r="O51" s="65" t="s">
        <v>516</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1814</v>
      </c>
      <c r="L52" s="64">
        <v>1858</v>
      </c>
      <c r="M52" s="64">
        <v>1829</v>
      </c>
      <c r="N52" s="64">
        <v>1850</v>
      </c>
      <c r="O52" s="65">
        <v>1860</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1263</v>
      </c>
      <c r="L53" s="69">
        <v>1041</v>
      </c>
      <c r="M53" s="69">
        <v>963</v>
      </c>
      <c r="N53" s="69">
        <v>1054</v>
      </c>
      <c r="O53" s="70">
        <v>1232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588</v>
      </c>
      <c r="L57" s="84" t="s">
        <v>588</v>
      </c>
      <c r="M57" s="84" t="s">
        <v>588</v>
      </c>
      <c r="N57" s="84" t="s">
        <v>588</v>
      </c>
      <c r="O57" s="85" t="s">
        <v>588</v>
      </c>
    </row>
    <row r="58" spans="1:21" ht="31.5" customHeight="1" thickBot="1" x14ac:dyDescent="0.2">
      <c r="B58" s="1204"/>
      <c r="C58" s="1205"/>
      <c r="D58" s="1209" t="s">
        <v>27</v>
      </c>
      <c r="E58" s="1210"/>
      <c r="F58" s="1210"/>
      <c r="G58" s="1210"/>
      <c r="H58" s="1210"/>
      <c r="I58" s="1210"/>
      <c r="J58" s="1211"/>
      <c r="K58" s="86" t="s">
        <v>588</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cpvawzLkc/A1WVZLoKCSnQNi816ncxAY8uR3AGbcS/vtJTY47rYXlEkIYjkJvwSz551hE67TkrKXR4jH430pg==" saltValue="kbagTr2qlJyVAyJzVSTC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12" t="s">
        <v>30</v>
      </c>
      <c r="C41" s="1213"/>
      <c r="D41" s="102"/>
      <c r="E41" s="1218" t="s">
        <v>31</v>
      </c>
      <c r="F41" s="1218"/>
      <c r="G41" s="1218"/>
      <c r="H41" s="1219"/>
      <c r="I41" s="337">
        <v>18157</v>
      </c>
      <c r="J41" s="338">
        <v>19601</v>
      </c>
      <c r="K41" s="338">
        <v>21313</v>
      </c>
      <c r="L41" s="338">
        <v>22688</v>
      </c>
      <c r="M41" s="339">
        <v>24137</v>
      </c>
    </row>
    <row r="42" spans="2:13" ht="27.75" customHeight="1" x14ac:dyDescent="0.15">
      <c r="B42" s="1214"/>
      <c r="C42" s="1215"/>
      <c r="D42" s="103"/>
      <c r="E42" s="1220" t="s">
        <v>32</v>
      </c>
      <c r="F42" s="1220"/>
      <c r="G42" s="1220"/>
      <c r="H42" s="1221"/>
      <c r="I42" s="340" t="s">
        <v>516</v>
      </c>
      <c r="J42" s="341" t="s">
        <v>516</v>
      </c>
      <c r="K42" s="341" t="s">
        <v>516</v>
      </c>
      <c r="L42" s="341" t="s">
        <v>516</v>
      </c>
      <c r="M42" s="342" t="s">
        <v>516</v>
      </c>
    </row>
    <row r="43" spans="2:13" ht="27.75" customHeight="1" x14ac:dyDescent="0.15">
      <c r="B43" s="1214"/>
      <c r="C43" s="1215"/>
      <c r="D43" s="103"/>
      <c r="E43" s="1220" t="s">
        <v>33</v>
      </c>
      <c r="F43" s="1220"/>
      <c r="G43" s="1220"/>
      <c r="H43" s="1221"/>
      <c r="I43" s="340">
        <v>15361</v>
      </c>
      <c r="J43" s="341">
        <v>14571</v>
      </c>
      <c r="K43" s="341">
        <v>13991</v>
      </c>
      <c r="L43" s="341">
        <v>14193</v>
      </c>
      <c r="M43" s="342">
        <v>14241</v>
      </c>
    </row>
    <row r="44" spans="2:13" ht="27.75" customHeight="1" x14ac:dyDescent="0.15">
      <c r="B44" s="1214"/>
      <c r="C44" s="1215"/>
      <c r="D44" s="103"/>
      <c r="E44" s="1220" t="s">
        <v>34</v>
      </c>
      <c r="F44" s="1220"/>
      <c r="G44" s="1220"/>
      <c r="H44" s="1221"/>
      <c r="I44" s="340">
        <v>430</v>
      </c>
      <c r="J44" s="341">
        <v>396</v>
      </c>
      <c r="K44" s="341">
        <v>686</v>
      </c>
      <c r="L44" s="341">
        <v>1694</v>
      </c>
      <c r="M44" s="342">
        <v>1720</v>
      </c>
    </row>
    <row r="45" spans="2:13" ht="27.75" customHeight="1" x14ac:dyDescent="0.15">
      <c r="B45" s="1214"/>
      <c r="C45" s="1215"/>
      <c r="D45" s="103"/>
      <c r="E45" s="1220" t="s">
        <v>35</v>
      </c>
      <c r="F45" s="1220"/>
      <c r="G45" s="1220"/>
      <c r="H45" s="1221"/>
      <c r="I45" s="340">
        <v>135</v>
      </c>
      <c r="J45" s="341">
        <v>1154</v>
      </c>
      <c r="K45" s="341">
        <v>1084</v>
      </c>
      <c r="L45" s="341">
        <v>905</v>
      </c>
      <c r="M45" s="342">
        <v>1044</v>
      </c>
    </row>
    <row r="46" spans="2:13" ht="27.75" customHeight="1" x14ac:dyDescent="0.15">
      <c r="B46" s="1214"/>
      <c r="C46" s="1215"/>
      <c r="D46" s="104"/>
      <c r="E46" s="1220" t="s">
        <v>36</v>
      </c>
      <c r="F46" s="1220"/>
      <c r="G46" s="1220"/>
      <c r="H46" s="1221"/>
      <c r="I46" s="340" t="s">
        <v>516</v>
      </c>
      <c r="J46" s="341" t="s">
        <v>516</v>
      </c>
      <c r="K46" s="341" t="s">
        <v>516</v>
      </c>
      <c r="L46" s="341" t="s">
        <v>516</v>
      </c>
      <c r="M46" s="342" t="s">
        <v>516</v>
      </c>
    </row>
    <row r="47" spans="2:13" ht="27.75" customHeight="1" x14ac:dyDescent="0.15">
      <c r="B47" s="1214"/>
      <c r="C47" s="1215"/>
      <c r="D47" s="105"/>
      <c r="E47" s="1222" t="s">
        <v>37</v>
      </c>
      <c r="F47" s="1223"/>
      <c r="G47" s="1223"/>
      <c r="H47" s="1224"/>
      <c r="I47" s="340" t="s">
        <v>516</v>
      </c>
      <c r="J47" s="341" t="s">
        <v>516</v>
      </c>
      <c r="K47" s="341" t="s">
        <v>516</v>
      </c>
      <c r="L47" s="341" t="s">
        <v>516</v>
      </c>
      <c r="M47" s="342" t="s">
        <v>516</v>
      </c>
    </row>
    <row r="48" spans="2:13" ht="27.75" customHeight="1" x14ac:dyDescent="0.15">
      <c r="B48" s="1214"/>
      <c r="C48" s="1215"/>
      <c r="D48" s="103"/>
      <c r="E48" s="1220" t="s">
        <v>38</v>
      </c>
      <c r="F48" s="1220"/>
      <c r="G48" s="1220"/>
      <c r="H48" s="1221"/>
      <c r="I48" s="340" t="s">
        <v>516</v>
      </c>
      <c r="J48" s="341" t="s">
        <v>516</v>
      </c>
      <c r="K48" s="341" t="s">
        <v>516</v>
      </c>
      <c r="L48" s="341" t="s">
        <v>516</v>
      </c>
      <c r="M48" s="342" t="s">
        <v>516</v>
      </c>
    </row>
    <row r="49" spans="2:13" ht="27.75" customHeight="1" x14ac:dyDescent="0.15">
      <c r="B49" s="1216"/>
      <c r="C49" s="1217"/>
      <c r="D49" s="103"/>
      <c r="E49" s="1220" t="s">
        <v>39</v>
      </c>
      <c r="F49" s="1220"/>
      <c r="G49" s="1220"/>
      <c r="H49" s="1221"/>
      <c r="I49" s="340" t="s">
        <v>516</v>
      </c>
      <c r="J49" s="341" t="s">
        <v>516</v>
      </c>
      <c r="K49" s="341" t="s">
        <v>516</v>
      </c>
      <c r="L49" s="341" t="s">
        <v>516</v>
      </c>
      <c r="M49" s="342" t="s">
        <v>516</v>
      </c>
    </row>
    <row r="50" spans="2:13" ht="27.75" customHeight="1" x14ac:dyDescent="0.15">
      <c r="B50" s="1225" t="s">
        <v>40</v>
      </c>
      <c r="C50" s="1226"/>
      <c r="D50" s="106"/>
      <c r="E50" s="1220" t="s">
        <v>41</v>
      </c>
      <c r="F50" s="1220"/>
      <c r="G50" s="1220"/>
      <c r="H50" s="1221"/>
      <c r="I50" s="340">
        <v>9802</v>
      </c>
      <c r="J50" s="341">
        <v>8948</v>
      </c>
      <c r="K50" s="341">
        <v>7965</v>
      </c>
      <c r="L50" s="341">
        <v>7124</v>
      </c>
      <c r="M50" s="342">
        <v>7206</v>
      </c>
    </row>
    <row r="51" spans="2:13" ht="27.75" customHeight="1" x14ac:dyDescent="0.15">
      <c r="B51" s="1214"/>
      <c r="C51" s="1215"/>
      <c r="D51" s="103"/>
      <c r="E51" s="1220" t="s">
        <v>42</v>
      </c>
      <c r="F51" s="1220"/>
      <c r="G51" s="1220"/>
      <c r="H51" s="1221"/>
      <c r="I51" s="340" t="s">
        <v>516</v>
      </c>
      <c r="J51" s="341" t="s">
        <v>516</v>
      </c>
      <c r="K51" s="341" t="s">
        <v>516</v>
      </c>
      <c r="L51" s="341" t="s">
        <v>516</v>
      </c>
      <c r="M51" s="342" t="s">
        <v>516</v>
      </c>
    </row>
    <row r="52" spans="2:13" ht="27.75" customHeight="1" x14ac:dyDescent="0.15">
      <c r="B52" s="1216"/>
      <c r="C52" s="1217"/>
      <c r="D52" s="103"/>
      <c r="E52" s="1220" t="s">
        <v>43</v>
      </c>
      <c r="F52" s="1220"/>
      <c r="G52" s="1220"/>
      <c r="H52" s="1221"/>
      <c r="I52" s="340">
        <v>23554</v>
      </c>
      <c r="J52" s="341">
        <v>24741</v>
      </c>
      <c r="K52" s="341">
        <v>24724</v>
      </c>
      <c r="L52" s="341">
        <v>25685</v>
      </c>
      <c r="M52" s="342">
        <v>26182</v>
      </c>
    </row>
    <row r="53" spans="2:13" ht="27.75" customHeight="1" thickBot="1" x14ac:dyDescent="0.2">
      <c r="B53" s="1227" t="s">
        <v>44</v>
      </c>
      <c r="C53" s="1228"/>
      <c r="D53" s="107"/>
      <c r="E53" s="1229" t="s">
        <v>45</v>
      </c>
      <c r="F53" s="1229"/>
      <c r="G53" s="1229"/>
      <c r="H53" s="1230"/>
      <c r="I53" s="343">
        <v>726</v>
      </c>
      <c r="J53" s="344">
        <v>2032</v>
      </c>
      <c r="K53" s="344">
        <v>4385</v>
      </c>
      <c r="L53" s="344">
        <v>6670</v>
      </c>
      <c r="M53" s="345">
        <v>7754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jNzCRUhU1RJQUoejGs5eFwOyfgLgva/muZeWqD6YffPZjDrWhrBvqgyn19bOnjYum8Kqzgb+WKXMHcEiNfjzg==" saltValue="f+SYhvrSJP5deNdwmZjs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9" t="s">
        <v>48</v>
      </c>
      <c r="D55" s="1239"/>
      <c r="E55" s="1240"/>
      <c r="F55" s="119">
        <v>2892</v>
      </c>
      <c r="G55" s="119">
        <v>2089</v>
      </c>
      <c r="H55" s="120">
        <v>2231</v>
      </c>
    </row>
    <row r="56" spans="2:8" ht="52.5" customHeight="1" x14ac:dyDescent="0.15">
      <c r="B56" s="121"/>
      <c r="C56" s="1241" t="s">
        <v>49</v>
      </c>
      <c r="D56" s="1241"/>
      <c r="E56" s="1242"/>
      <c r="F56" s="122">
        <v>71</v>
      </c>
      <c r="G56" s="122">
        <v>71</v>
      </c>
      <c r="H56" s="123">
        <v>71</v>
      </c>
    </row>
    <row r="57" spans="2:8" ht="53.25" customHeight="1" x14ac:dyDescent="0.15">
      <c r="B57" s="121"/>
      <c r="C57" s="1243" t="s">
        <v>50</v>
      </c>
      <c r="D57" s="1243"/>
      <c r="E57" s="1244"/>
      <c r="F57" s="124">
        <v>2330</v>
      </c>
      <c r="G57" s="124">
        <v>2333</v>
      </c>
      <c r="H57" s="125">
        <v>2230</v>
      </c>
    </row>
    <row r="58" spans="2:8" ht="45.75" customHeight="1" x14ac:dyDescent="0.15">
      <c r="B58" s="126"/>
      <c r="C58" s="1231" t="s">
        <v>583</v>
      </c>
      <c r="D58" s="1232"/>
      <c r="E58" s="1233"/>
      <c r="F58" s="127">
        <v>1011</v>
      </c>
      <c r="G58" s="127">
        <v>1012</v>
      </c>
      <c r="H58" s="128">
        <v>910</v>
      </c>
    </row>
    <row r="59" spans="2:8" ht="45.75" customHeight="1" x14ac:dyDescent="0.15">
      <c r="B59" s="126"/>
      <c r="C59" s="1231" t="s">
        <v>584</v>
      </c>
      <c r="D59" s="1232"/>
      <c r="E59" s="1233"/>
      <c r="F59" s="127">
        <v>722</v>
      </c>
      <c r="G59" s="127">
        <v>722</v>
      </c>
      <c r="H59" s="128">
        <v>722</v>
      </c>
    </row>
    <row r="60" spans="2:8" ht="45.75" customHeight="1" x14ac:dyDescent="0.15">
      <c r="B60" s="126"/>
      <c r="C60" s="1231" t="s">
        <v>585</v>
      </c>
      <c r="D60" s="1232"/>
      <c r="E60" s="1233"/>
      <c r="F60" s="127">
        <v>331</v>
      </c>
      <c r="G60" s="127">
        <v>332</v>
      </c>
      <c r="H60" s="128">
        <v>332</v>
      </c>
    </row>
    <row r="61" spans="2:8" ht="45.75" customHeight="1" x14ac:dyDescent="0.15">
      <c r="B61" s="126"/>
      <c r="C61" s="1231" t="s">
        <v>586</v>
      </c>
      <c r="D61" s="1232"/>
      <c r="E61" s="1233"/>
      <c r="F61" s="127">
        <v>214</v>
      </c>
      <c r="G61" s="127">
        <v>214</v>
      </c>
      <c r="H61" s="128">
        <v>215</v>
      </c>
    </row>
    <row r="62" spans="2:8" ht="45.75" customHeight="1" thickBot="1" x14ac:dyDescent="0.2">
      <c r="B62" s="129"/>
      <c r="C62" s="1234" t="s">
        <v>587</v>
      </c>
      <c r="D62" s="1235"/>
      <c r="E62" s="1236"/>
      <c r="F62" s="130">
        <v>52</v>
      </c>
      <c r="G62" s="130">
        <v>52</v>
      </c>
      <c r="H62" s="131">
        <v>52</v>
      </c>
    </row>
    <row r="63" spans="2:8" ht="52.5" customHeight="1" thickBot="1" x14ac:dyDescent="0.2">
      <c r="B63" s="132"/>
      <c r="C63" s="1237" t="s">
        <v>51</v>
      </c>
      <c r="D63" s="1237"/>
      <c r="E63" s="1238"/>
      <c r="F63" s="133">
        <v>5293</v>
      </c>
      <c r="G63" s="133">
        <v>4492</v>
      </c>
      <c r="H63" s="134">
        <v>4532</v>
      </c>
    </row>
    <row r="64" spans="2:8" x14ac:dyDescent="0.15"/>
  </sheetData>
  <sheetProtection algorithmName="SHA-512" hashValue="O5/196xb389VA8dGi1kLasxdPdCPEAUNURhffHZYQpBJoccVDTocsS2HHZn5YEHIgxV5+fDUOnHPnW/Q5S3eSA==" saltValue="HJIyJiN9j+k4E62FWWQf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602</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603</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604</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605</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557</v>
      </c>
      <c r="BQ50" s="1258"/>
      <c r="BR50" s="1258"/>
      <c r="BS50" s="1258"/>
      <c r="BT50" s="1258"/>
      <c r="BU50" s="1258"/>
      <c r="BV50" s="1258"/>
      <c r="BW50" s="1258"/>
      <c r="BX50" s="1258" t="s">
        <v>558</v>
      </c>
      <c r="BY50" s="1258"/>
      <c r="BZ50" s="1258"/>
      <c r="CA50" s="1258"/>
      <c r="CB50" s="1258"/>
      <c r="CC50" s="1258"/>
      <c r="CD50" s="1258"/>
      <c r="CE50" s="1258"/>
      <c r="CF50" s="1258" t="s">
        <v>559</v>
      </c>
      <c r="CG50" s="1258"/>
      <c r="CH50" s="1258"/>
      <c r="CI50" s="1258"/>
      <c r="CJ50" s="1258"/>
      <c r="CK50" s="1258"/>
      <c r="CL50" s="1258"/>
      <c r="CM50" s="1258"/>
      <c r="CN50" s="1258" t="s">
        <v>560</v>
      </c>
      <c r="CO50" s="1258"/>
      <c r="CP50" s="1258"/>
      <c r="CQ50" s="1258"/>
      <c r="CR50" s="1258"/>
      <c r="CS50" s="1258"/>
      <c r="CT50" s="1258"/>
      <c r="CU50" s="1258"/>
      <c r="CV50" s="1258" t="s">
        <v>561</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606</v>
      </c>
      <c r="AO51" s="1261"/>
      <c r="AP51" s="1261"/>
      <c r="AQ51" s="1261"/>
      <c r="AR51" s="1261"/>
      <c r="AS51" s="1261"/>
      <c r="AT51" s="1261"/>
      <c r="AU51" s="1261"/>
      <c r="AV51" s="1261"/>
      <c r="AW51" s="1261"/>
      <c r="AX51" s="1261"/>
      <c r="AY51" s="1261"/>
      <c r="AZ51" s="1261"/>
      <c r="BA51" s="1261"/>
      <c r="BB51" s="1261" t="s">
        <v>607</v>
      </c>
      <c r="BC51" s="1261"/>
      <c r="BD51" s="1261"/>
      <c r="BE51" s="1261"/>
      <c r="BF51" s="1261"/>
      <c r="BG51" s="1261"/>
      <c r="BH51" s="1261"/>
      <c r="BI51" s="1261"/>
      <c r="BJ51" s="1261"/>
      <c r="BK51" s="1261"/>
      <c r="BL51" s="1261"/>
      <c r="BM51" s="1261"/>
      <c r="BN51" s="1261"/>
      <c r="BO51" s="1261"/>
      <c r="BP51" s="1259">
        <v>4.5</v>
      </c>
      <c r="BQ51" s="1259"/>
      <c r="BR51" s="1259"/>
      <c r="BS51" s="1259"/>
      <c r="BT51" s="1259"/>
      <c r="BU51" s="1259"/>
      <c r="BV51" s="1259"/>
      <c r="BW51" s="1259"/>
      <c r="BX51" s="1259">
        <v>12.6</v>
      </c>
      <c r="BY51" s="1259"/>
      <c r="BZ51" s="1259"/>
      <c r="CA51" s="1259"/>
      <c r="CB51" s="1259"/>
      <c r="CC51" s="1259"/>
      <c r="CD51" s="1259"/>
      <c r="CE51" s="1259"/>
      <c r="CF51" s="1259">
        <v>27.2</v>
      </c>
      <c r="CG51" s="1259"/>
      <c r="CH51" s="1259"/>
      <c r="CI51" s="1259"/>
      <c r="CJ51" s="1259"/>
      <c r="CK51" s="1259"/>
      <c r="CL51" s="1259"/>
      <c r="CM51" s="1259"/>
      <c r="CN51" s="1259">
        <v>40.200000000000003</v>
      </c>
      <c r="CO51" s="1259"/>
      <c r="CP51" s="1259"/>
      <c r="CQ51" s="1259"/>
      <c r="CR51" s="1259"/>
      <c r="CS51" s="1259"/>
      <c r="CT51" s="1259"/>
      <c r="CU51" s="1259"/>
      <c r="CV51" s="1259">
        <v>43.8</v>
      </c>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608</v>
      </c>
      <c r="BC53" s="1261"/>
      <c r="BD53" s="1261"/>
      <c r="BE53" s="1261"/>
      <c r="BF53" s="1261"/>
      <c r="BG53" s="1261"/>
      <c r="BH53" s="1261"/>
      <c r="BI53" s="1261"/>
      <c r="BJ53" s="1261"/>
      <c r="BK53" s="1261"/>
      <c r="BL53" s="1261"/>
      <c r="BM53" s="1261"/>
      <c r="BN53" s="1261"/>
      <c r="BO53" s="1261"/>
      <c r="BP53" s="1259">
        <v>65</v>
      </c>
      <c r="BQ53" s="1259"/>
      <c r="BR53" s="1259"/>
      <c r="BS53" s="1259"/>
      <c r="BT53" s="1259"/>
      <c r="BU53" s="1259"/>
      <c r="BV53" s="1259"/>
      <c r="BW53" s="1259"/>
      <c r="BX53" s="1259">
        <v>66.2</v>
      </c>
      <c r="BY53" s="1259"/>
      <c r="BZ53" s="1259"/>
      <c r="CA53" s="1259"/>
      <c r="CB53" s="1259"/>
      <c r="CC53" s="1259"/>
      <c r="CD53" s="1259"/>
      <c r="CE53" s="1259"/>
      <c r="CF53" s="1259">
        <v>64.900000000000006</v>
      </c>
      <c r="CG53" s="1259"/>
      <c r="CH53" s="1259"/>
      <c r="CI53" s="1259"/>
      <c r="CJ53" s="1259"/>
      <c r="CK53" s="1259"/>
      <c r="CL53" s="1259"/>
      <c r="CM53" s="1259"/>
      <c r="CN53" s="1259">
        <v>66.2</v>
      </c>
      <c r="CO53" s="1259"/>
      <c r="CP53" s="1259"/>
      <c r="CQ53" s="1259"/>
      <c r="CR53" s="1259"/>
      <c r="CS53" s="1259"/>
      <c r="CT53" s="1259"/>
      <c r="CU53" s="1259"/>
      <c r="CV53" s="1259">
        <v>67.5</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609</v>
      </c>
      <c r="AO55" s="1258"/>
      <c r="AP55" s="1258"/>
      <c r="AQ55" s="1258"/>
      <c r="AR55" s="1258"/>
      <c r="AS55" s="1258"/>
      <c r="AT55" s="1258"/>
      <c r="AU55" s="1258"/>
      <c r="AV55" s="1258"/>
      <c r="AW55" s="1258"/>
      <c r="AX55" s="1258"/>
      <c r="AY55" s="1258"/>
      <c r="AZ55" s="1258"/>
      <c r="BA55" s="1258"/>
      <c r="BB55" s="1261" t="s">
        <v>607</v>
      </c>
      <c r="BC55" s="1261"/>
      <c r="BD55" s="1261"/>
      <c r="BE55" s="1261"/>
      <c r="BF55" s="1261"/>
      <c r="BG55" s="1261"/>
      <c r="BH55" s="1261"/>
      <c r="BI55" s="1261"/>
      <c r="BJ55" s="1261"/>
      <c r="BK55" s="1261"/>
      <c r="BL55" s="1261"/>
      <c r="BM55" s="1261"/>
      <c r="BN55" s="1261"/>
      <c r="BO55" s="1261"/>
      <c r="BP55" s="1259">
        <v>31.3</v>
      </c>
      <c r="BQ55" s="1259"/>
      <c r="BR55" s="1259"/>
      <c r="BS55" s="1259"/>
      <c r="BT55" s="1259"/>
      <c r="BU55" s="1259"/>
      <c r="BV55" s="1259"/>
      <c r="BW55" s="1259"/>
      <c r="BX55" s="1259">
        <v>25.3</v>
      </c>
      <c r="BY55" s="1259"/>
      <c r="BZ55" s="1259"/>
      <c r="CA55" s="1259"/>
      <c r="CB55" s="1259"/>
      <c r="CC55" s="1259"/>
      <c r="CD55" s="1259"/>
      <c r="CE55" s="1259"/>
      <c r="CF55" s="1259">
        <v>25.5</v>
      </c>
      <c r="CG55" s="1259"/>
      <c r="CH55" s="1259"/>
      <c r="CI55" s="1259"/>
      <c r="CJ55" s="1259"/>
      <c r="CK55" s="1259"/>
      <c r="CL55" s="1259"/>
      <c r="CM55" s="1259"/>
      <c r="CN55" s="1259">
        <v>25.1</v>
      </c>
      <c r="CO55" s="1259"/>
      <c r="CP55" s="1259"/>
      <c r="CQ55" s="1259"/>
      <c r="CR55" s="1259"/>
      <c r="CS55" s="1259"/>
      <c r="CT55" s="1259"/>
      <c r="CU55" s="1259"/>
      <c r="CV55" s="1259">
        <v>18</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608</v>
      </c>
      <c r="BC57" s="1261"/>
      <c r="BD57" s="1261"/>
      <c r="BE57" s="1261"/>
      <c r="BF57" s="1261"/>
      <c r="BG57" s="1261"/>
      <c r="BH57" s="1261"/>
      <c r="BI57" s="1261"/>
      <c r="BJ57" s="1261"/>
      <c r="BK57" s="1261"/>
      <c r="BL57" s="1261"/>
      <c r="BM57" s="1261"/>
      <c r="BN57" s="1261"/>
      <c r="BO57" s="1261"/>
      <c r="BP57" s="1259">
        <v>58.4</v>
      </c>
      <c r="BQ57" s="1259"/>
      <c r="BR57" s="1259"/>
      <c r="BS57" s="1259"/>
      <c r="BT57" s="1259"/>
      <c r="BU57" s="1259"/>
      <c r="BV57" s="1259"/>
      <c r="BW57" s="1259"/>
      <c r="BX57" s="1259">
        <v>59.7</v>
      </c>
      <c r="BY57" s="1259"/>
      <c r="BZ57" s="1259"/>
      <c r="CA57" s="1259"/>
      <c r="CB57" s="1259"/>
      <c r="CC57" s="1259"/>
      <c r="CD57" s="1259"/>
      <c r="CE57" s="1259"/>
      <c r="CF57" s="1259">
        <v>60.9</v>
      </c>
      <c r="CG57" s="1259"/>
      <c r="CH57" s="1259"/>
      <c r="CI57" s="1259"/>
      <c r="CJ57" s="1259"/>
      <c r="CK57" s="1259"/>
      <c r="CL57" s="1259"/>
      <c r="CM57" s="1259"/>
      <c r="CN57" s="1259">
        <v>61</v>
      </c>
      <c r="CO57" s="1259"/>
      <c r="CP57" s="1259"/>
      <c r="CQ57" s="1259"/>
      <c r="CR57" s="1259"/>
      <c r="CS57" s="1259"/>
      <c r="CT57" s="1259"/>
      <c r="CU57" s="1259"/>
      <c r="CV57" s="1259">
        <v>62.4</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610</v>
      </c>
    </row>
    <row r="64" spans="1:109" x14ac:dyDescent="0.15">
      <c r="B64" s="370"/>
      <c r="G64" s="377"/>
      <c r="I64" s="390"/>
      <c r="J64" s="390"/>
      <c r="K64" s="390"/>
      <c r="L64" s="390"/>
      <c r="M64" s="390"/>
      <c r="N64" s="391"/>
      <c r="AM64" s="377"/>
      <c r="AN64" s="377" t="s">
        <v>603</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611</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605</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557</v>
      </c>
      <c r="BQ72" s="1258"/>
      <c r="BR72" s="1258"/>
      <c r="BS72" s="1258"/>
      <c r="BT72" s="1258"/>
      <c r="BU72" s="1258"/>
      <c r="BV72" s="1258"/>
      <c r="BW72" s="1258"/>
      <c r="BX72" s="1258" t="s">
        <v>558</v>
      </c>
      <c r="BY72" s="1258"/>
      <c r="BZ72" s="1258"/>
      <c r="CA72" s="1258"/>
      <c r="CB72" s="1258"/>
      <c r="CC72" s="1258"/>
      <c r="CD72" s="1258"/>
      <c r="CE72" s="1258"/>
      <c r="CF72" s="1258" t="s">
        <v>559</v>
      </c>
      <c r="CG72" s="1258"/>
      <c r="CH72" s="1258"/>
      <c r="CI72" s="1258"/>
      <c r="CJ72" s="1258"/>
      <c r="CK72" s="1258"/>
      <c r="CL72" s="1258"/>
      <c r="CM72" s="1258"/>
      <c r="CN72" s="1258" t="s">
        <v>560</v>
      </c>
      <c r="CO72" s="1258"/>
      <c r="CP72" s="1258"/>
      <c r="CQ72" s="1258"/>
      <c r="CR72" s="1258"/>
      <c r="CS72" s="1258"/>
      <c r="CT72" s="1258"/>
      <c r="CU72" s="1258"/>
      <c r="CV72" s="1258" t="s">
        <v>561</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606</v>
      </c>
      <c r="AO73" s="1261"/>
      <c r="AP73" s="1261"/>
      <c r="AQ73" s="1261"/>
      <c r="AR73" s="1261"/>
      <c r="AS73" s="1261"/>
      <c r="AT73" s="1261"/>
      <c r="AU73" s="1261"/>
      <c r="AV73" s="1261"/>
      <c r="AW73" s="1261"/>
      <c r="AX73" s="1261"/>
      <c r="AY73" s="1261"/>
      <c r="AZ73" s="1261"/>
      <c r="BA73" s="1261"/>
      <c r="BB73" s="1261" t="s">
        <v>607</v>
      </c>
      <c r="BC73" s="1261"/>
      <c r="BD73" s="1261"/>
      <c r="BE73" s="1261"/>
      <c r="BF73" s="1261"/>
      <c r="BG73" s="1261"/>
      <c r="BH73" s="1261"/>
      <c r="BI73" s="1261"/>
      <c r="BJ73" s="1261"/>
      <c r="BK73" s="1261"/>
      <c r="BL73" s="1261"/>
      <c r="BM73" s="1261"/>
      <c r="BN73" s="1261"/>
      <c r="BO73" s="1261"/>
      <c r="BP73" s="1259">
        <v>4.5</v>
      </c>
      <c r="BQ73" s="1259"/>
      <c r="BR73" s="1259"/>
      <c r="BS73" s="1259"/>
      <c r="BT73" s="1259"/>
      <c r="BU73" s="1259"/>
      <c r="BV73" s="1259"/>
      <c r="BW73" s="1259"/>
      <c r="BX73" s="1259">
        <v>12.6</v>
      </c>
      <c r="BY73" s="1259"/>
      <c r="BZ73" s="1259"/>
      <c r="CA73" s="1259"/>
      <c r="CB73" s="1259"/>
      <c r="CC73" s="1259"/>
      <c r="CD73" s="1259"/>
      <c r="CE73" s="1259"/>
      <c r="CF73" s="1259">
        <v>27.2</v>
      </c>
      <c r="CG73" s="1259"/>
      <c r="CH73" s="1259"/>
      <c r="CI73" s="1259"/>
      <c r="CJ73" s="1259"/>
      <c r="CK73" s="1259"/>
      <c r="CL73" s="1259"/>
      <c r="CM73" s="1259"/>
      <c r="CN73" s="1259">
        <v>40.200000000000003</v>
      </c>
      <c r="CO73" s="1259"/>
      <c r="CP73" s="1259"/>
      <c r="CQ73" s="1259"/>
      <c r="CR73" s="1259"/>
      <c r="CS73" s="1259"/>
      <c r="CT73" s="1259"/>
      <c r="CU73" s="1259"/>
      <c r="CV73" s="1259">
        <v>43.8</v>
      </c>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612</v>
      </c>
      <c r="BC75" s="1261"/>
      <c r="BD75" s="1261"/>
      <c r="BE75" s="1261"/>
      <c r="BF75" s="1261"/>
      <c r="BG75" s="1261"/>
      <c r="BH75" s="1261"/>
      <c r="BI75" s="1261"/>
      <c r="BJ75" s="1261"/>
      <c r="BK75" s="1261"/>
      <c r="BL75" s="1261"/>
      <c r="BM75" s="1261"/>
      <c r="BN75" s="1261"/>
      <c r="BO75" s="1261"/>
      <c r="BP75" s="1259">
        <v>7.1</v>
      </c>
      <c r="BQ75" s="1259"/>
      <c r="BR75" s="1259"/>
      <c r="BS75" s="1259"/>
      <c r="BT75" s="1259"/>
      <c r="BU75" s="1259"/>
      <c r="BV75" s="1259"/>
      <c r="BW75" s="1259"/>
      <c r="BX75" s="1259">
        <v>7</v>
      </c>
      <c r="BY75" s="1259"/>
      <c r="BZ75" s="1259"/>
      <c r="CA75" s="1259"/>
      <c r="CB75" s="1259"/>
      <c r="CC75" s="1259"/>
      <c r="CD75" s="1259"/>
      <c r="CE75" s="1259"/>
      <c r="CF75" s="1259">
        <v>6.8</v>
      </c>
      <c r="CG75" s="1259"/>
      <c r="CH75" s="1259"/>
      <c r="CI75" s="1259"/>
      <c r="CJ75" s="1259"/>
      <c r="CK75" s="1259"/>
      <c r="CL75" s="1259"/>
      <c r="CM75" s="1259"/>
      <c r="CN75" s="1259">
        <v>6.2</v>
      </c>
      <c r="CO75" s="1259"/>
      <c r="CP75" s="1259"/>
      <c r="CQ75" s="1259"/>
      <c r="CR75" s="1259"/>
      <c r="CS75" s="1259"/>
      <c r="CT75" s="1259"/>
      <c r="CU75" s="1259"/>
      <c r="CV75" s="1259">
        <v>6.4</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609</v>
      </c>
      <c r="AO77" s="1258"/>
      <c r="AP77" s="1258"/>
      <c r="AQ77" s="1258"/>
      <c r="AR77" s="1258"/>
      <c r="AS77" s="1258"/>
      <c r="AT77" s="1258"/>
      <c r="AU77" s="1258"/>
      <c r="AV77" s="1258"/>
      <c r="AW77" s="1258"/>
      <c r="AX77" s="1258"/>
      <c r="AY77" s="1258"/>
      <c r="AZ77" s="1258"/>
      <c r="BA77" s="1258"/>
      <c r="BB77" s="1261" t="s">
        <v>607</v>
      </c>
      <c r="BC77" s="1261"/>
      <c r="BD77" s="1261"/>
      <c r="BE77" s="1261"/>
      <c r="BF77" s="1261"/>
      <c r="BG77" s="1261"/>
      <c r="BH77" s="1261"/>
      <c r="BI77" s="1261"/>
      <c r="BJ77" s="1261"/>
      <c r="BK77" s="1261"/>
      <c r="BL77" s="1261"/>
      <c r="BM77" s="1261"/>
      <c r="BN77" s="1261"/>
      <c r="BO77" s="1261"/>
      <c r="BP77" s="1259">
        <v>31.3</v>
      </c>
      <c r="BQ77" s="1259"/>
      <c r="BR77" s="1259"/>
      <c r="BS77" s="1259"/>
      <c r="BT77" s="1259"/>
      <c r="BU77" s="1259"/>
      <c r="BV77" s="1259"/>
      <c r="BW77" s="1259"/>
      <c r="BX77" s="1259">
        <v>25.3</v>
      </c>
      <c r="BY77" s="1259"/>
      <c r="BZ77" s="1259"/>
      <c r="CA77" s="1259"/>
      <c r="CB77" s="1259"/>
      <c r="CC77" s="1259"/>
      <c r="CD77" s="1259"/>
      <c r="CE77" s="1259"/>
      <c r="CF77" s="1259">
        <v>25.5</v>
      </c>
      <c r="CG77" s="1259"/>
      <c r="CH77" s="1259"/>
      <c r="CI77" s="1259"/>
      <c r="CJ77" s="1259"/>
      <c r="CK77" s="1259"/>
      <c r="CL77" s="1259"/>
      <c r="CM77" s="1259"/>
      <c r="CN77" s="1259">
        <v>25.1</v>
      </c>
      <c r="CO77" s="1259"/>
      <c r="CP77" s="1259"/>
      <c r="CQ77" s="1259"/>
      <c r="CR77" s="1259"/>
      <c r="CS77" s="1259"/>
      <c r="CT77" s="1259"/>
      <c r="CU77" s="1259"/>
      <c r="CV77" s="1259">
        <v>18</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612</v>
      </c>
      <c r="BC79" s="1261"/>
      <c r="BD79" s="1261"/>
      <c r="BE79" s="1261"/>
      <c r="BF79" s="1261"/>
      <c r="BG79" s="1261"/>
      <c r="BH79" s="1261"/>
      <c r="BI79" s="1261"/>
      <c r="BJ79" s="1261"/>
      <c r="BK79" s="1261"/>
      <c r="BL79" s="1261"/>
      <c r="BM79" s="1261"/>
      <c r="BN79" s="1261"/>
      <c r="BO79" s="1261"/>
      <c r="BP79" s="1259">
        <v>7.2</v>
      </c>
      <c r="BQ79" s="1259"/>
      <c r="BR79" s="1259"/>
      <c r="BS79" s="1259"/>
      <c r="BT79" s="1259"/>
      <c r="BU79" s="1259"/>
      <c r="BV79" s="1259"/>
      <c r="BW79" s="1259"/>
      <c r="BX79" s="1259">
        <v>6.9</v>
      </c>
      <c r="BY79" s="1259"/>
      <c r="BZ79" s="1259"/>
      <c r="CA79" s="1259"/>
      <c r="CB79" s="1259"/>
      <c r="CC79" s="1259"/>
      <c r="CD79" s="1259"/>
      <c r="CE79" s="1259"/>
      <c r="CF79" s="1259">
        <v>6.6</v>
      </c>
      <c r="CG79" s="1259"/>
      <c r="CH79" s="1259"/>
      <c r="CI79" s="1259"/>
      <c r="CJ79" s="1259"/>
      <c r="CK79" s="1259"/>
      <c r="CL79" s="1259"/>
      <c r="CM79" s="1259"/>
      <c r="CN79" s="1259">
        <v>6.4</v>
      </c>
      <c r="CO79" s="1259"/>
      <c r="CP79" s="1259"/>
      <c r="CQ79" s="1259"/>
      <c r="CR79" s="1259"/>
      <c r="CS79" s="1259"/>
      <c r="CT79" s="1259"/>
      <c r="CU79" s="1259"/>
      <c r="CV79" s="1259">
        <v>6.6</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sEiJb38L17NRPdUHMPTUE3axNwgcA5ZzHcMCzG3LOSBFgNKiOb74oPDIdfMi5jq1UBXi+euXFHAHlnT8b1Mkjg==" saltValue="0A2BrTB1By14zjD9dkix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504</v>
      </c>
    </row>
  </sheetData>
  <sheetProtection algorithmName="SHA-512" hashValue="uQqkdYKFi63xrPJiZbGo1bBtzm+E0VbF3YS4c8LWe/jm/X3j22WHkFi1rf49r9iC6LcaDLySPDavfkGBTwGsVA==" saltValue="MO3RRNZnCn9P8Z+9rNpS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504</v>
      </c>
    </row>
  </sheetData>
  <sheetProtection algorithmName="SHA-512" hashValue="M7/EVm1eqNxd+XPCNE4i9CN/QxDChkfdWREzBUiTc7Qo/FXcyf4sjodJad9Dy4RgDPMBjl8AXgDM3jdzyORmMw==" saltValue="/kEO27ntar1IgE4QA/Xv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22376</v>
      </c>
      <c r="E3" s="153"/>
      <c r="F3" s="154">
        <v>54110</v>
      </c>
      <c r="G3" s="155"/>
      <c r="H3" s="156"/>
    </row>
    <row r="4" spans="1:8" x14ac:dyDescent="0.15">
      <c r="A4" s="157"/>
      <c r="B4" s="158"/>
      <c r="C4" s="159"/>
      <c r="D4" s="160">
        <v>14926</v>
      </c>
      <c r="E4" s="161"/>
      <c r="F4" s="162">
        <v>30620</v>
      </c>
      <c r="G4" s="163"/>
      <c r="H4" s="164"/>
    </row>
    <row r="5" spans="1:8" x14ac:dyDescent="0.15">
      <c r="A5" s="145" t="s">
        <v>549</v>
      </c>
      <c r="B5" s="150"/>
      <c r="C5" s="151"/>
      <c r="D5" s="152">
        <v>45484</v>
      </c>
      <c r="E5" s="153"/>
      <c r="F5" s="154">
        <v>54684</v>
      </c>
      <c r="G5" s="155"/>
      <c r="H5" s="156"/>
    </row>
    <row r="6" spans="1:8" x14ac:dyDescent="0.15">
      <c r="A6" s="157"/>
      <c r="B6" s="158"/>
      <c r="C6" s="159"/>
      <c r="D6" s="160">
        <v>38320</v>
      </c>
      <c r="E6" s="161"/>
      <c r="F6" s="162">
        <v>32829</v>
      </c>
      <c r="G6" s="163"/>
      <c r="H6" s="164"/>
    </row>
    <row r="7" spans="1:8" x14ac:dyDescent="0.15">
      <c r="A7" s="145" t="s">
        <v>550</v>
      </c>
      <c r="B7" s="150"/>
      <c r="C7" s="151"/>
      <c r="D7" s="152">
        <v>56240</v>
      </c>
      <c r="E7" s="153"/>
      <c r="F7" s="154">
        <v>62383</v>
      </c>
      <c r="G7" s="155"/>
      <c r="H7" s="156"/>
    </row>
    <row r="8" spans="1:8" x14ac:dyDescent="0.15">
      <c r="A8" s="157"/>
      <c r="B8" s="158"/>
      <c r="C8" s="159"/>
      <c r="D8" s="160">
        <v>33582</v>
      </c>
      <c r="E8" s="161"/>
      <c r="F8" s="162">
        <v>35325</v>
      </c>
      <c r="G8" s="163"/>
      <c r="H8" s="164"/>
    </row>
    <row r="9" spans="1:8" x14ac:dyDescent="0.15">
      <c r="A9" s="145" t="s">
        <v>551</v>
      </c>
      <c r="B9" s="150"/>
      <c r="C9" s="151"/>
      <c r="D9" s="152">
        <v>42095</v>
      </c>
      <c r="E9" s="153"/>
      <c r="F9" s="154">
        <v>63812</v>
      </c>
      <c r="G9" s="155"/>
      <c r="H9" s="156"/>
    </row>
    <row r="10" spans="1:8" x14ac:dyDescent="0.15">
      <c r="A10" s="157"/>
      <c r="B10" s="158"/>
      <c r="C10" s="159"/>
      <c r="D10" s="160">
        <v>30834</v>
      </c>
      <c r="E10" s="161"/>
      <c r="F10" s="162">
        <v>33848</v>
      </c>
      <c r="G10" s="163"/>
      <c r="H10" s="164"/>
    </row>
    <row r="11" spans="1:8" x14ac:dyDescent="0.15">
      <c r="A11" s="145" t="s">
        <v>552</v>
      </c>
      <c r="B11" s="150"/>
      <c r="C11" s="151"/>
      <c r="D11" s="152">
        <v>41952</v>
      </c>
      <c r="E11" s="153"/>
      <c r="F11" s="154">
        <v>54225</v>
      </c>
      <c r="G11" s="155"/>
      <c r="H11" s="156"/>
    </row>
    <row r="12" spans="1:8" x14ac:dyDescent="0.15">
      <c r="A12" s="157"/>
      <c r="B12" s="158"/>
      <c r="C12" s="165"/>
      <c r="D12" s="160">
        <v>31812</v>
      </c>
      <c r="E12" s="161"/>
      <c r="F12" s="162">
        <v>27337</v>
      </c>
      <c r="G12" s="163"/>
      <c r="H12" s="164"/>
    </row>
    <row r="13" spans="1:8" x14ac:dyDescent="0.15">
      <c r="A13" s="145"/>
      <c r="B13" s="150"/>
      <c r="C13" s="166"/>
      <c r="D13" s="167">
        <v>41629</v>
      </c>
      <c r="E13" s="168"/>
      <c r="F13" s="169">
        <v>57843</v>
      </c>
      <c r="G13" s="170"/>
      <c r="H13" s="156"/>
    </row>
    <row r="14" spans="1:8" x14ac:dyDescent="0.15">
      <c r="A14" s="157"/>
      <c r="B14" s="158"/>
      <c r="C14" s="159"/>
      <c r="D14" s="160">
        <v>29895</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3.96</v>
      </c>
      <c r="C19" s="171">
        <f>ROUND(VALUE(SUBSTITUTE(実質収支比率等に係る経年分析!G$48,"▲","-")),2)</f>
        <v>4.12</v>
      </c>
      <c r="D19" s="171">
        <f>ROUND(VALUE(SUBSTITUTE(実質収支比率等に係る経年分析!H$48,"▲","-")),2)</f>
        <v>3.79</v>
      </c>
      <c r="E19" s="171">
        <f>ROUND(VALUE(SUBSTITUTE(実質収支比率等に係る経年分析!I$48,"▲","-")),2)</f>
        <v>3.09</v>
      </c>
      <c r="F19" s="171">
        <f>ROUND(VALUE(SUBSTITUTE(実質収支比率等に係る経年分析!J$48,"▲","-")),2)</f>
        <v>7.64</v>
      </c>
    </row>
    <row r="20" spans="1:11" x14ac:dyDescent="0.15">
      <c r="A20" s="171" t="s">
        <v>55</v>
      </c>
      <c r="B20" s="171">
        <f>ROUND(VALUE(SUBSTITUTE(実質収支比率等に係る経年分析!F$47,"▲","-")),2)</f>
        <v>20.399999999999999</v>
      </c>
      <c r="C20" s="171">
        <f>ROUND(VALUE(SUBSTITUTE(実質収支比率等に係る経年分析!G$47,"▲","-")),2)</f>
        <v>18.670000000000002</v>
      </c>
      <c r="D20" s="171">
        <f>ROUND(VALUE(SUBSTITUTE(実質収支比率等に係る経年分析!H$47,"▲","-")),2)</f>
        <v>16.16</v>
      </c>
      <c r="E20" s="171">
        <f>ROUND(VALUE(SUBSTITUTE(実質収支比率等に係る経年分析!I$47,"▲","-")),2)</f>
        <v>11.34</v>
      </c>
      <c r="F20" s="171">
        <f>ROUND(VALUE(SUBSTITUTE(実質収支比率等に係る経年分析!J$47,"▲","-")),2)</f>
        <v>11.42</v>
      </c>
    </row>
    <row r="21" spans="1:11" x14ac:dyDescent="0.15">
      <c r="A21" s="171" t="s">
        <v>56</v>
      </c>
      <c r="B21" s="171">
        <f>IF(ISNUMBER(VALUE(SUBSTITUTE(実質収支比率等に係る経年分析!F$49,"▲","-"))),ROUND(VALUE(SUBSTITUTE(実質収支比率等に係る経年分析!F$49,"▲","-")),2),NA())</f>
        <v>-4.25</v>
      </c>
      <c r="C21" s="171">
        <f>IF(ISNUMBER(VALUE(SUBSTITUTE(実質収支比率等に係る経年分析!G$49,"▲","-"))),ROUND(VALUE(SUBSTITUTE(実質収支比率等に係る経年分析!G$49,"▲","-")),2),NA())</f>
        <v>-1.22</v>
      </c>
      <c r="D21" s="171">
        <f>IF(ISNUMBER(VALUE(SUBSTITUTE(実質収支比率等に係る経年分析!H$49,"▲","-"))),ROUND(VALUE(SUBSTITUTE(実質収支比率等に係る経年分析!H$49,"▲","-")),2),NA())</f>
        <v>-2.84</v>
      </c>
      <c r="E21" s="171">
        <f>IF(ISNUMBER(VALUE(SUBSTITUTE(実質収支比率等に係る経年分析!I$49,"▲","-"))),ROUND(VALUE(SUBSTITUTE(実質収支比率等に係る経年分析!I$49,"▲","-")),2),NA())</f>
        <v>-4.95</v>
      </c>
      <c r="F21" s="171">
        <f>IF(ISNUMBER(VALUE(SUBSTITUTE(実質収支比率等に係る経年分析!J$49,"▲","-"))),ROUND(VALUE(SUBSTITUTE(実質収支比率等に係る経年分析!J$49,"▲","-")),2),NA())</f>
        <v>5.44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0.05</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介護保険特別会計（サービス事業勘定）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簡易水道事業会計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2.69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0.42</v>
      </c>
    </row>
    <row r="32" spans="1:11" x14ac:dyDescent="0.15">
      <c r="A32" s="172" t="str">
        <f>IF(連結実質赤字比率に係る赤字・黒字の構成分析!C$38="",NA(),連結実質赤字比率に係る赤字・黒字の構成分析!C$38)</f>
        <v>介護保険特別会計（保険事業勘定）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1.56</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4.3499999999999996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3.15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7.62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1814</v>
      </c>
      <c r="E42" s="173"/>
      <c r="F42" s="173"/>
      <c r="G42" s="173">
        <f>'実質公債費比率（分子）の構造'!L$52</f>
        <v>1858</v>
      </c>
      <c r="H42" s="173"/>
      <c r="I42" s="173"/>
      <c r="J42" s="173">
        <f>'実質公債費比率（分子）の構造'!M$52</f>
        <v>1829</v>
      </c>
      <c r="K42" s="173"/>
      <c r="L42" s="173"/>
      <c r="M42" s="173">
        <f>'実質公債費比率（分子）の構造'!N$52</f>
        <v>1850</v>
      </c>
      <c r="N42" s="173"/>
      <c r="O42" s="173"/>
      <c r="P42" s="173">
        <f>'実質公債費比率（分子）の構造'!O$52</f>
        <v>1860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125</v>
      </c>
      <c r="C45" s="173"/>
      <c r="D45" s="173"/>
      <c r="E45" s="173">
        <f>'実質公債費比率（分子）の構造'!L$49</f>
        <v>141</v>
      </c>
      <c r="F45" s="173"/>
      <c r="G45" s="173"/>
      <c r="H45" s="173">
        <f>'実質公債費比率（分子）の構造'!M$49</f>
        <v>101</v>
      </c>
      <c r="I45" s="173"/>
      <c r="J45" s="173"/>
      <c r="K45" s="173">
        <f>'実質公債費比率（分子）の構造'!N$49</f>
        <v>67</v>
      </c>
      <c r="L45" s="173"/>
      <c r="M45" s="173"/>
      <c r="N45" s="173">
        <f>'実質公債費比率（分子）の構造'!O$49</f>
        <v>61</v>
      </c>
      <c r="O45" s="173"/>
      <c r="P45" s="173"/>
    </row>
    <row r="46" spans="1:16" x14ac:dyDescent="0.15">
      <c r="A46" s="173" t="s">
        <v>67</v>
      </c>
      <c r="B46" s="173">
        <f>'実質公債費比率（分子）の構造'!K$48</f>
        <v>660</v>
      </c>
      <c r="C46" s="173"/>
      <c r="D46" s="173"/>
      <c r="E46" s="173">
        <f>'実質公債費比率（分子）の構造'!L$48</f>
        <v>644</v>
      </c>
      <c r="F46" s="173"/>
      <c r="G46" s="173"/>
      <c r="H46" s="173">
        <f>'実質公債費比率（分子）の構造'!M$48</f>
        <v>669</v>
      </c>
      <c r="I46" s="173"/>
      <c r="J46" s="173"/>
      <c r="K46" s="173">
        <f>'実質公債費比率（分子）の構造'!N$48</f>
        <v>776</v>
      </c>
      <c r="L46" s="173"/>
      <c r="M46" s="173"/>
      <c r="N46" s="173">
        <f>'実質公債費比率（分子）の構造'!O$48</f>
        <v>890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2292</v>
      </c>
      <c r="C49" s="173"/>
      <c r="D49" s="173"/>
      <c r="E49" s="173">
        <f>'実質公債費比率（分子）の構造'!L$45</f>
        <v>2114</v>
      </c>
      <c r="F49" s="173"/>
      <c r="G49" s="173"/>
      <c r="H49" s="173">
        <f>'実質公債費比率（分子）の構造'!M$45</f>
        <v>2022</v>
      </c>
      <c r="I49" s="173"/>
      <c r="J49" s="173"/>
      <c r="K49" s="173">
        <f>'実質公債費比率（分子）の構造'!N$45</f>
        <v>2061</v>
      </c>
      <c r="L49" s="173"/>
      <c r="M49" s="173"/>
      <c r="N49" s="173">
        <f>'実質公債費比率（分子）の構造'!O$45</f>
        <v>2141</v>
      </c>
      <c r="O49" s="173"/>
      <c r="P49" s="173"/>
    </row>
    <row r="50" spans="1:16" x14ac:dyDescent="0.15">
      <c r="A50" s="173" t="s">
        <v>71</v>
      </c>
      <c r="B50" s="173" t="e">
        <f>NA()</f>
        <v>#N/A</v>
      </c>
      <c r="C50" s="173">
        <f>IF(ISNUMBER('実質公債費比率（分子）の構造'!K$53),'実質公債費比率（分子）の構造'!K$53,NA())</f>
        <v>1263</v>
      </c>
      <c r="D50" s="173" t="e">
        <f>NA()</f>
        <v>#N/A</v>
      </c>
      <c r="E50" s="173" t="e">
        <f>NA()</f>
        <v>#N/A</v>
      </c>
      <c r="F50" s="173">
        <f>IF(ISNUMBER('実質公債費比率（分子）の構造'!L$53),'実質公債費比率（分子）の構造'!L$53,NA())</f>
        <v>1041</v>
      </c>
      <c r="G50" s="173" t="e">
        <f>NA()</f>
        <v>#N/A</v>
      </c>
      <c r="H50" s="173" t="e">
        <f>NA()</f>
        <v>#N/A</v>
      </c>
      <c r="I50" s="173">
        <f>IF(ISNUMBER('実質公債費比率（分子）の構造'!M$53),'実質公債費比率（分子）の構造'!M$53,NA())</f>
        <v>963</v>
      </c>
      <c r="J50" s="173" t="e">
        <f>NA()</f>
        <v>#N/A</v>
      </c>
      <c r="K50" s="173" t="e">
        <f>NA()</f>
        <v>#N/A</v>
      </c>
      <c r="L50" s="173">
        <f>IF(ISNUMBER('実質公債費比率（分子）の構造'!N$53),'実質公債費比率（分子）の構造'!N$53,NA())</f>
        <v>1054</v>
      </c>
      <c r="M50" s="173" t="e">
        <f>NA()</f>
        <v>#N/A</v>
      </c>
      <c r="N50" s="173" t="e">
        <f>NA()</f>
        <v>#N/A</v>
      </c>
      <c r="O50" s="173">
        <f>IF(ISNUMBER('実質公債費比率（分子）の構造'!O$53),'実質公債費比率（分子）の構造'!O$53,NA())</f>
        <v>1232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23554</v>
      </c>
      <c r="E56" s="172"/>
      <c r="F56" s="172"/>
      <c r="G56" s="172">
        <f>'将来負担比率（分子）の構造'!J$52</f>
        <v>24741</v>
      </c>
      <c r="H56" s="172"/>
      <c r="I56" s="172"/>
      <c r="J56" s="172">
        <f>'将来負担比率（分子）の構造'!K$52</f>
        <v>24724</v>
      </c>
      <c r="K56" s="172"/>
      <c r="L56" s="172"/>
      <c r="M56" s="172">
        <f>'将来負担比率（分子）の構造'!L$52</f>
        <v>25685</v>
      </c>
      <c r="N56" s="172"/>
      <c r="O56" s="172"/>
      <c r="P56" s="172">
        <f>'将来負担比率（分子）の構造'!M$52</f>
        <v>26182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9802</v>
      </c>
      <c r="E58" s="172"/>
      <c r="F58" s="172"/>
      <c r="G58" s="172">
        <f>'将来負担比率（分子）の構造'!J$50</f>
        <v>8948</v>
      </c>
      <c r="H58" s="172"/>
      <c r="I58" s="172"/>
      <c r="J58" s="172">
        <f>'将来負担比率（分子）の構造'!K$50</f>
        <v>7965</v>
      </c>
      <c r="K58" s="172"/>
      <c r="L58" s="172"/>
      <c r="M58" s="172">
        <f>'将来負担比率（分子）の構造'!L$50</f>
        <v>7124</v>
      </c>
      <c r="N58" s="172"/>
      <c r="O58" s="172"/>
      <c r="P58" s="172">
        <f>'将来負担比率（分子）の構造'!M$50</f>
        <v>7206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135</v>
      </c>
      <c r="C62" s="172"/>
      <c r="D62" s="172"/>
      <c r="E62" s="172">
        <f>'将来負担比率（分子）の構造'!J$45</f>
        <v>1154</v>
      </c>
      <c r="F62" s="172"/>
      <c r="G62" s="172"/>
      <c r="H62" s="172">
        <f>'将来負担比率（分子）の構造'!K$45</f>
        <v>1084</v>
      </c>
      <c r="I62" s="172"/>
      <c r="J62" s="172"/>
      <c r="K62" s="172">
        <f>'将来負担比率（分子）の構造'!L$45</f>
        <v>905</v>
      </c>
      <c r="L62" s="172"/>
      <c r="M62" s="172"/>
      <c r="N62" s="172">
        <f>'将来負担比率（分子）の構造'!M$45</f>
        <v>1044</v>
      </c>
      <c r="O62" s="172"/>
      <c r="P62" s="172"/>
    </row>
    <row r="63" spans="1:16" x14ac:dyDescent="0.15">
      <c r="A63" s="172" t="s">
        <v>34</v>
      </c>
      <c r="B63" s="172">
        <f>'将来負担比率（分子）の構造'!I$44</f>
        <v>430</v>
      </c>
      <c r="C63" s="172"/>
      <c r="D63" s="172"/>
      <c r="E63" s="172">
        <f>'将来負担比率（分子）の構造'!J$44</f>
        <v>396</v>
      </c>
      <c r="F63" s="172"/>
      <c r="G63" s="172"/>
      <c r="H63" s="172">
        <f>'将来負担比率（分子）の構造'!K$44</f>
        <v>686</v>
      </c>
      <c r="I63" s="172"/>
      <c r="J63" s="172"/>
      <c r="K63" s="172">
        <f>'将来負担比率（分子）の構造'!L$44</f>
        <v>1694</v>
      </c>
      <c r="L63" s="172"/>
      <c r="M63" s="172"/>
      <c r="N63" s="172">
        <f>'将来負担比率（分子）の構造'!M$44</f>
        <v>1720</v>
      </c>
      <c r="O63" s="172"/>
      <c r="P63" s="172"/>
    </row>
    <row r="64" spans="1:16" x14ac:dyDescent="0.15">
      <c r="A64" s="172" t="s">
        <v>33</v>
      </c>
      <c r="B64" s="172">
        <f>'将来負担比率（分子）の構造'!I$43</f>
        <v>15361</v>
      </c>
      <c r="C64" s="172"/>
      <c r="D64" s="172"/>
      <c r="E64" s="172">
        <f>'将来負担比率（分子）の構造'!J$43</f>
        <v>14571</v>
      </c>
      <c r="F64" s="172"/>
      <c r="G64" s="172"/>
      <c r="H64" s="172">
        <f>'将来負担比率（分子）の構造'!K$43</f>
        <v>13991</v>
      </c>
      <c r="I64" s="172"/>
      <c r="J64" s="172"/>
      <c r="K64" s="172">
        <f>'将来負担比率（分子）の構造'!L$43</f>
        <v>14193</v>
      </c>
      <c r="L64" s="172"/>
      <c r="M64" s="172"/>
      <c r="N64" s="172">
        <f>'将来負担比率（分子）の構造'!M$43</f>
        <v>14241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18157</v>
      </c>
      <c r="C66" s="172"/>
      <c r="D66" s="172"/>
      <c r="E66" s="172">
        <f>'将来負担比率（分子）の構造'!J$41</f>
        <v>19601</v>
      </c>
      <c r="F66" s="172"/>
      <c r="G66" s="172"/>
      <c r="H66" s="172">
        <f>'将来負担比率（分子）の構造'!K$41</f>
        <v>21313</v>
      </c>
      <c r="I66" s="172"/>
      <c r="J66" s="172"/>
      <c r="K66" s="172">
        <f>'将来負担比率（分子）の構造'!L$41</f>
        <v>22688</v>
      </c>
      <c r="L66" s="172"/>
      <c r="M66" s="172"/>
      <c r="N66" s="172">
        <f>'将来負担比率（分子）の構造'!M$41</f>
        <v>24137</v>
      </c>
      <c r="O66" s="172"/>
      <c r="P66" s="172"/>
    </row>
    <row r="67" spans="1:16" x14ac:dyDescent="0.15">
      <c r="A67" s="172" t="s">
        <v>75</v>
      </c>
      <c r="B67" s="172" t="e">
        <f>NA()</f>
        <v>#N/A</v>
      </c>
      <c r="C67" s="172">
        <f>IF(ISNUMBER('将来負担比率（分子）の構造'!I$53), IF('将来負担比率（分子）の構造'!I$53 &lt; 0, 0, '将来負担比率（分子）の構造'!I$53), NA())</f>
        <v>726</v>
      </c>
      <c r="D67" s="172" t="e">
        <f>NA()</f>
        <v>#N/A</v>
      </c>
      <c r="E67" s="172" t="e">
        <f>NA()</f>
        <v>#N/A</v>
      </c>
      <c r="F67" s="172">
        <f>IF(ISNUMBER('将来負担比率（分子）の構造'!J$53), IF('将来負担比率（分子）の構造'!J$53 &lt; 0, 0, '将来負担比率（分子）の構造'!J$53), NA())</f>
        <v>2032</v>
      </c>
      <c r="G67" s="172" t="e">
        <f>NA()</f>
        <v>#N/A</v>
      </c>
      <c r="H67" s="172" t="e">
        <f>NA()</f>
        <v>#N/A</v>
      </c>
      <c r="I67" s="172">
        <f>IF(ISNUMBER('将来負担比率（分子）の構造'!K$53), IF('将来負担比率（分子）の構造'!K$53 &lt; 0, 0, '将来負担比率（分子）の構造'!K$53), NA())</f>
        <v>4385</v>
      </c>
      <c r="J67" s="172" t="e">
        <f>NA()</f>
        <v>#N/A</v>
      </c>
      <c r="K67" s="172" t="e">
        <f>NA()</f>
        <v>#N/A</v>
      </c>
      <c r="L67" s="172">
        <f>IF(ISNUMBER('将来負担比率（分子）の構造'!L$53), IF('将来負担比率（分子）の構造'!L$53 &lt; 0, 0, '将来負担比率（分子）の構造'!L$53), NA())</f>
        <v>6670</v>
      </c>
      <c r="M67" s="172" t="e">
        <f>NA()</f>
        <v>#N/A</v>
      </c>
      <c r="N67" s="172" t="e">
        <f>NA()</f>
        <v>#N/A</v>
      </c>
      <c r="O67" s="172">
        <f>IF(ISNUMBER('将来負担比率（分子）の構造'!M$53), IF('将来負担比率（分子）の構造'!M$53 &lt; 0, 0, '将来負担比率（分子）の構造'!M$53), NA())</f>
        <v>7754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2892</v>
      </c>
      <c r="C72" s="176">
        <f>基金残高に係る経年分析!G55</f>
        <v>2089</v>
      </c>
      <c r="D72" s="176">
        <f>基金残高に係る経年分析!H55</f>
        <v>2231</v>
      </c>
    </row>
    <row r="73" spans="1:16" x14ac:dyDescent="0.15">
      <c r="A73" s="175" t="s">
        <v>78</v>
      </c>
      <c r="B73" s="176">
        <f>基金残高に係る経年分析!F56</f>
        <v>71</v>
      </c>
      <c r="C73" s="176">
        <f>基金残高に係る経年分析!G56</f>
        <v>71</v>
      </c>
      <c r="D73" s="176">
        <f>基金残高に係る経年分析!H56</f>
        <v>71</v>
      </c>
    </row>
    <row r="74" spans="1:16" x14ac:dyDescent="0.15">
      <c r="A74" s="175" t="s">
        <v>79</v>
      </c>
      <c r="B74" s="176">
        <f>基金残高に係る経年分析!F57</f>
        <v>2330</v>
      </c>
      <c r="C74" s="176">
        <f>基金残高に係る経年分析!G57</f>
        <v>2333</v>
      </c>
      <c r="D74" s="176">
        <f>基金残高に係る経年分析!H57</f>
        <v>2230</v>
      </c>
    </row>
  </sheetData>
  <sheetProtection algorithmName="SHA-512" hashValue="ixUThhVHNlby8DJJgSWZs7Nlhs153lb15jX0+uOYGu4mMtxksnQb6QdbbmGdXl8/KsexVIGJtf90B8/OeKP12Q==" saltValue="/X6dXz6CmdifHOptJcbt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213</v>
      </c>
      <c r="DI1" s="637"/>
      <c r="DJ1" s="637"/>
      <c r="DK1" s="637"/>
      <c r="DL1" s="637"/>
      <c r="DM1" s="637"/>
      <c r="DN1" s="638"/>
      <c r="DO1" s="349"/>
      <c r="DP1" s="636" t="s">
        <v>214</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215</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216</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217</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218</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219</v>
      </c>
      <c r="S4" s="640"/>
      <c r="T4" s="640"/>
      <c r="U4" s="640"/>
      <c r="V4" s="640"/>
      <c r="W4" s="640"/>
      <c r="X4" s="640"/>
      <c r="Y4" s="641"/>
      <c r="Z4" s="639" t="s">
        <v>220</v>
      </c>
      <c r="AA4" s="640"/>
      <c r="AB4" s="640"/>
      <c r="AC4" s="641"/>
      <c r="AD4" s="639" t="s">
        <v>221</v>
      </c>
      <c r="AE4" s="640"/>
      <c r="AF4" s="640"/>
      <c r="AG4" s="640"/>
      <c r="AH4" s="640"/>
      <c r="AI4" s="640"/>
      <c r="AJ4" s="640"/>
      <c r="AK4" s="641"/>
      <c r="AL4" s="639" t="s">
        <v>220</v>
      </c>
      <c r="AM4" s="640"/>
      <c r="AN4" s="640"/>
      <c r="AO4" s="641"/>
      <c r="AP4" s="642" t="s">
        <v>222</v>
      </c>
      <c r="AQ4" s="642"/>
      <c r="AR4" s="642"/>
      <c r="AS4" s="642"/>
      <c r="AT4" s="642"/>
      <c r="AU4" s="642"/>
      <c r="AV4" s="642"/>
      <c r="AW4" s="642"/>
      <c r="AX4" s="642"/>
      <c r="AY4" s="642"/>
      <c r="AZ4" s="642"/>
      <c r="BA4" s="642"/>
      <c r="BB4" s="642"/>
      <c r="BC4" s="642"/>
      <c r="BD4" s="642"/>
      <c r="BE4" s="642"/>
      <c r="BF4" s="642"/>
      <c r="BG4" s="642" t="s">
        <v>223</v>
      </c>
      <c r="BH4" s="642"/>
      <c r="BI4" s="642"/>
      <c r="BJ4" s="642"/>
      <c r="BK4" s="642"/>
      <c r="BL4" s="642"/>
      <c r="BM4" s="642"/>
      <c r="BN4" s="642"/>
      <c r="BO4" s="642" t="s">
        <v>220</v>
      </c>
      <c r="BP4" s="642"/>
      <c r="BQ4" s="642"/>
      <c r="BR4" s="642"/>
      <c r="BS4" s="642" t="s">
        <v>224</v>
      </c>
      <c r="BT4" s="642"/>
      <c r="BU4" s="642"/>
      <c r="BV4" s="642"/>
      <c r="BW4" s="642"/>
      <c r="BX4" s="642"/>
      <c r="BY4" s="642"/>
      <c r="BZ4" s="642"/>
      <c r="CA4" s="642"/>
      <c r="CB4" s="642"/>
      <c r="CD4" s="639" t="s">
        <v>225</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226</v>
      </c>
      <c r="C5" s="644"/>
      <c r="D5" s="644"/>
      <c r="E5" s="644"/>
      <c r="F5" s="644"/>
      <c r="G5" s="644"/>
      <c r="H5" s="644"/>
      <c r="I5" s="644"/>
      <c r="J5" s="644"/>
      <c r="K5" s="644"/>
      <c r="L5" s="644"/>
      <c r="M5" s="644"/>
      <c r="N5" s="644"/>
      <c r="O5" s="644"/>
      <c r="P5" s="644"/>
      <c r="Q5" s="645"/>
      <c r="R5" s="646">
        <v>10929885</v>
      </c>
      <c r="S5" s="647"/>
      <c r="T5" s="647"/>
      <c r="U5" s="647"/>
      <c r="V5" s="647"/>
      <c r="W5" s="647"/>
      <c r="X5" s="647"/>
      <c r="Y5" s="648"/>
      <c r="Z5" s="649">
        <v>29.6</v>
      </c>
      <c r="AA5" s="649"/>
      <c r="AB5" s="649"/>
      <c r="AC5" s="649"/>
      <c r="AD5" s="650">
        <v>10929885</v>
      </c>
      <c r="AE5" s="650"/>
      <c r="AF5" s="650"/>
      <c r="AG5" s="650"/>
      <c r="AH5" s="650"/>
      <c r="AI5" s="650"/>
      <c r="AJ5" s="650"/>
      <c r="AK5" s="650"/>
      <c r="AL5" s="651">
        <v>58.9</v>
      </c>
      <c r="AM5" s="652"/>
      <c r="AN5" s="652"/>
      <c r="AO5" s="653"/>
      <c r="AP5" s="643" t="s">
        <v>227</v>
      </c>
      <c r="AQ5" s="644"/>
      <c r="AR5" s="644"/>
      <c r="AS5" s="644"/>
      <c r="AT5" s="644"/>
      <c r="AU5" s="644"/>
      <c r="AV5" s="644"/>
      <c r="AW5" s="644"/>
      <c r="AX5" s="644"/>
      <c r="AY5" s="644"/>
      <c r="AZ5" s="644"/>
      <c r="BA5" s="644"/>
      <c r="BB5" s="644"/>
      <c r="BC5" s="644"/>
      <c r="BD5" s="644"/>
      <c r="BE5" s="644"/>
      <c r="BF5" s="645"/>
      <c r="BG5" s="657">
        <v>10929885</v>
      </c>
      <c r="BH5" s="658"/>
      <c r="BI5" s="658"/>
      <c r="BJ5" s="658"/>
      <c r="BK5" s="658"/>
      <c r="BL5" s="658"/>
      <c r="BM5" s="658"/>
      <c r="BN5" s="659"/>
      <c r="BO5" s="660">
        <v>100</v>
      </c>
      <c r="BP5" s="660"/>
      <c r="BQ5" s="660"/>
      <c r="BR5" s="660"/>
      <c r="BS5" s="661" t="s">
        <v>129</v>
      </c>
      <c r="BT5" s="661"/>
      <c r="BU5" s="661"/>
      <c r="BV5" s="661"/>
      <c r="BW5" s="661"/>
      <c r="BX5" s="661"/>
      <c r="BY5" s="661"/>
      <c r="BZ5" s="661"/>
      <c r="CA5" s="661"/>
      <c r="CB5" s="665"/>
      <c r="CD5" s="639" t="s">
        <v>222</v>
      </c>
      <c r="CE5" s="640"/>
      <c r="CF5" s="640"/>
      <c r="CG5" s="640"/>
      <c r="CH5" s="640"/>
      <c r="CI5" s="640"/>
      <c r="CJ5" s="640"/>
      <c r="CK5" s="640"/>
      <c r="CL5" s="640"/>
      <c r="CM5" s="640"/>
      <c r="CN5" s="640"/>
      <c r="CO5" s="640"/>
      <c r="CP5" s="640"/>
      <c r="CQ5" s="641"/>
      <c r="CR5" s="639" t="s">
        <v>228</v>
      </c>
      <c r="CS5" s="640"/>
      <c r="CT5" s="640"/>
      <c r="CU5" s="640"/>
      <c r="CV5" s="640"/>
      <c r="CW5" s="640"/>
      <c r="CX5" s="640"/>
      <c r="CY5" s="641"/>
      <c r="CZ5" s="639" t="s">
        <v>220</v>
      </c>
      <c r="DA5" s="640"/>
      <c r="DB5" s="640"/>
      <c r="DC5" s="641"/>
      <c r="DD5" s="639" t="s">
        <v>229</v>
      </c>
      <c r="DE5" s="640"/>
      <c r="DF5" s="640"/>
      <c r="DG5" s="640"/>
      <c r="DH5" s="640"/>
      <c r="DI5" s="640"/>
      <c r="DJ5" s="640"/>
      <c r="DK5" s="640"/>
      <c r="DL5" s="640"/>
      <c r="DM5" s="640"/>
      <c r="DN5" s="640"/>
      <c r="DO5" s="640"/>
      <c r="DP5" s="641"/>
      <c r="DQ5" s="639" t="s">
        <v>230</v>
      </c>
      <c r="DR5" s="640"/>
      <c r="DS5" s="640"/>
      <c r="DT5" s="640"/>
      <c r="DU5" s="640"/>
      <c r="DV5" s="640"/>
      <c r="DW5" s="640"/>
      <c r="DX5" s="640"/>
      <c r="DY5" s="640"/>
      <c r="DZ5" s="640"/>
      <c r="EA5" s="640"/>
      <c r="EB5" s="640"/>
      <c r="EC5" s="641"/>
    </row>
    <row r="6" spans="2:143" ht="11.25" customHeight="1" x14ac:dyDescent="0.15">
      <c r="B6" s="654" t="s">
        <v>231</v>
      </c>
      <c r="C6" s="655"/>
      <c r="D6" s="655"/>
      <c r="E6" s="655"/>
      <c r="F6" s="655"/>
      <c r="G6" s="655"/>
      <c r="H6" s="655"/>
      <c r="I6" s="655"/>
      <c r="J6" s="655"/>
      <c r="K6" s="655"/>
      <c r="L6" s="655"/>
      <c r="M6" s="655"/>
      <c r="N6" s="655"/>
      <c r="O6" s="655"/>
      <c r="P6" s="655"/>
      <c r="Q6" s="656"/>
      <c r="R6" s="657">
        <v>233164</v>
      </c>
      <c r="S6" s="658"/>
      <c r="T6" s="658"/>
      <c r="U6" s="658"/>
      <c r="V6" s="658"/>
      <c r="W6" s="658"/>
      <c r="X6" s="658"/>
      <c r="Y6" s="659"/>
      <c r="Z6" s="660">
        <v>0.6</v>
      </c>
      <c r="AA6" s="660"/>
      <c r="AB6" s="660"/>
      <c r="AC6" s="660"/>
      <c r="AD6" s="661">
        <v>233164</v>
      </c>
      <c r="AE6" s="661"/>
      <c r="AF6" s="661"/>
      <c r="AG6" s="661"/>
      <c r="AH6" s="661"/>
      <c r="AI6" s="661"/>
      <c r="AJ6" s="661"/>
      <c r="AK6" s="661"/>
      <c r="AL6" s="662">
        <v>1.3</v>
      </c>
      <c r="AM6" s="663"/>
      <c r="AN6" s="663"/>
      <c r="AO6" s="664"/>
      <c r="AP6" s="654" t="s">
        <v>232</v>
      </c>
      <c r="AQ6" s="655"/>
      <c r="AR6" s="655"/>
      <c r="AS6" s="655"/>
      <c r="AT6" s="655"/>
      <c r="AU6" s="655"/>
      <c r="AV6" s="655"/>
      <c r="AW6" s="655"/>
      <c r="AX6" s="655"/>
      <c r="AY6" s="655"/>
      <c r="AZ6" s="655"/>
      <c r="BA6" s="655"/>
      <c r="BB6" s="655"/>
      <c r="BC6" s="655"/>
      <c r="BD6" s="655"/>
      <c r="BE6" s="655"/>
      <c r="BF6" s="656"/>
      <c r="BG6" s="657">
        <v>10929885</v>
      </c>
      <c r="BH6" s="658"/>
      <c r="BI6" s="658"/>
      <c r="BJ6" s="658"/>
      <c r="BK6" s="658"/>
      <c r="BL6" s="658"/>
      <c r="BM6" s="658"/>
      <c r="BN6" s="659"/>
      <c r="BO6" s="660">
        <v>100</v>
      </c>
      <c r="BP6" s="660"/>
      <c r="BQ6" s="660"/>
      <c r="BR6" s="660"/>
      <c r="BS6" s="661" t="s">
        <v>129</v>
      </c>
      <c r="BT6" s="661"/>
      <c r="BU6" s="661"/>
      <c r="BV6" s="661"/>
      <c r="BW6" s="661"/>
      <c r="BX6" s="661"/>
      <c r="BY6" s="661"/>
      <c r="BZ6" s="661"/>
      <c r="CA6" s="661"/>
      <c r="CB6" s="665"/>
      <c r="CD6" s="643" t="s">
        <v>233</v>
      </c>
      <c r="CE6" s="644"/>
      <c r="CF6" s="644"/>
      <c r="CG6" s="644"/>
      <c r="CH6" s="644"/>
      <c r="CI6" s="644"/>
      <c r="CJ6" s="644"/>
      <c r="CK6" s="644"/>
      <c r="CL6" s="644"/>
      <c r="CM6" s="644"/>
      <c r="CN6" s="644"/>
      <c r="CO6" s="644"/>
      <c r="CP6" s="644"/>
      <c r="CQ6" s="645"/>
      <c r="CR6" s="657">
        <v>242032</v>
      </c>
      <c r="CS6" s="658"/>
      <c r="CT6" s="658"/>
      <c r="CU6" s="658"/>
      <c r="CV6" s="658"/>
      <c r="CW6" s="658"/>
      <c r="CX6" s="658"/>
      <c r="CY6" s="659"/>
      <c r="CZ6" s="651">
        <v>0.7</v>
      </c>
      <c r="DA6" s="652"/>
      <c r="DB6" s="652"/>
      <c r="DC6" s="668"/>
      <c r="DD6" s="666" t="s">
        <v>129</v>
      </c>
      <c r="DE6" s="658"/>
      <c r="DF6" s="658"/>
      <c r="DG6" s="658"/>
      <c r="DH6" s="658"/>
      <c r="DI6" s="658"/>
      <c r="DJ6" s="658"/>
      <c r="DK6" s="658"/>
      <c r="DL6" s="658"/>
      <c r="DM6" s="658"/>
      <c r="DN6" s="658"/>
      <c r="DO6" s="658"/>
      <c r="DP6" s="659"/>
      <c r="DQ6" s="666">
        <v>242032</v>
      </c>
      <c r="DR6" s="658"/>
      <c r="DS6" s="658"/>
      <c r="DT6" s="658"/>
      <c r="DU6" s="658"/>
      <c r="DV6" s="658"/>
      <c r="DW6" s="658"/>
      <c r="DX6" s="658"/>
      <c r="DY6" s="658"/>
      <c r="DZ6" s="658"/>
      <c r="EA6" s="658"/>
      <c r="EB6" s="658"/>
      <c r="EC6" s="667"/>
    </row>
    <row r="7" spans="2:143" ht="11.25" customHeight="1" x14ac:dyDescent="0.15">
      <c r="B7" s="654" t="s">
        <v>234</v>
      </c>
      <c r="C7" s="655"/>
      <c r="D7" s="655"/>
      <c r="E7" s="655"/>
      <c r="F7" s="655"/>
      <c r="G7" s="655"/>
      <c r="H7" s="655"/>
      <c r="I7" s="655"/>
      <c r="J7" s="655"/>
      <c r="K7" s="655"/>
      <c r="L7" s="655"/>
      <c r="M7" s="655"/>
      <c r="N7" s="655"/>
      <c r="O7" s="655"/>
      <c r="P7" s="655"/>
      <c r="Q7" s="656"/>
      <c r="R7" s="657">
        <v>7924</v>
      </c>
      <c r="S7" s="658"/>
      <c r="T7" s="658"/>
      <c r="U7" s="658"/>
      <c r="V7" s="658"/>
      <c r="W7" s="658"/>
      <c r="X7" s="658"/>
      <c r="Y7" s="659"/>
      <c r="Z7" s="660">
        <v>0</v>
      </c>
      <c r="AA7" s="660"/>
      <c r="AB7" s="660"/>
      <c r="AC7" s="660"/>
      <c r="AD7" s="661">
        <v>7924</v>
      </c>
      <c r="AE7" s="661"/>
      <c r="AF7" s="661"/>
      <c r="AG7" s="661"/>
      <c r="AH7" s="661"/>
      <c r="AI7" s="661"/>
      <c r="AJ7" s="661"/>
      <c r="AK7" s="661"/>
      <c r="AL7" s="662">
        <v>0</v>
      </c>
      <c r="AM7" s="663"/>
      <c r="AN7" s="663"/>
      <c r="AO7" s="664"/>
      <c r="AP7" s="654" t="s">
        <v>235</v>
      </c>
      <c r="AQ7" s="655"/>
      <c r="AR7" s="655"/>
      <c r="AS7" s="655"/>
      <c r="AT7" s="655"/>
      <c r="AU7" s="655"/>
      <c r="AV7" s="655"/>
      <c r="AW7" s="655"/>
      <c r="AX7" s="655"/>
      <c r="AY7" s="655"/>
      <c r="AZ7" s="655"/>
      <c r="BA7" s="655"/>
      <c r="BB7" s="655"/>
      <c r="BC7" s="655"/>
      <c r="BD7" s="655"/>
      <c r="BE7" s="655"/>
      <c r="BF7" s="656"/>
      <c r="BG7" s="657">
        <v>5303330</v>
      </c>
      <c r="BH7" s="658"/>
      <c r="BI7" s="658"/>
      <c r="BJ7" s="658"/>
      <c r="BK7" s="658"/>
      <c r="BL7" s="658"/>
      <c r="BM7" s="658"/>
      <c r="BN7" s="659"/>
      <c r="BO7" s="660">
        <v>48.5</v>
      </c>
      <c r="BP7" s="660"/>
      <c r="BQ7" s="660"/>
      <c r="BR7" s="660"/>
      <c r="BS7" s="661" t="s">
        <v>129</v>
      </c>
      <c r="BT7" s="661"/>
      <c r="BU7" s="661"/>
      <c r="BV7" s="661"/>
      <c r="BW7" s="661"/>
      <c r="BX7" s="661"/>
      <c r="BY7" s="661"/>
      <c r="BZ7" s="661"/>
      <c r="CA7" s="661"/>
      <c r="CB7" s="665"/>
      <c r="CD7" s="654" t="s">
        <v>236</v>
      </c>
      <c r="CE7" s="655"/>
      <c r="CF7" s="655"/>
      <c r="CG7" s="655"/>
      <c r="CH7" s="655"/>
      <c r="CI7" s="655"/>
      <c r="CJ7" s="655"/>
      <c r="CK7" s="655"/>
      <c r="CL7" s="655"/>
      <c r="CM7" s="655"/>
      <c r="CN7" s="655"/>
      <c r="CO7" s="655"/>
      <c r="CP7" s="655"/>
      <c r="CQ7" s="656"/>
      <c r="CR7" s="657">
        <v>5814078</v>
      </c>
      <c r="CS7" s="658"/>
      <c r="CT7" s="658"/>
      <c r="CU7" s="658"/>
      <c r="CV7" s="658"/>
      <c r="CW7" s="658"/>
      <c r="CX7" s="658"/>
      <c r="CY7" s="659"/>
      <c r="CZ7" s="660">
        <v>16.5</v>
      </c>
      <c r="DA7" s="660"/>
      <c r="DB7" s="660"/>
      <c r="DC7" s="660"/>
      <c r="DD7" s="666">
        <v>1529966</v>
      </c>
      <c r="DE7" s="658"/>
      <c r="DF7" s="658"/>
      <c r="DG7" s="658"/>
      <c r="DH7" s="658"/>
      <c r="DI7" s="658"/>
      <c r="DJ7" s="658"/>
      <c r="DK7" s="658"/>
      <c r="DL7" s="658"/>
      <c r="DM7" s="658"/>
      <c r="DN7" s="658"/>
      <c r="DO7" s="658"/>
      <c r="DP7" s="659"/>
      <c r="DQ7" s="666">
        <v>4103750</v>
      </c>
      <c r="DR7" s="658"/>
      <c r="DS7" s="658"/>
      <c r="DT7" s="658"/>
      <c r="DU7" s="658"/>
      <c r="DV7" s="658"/>
      <c r="DW7" s="658"/>
      <c r="DX7" s="658"/>
      <c r="DY7" s="658"/>
      <c r="DZ7" s="658"/>
      <c r="EA7" s="658"/>
      <c r="EB7" s="658"/>
      <c r="EC7" s="667"/>
    </row>
    <row r="8" spans="2:143" ht="11.25" customHeight="1" x14ac:dyDescent="0.15">
      <c r="B8" s="654" t="s">
        <v>237</v>
      </c>
      <c r="C8" s="655"/>
      <c r="D8" s="655"/>
      <c r="E8" s="655"/>
      <c r="F8" s="655"/>
      <c r="G8" s="655"/>
      <c r="H8" s="655"/>
      <c r="I8" s="655"/>
      <c r="J8" s="655"/>
      <c r="K8" s="655"/>
      <c r="L8" s="655"/>
      <c r="M8" s="655"/>
      <c r="N8" s="655"/>
      <c r="O8" s="655"/>
      <c r="P8" s="655"/>
      <c r="Q8" s="656"/>
      <c r="R8" s="657">
        <v>97319</v>
      </c>
      <c r="S8" s="658"/>
      <c r="T8" s="658"/>
      <c r="U8" s="658"/>
      <c r="V8" s="658"/>
      <c r="W8" s="658"/>
      <c r="X8" s="658"/>
      <c r="Y8" s="659"/>
      <c r="Z8" s="660">
        <v>0.3</v>
      </c>
      <c r="AA8" s="660"/>
      <c r="AB8" s="660"/>
      <c r="AC8" s="660"/>
      <c r="AD8" s="661">
        <v>97319</v>
      </c>
      <c r="AE8" s="661"/>
      <c r="AF8" s="661"/>
      <c r="AG8" s="661"/>
      <c r="AH8" s="661"/>
      <c r="AI8" s="661"/>
      <c r="AJ8" s="661"/>
      <c r="AK8" s="661"/>
      <c r="AL8" s="662">
        <v>0.5</v>
      </c>
      <c r="AM8" s="663"/>
      <c r="AN8" s="663"/>
      <c r="AO8" s="664"/>
      <c r="AP8" s="654" t="s">
        <v>238</v>
      </c>
      <c r="AQ8" s="655"/>
      <c r="AR8" s="655"/>
      <c r="AS8" s="655"/>
      <c r="AT8" s="655"/>
      <c r="AU8" s="655"/>
      <c r="AV8" s="655"/>
      <c r="AW8" s="655"/>
      <c r="AX8" s="655"/>
      <c r="AY8" s="655"/>
      <c r="AZ8" s="655"/>
      <c r="BA8" s="655"/>
      <c r="BB8" s="655"/>
      <c r="BC8" s="655"/>
      <c r="BD8" s="655"/>
      <c r="BE8" s="655"/>
      <c r="BF8" s="656"/>
      <c r="BG8" s="657">
        <v>156935</v>
      </c>
      <c r="BH8" s="658"/>
      <c r="BI8" s="658"/>
      <c r="BJ8" s="658"/>
      <c r="BK8" s="658"/>
      <c r="BL8" s="658"/>
      <c r="BM8" s="658"/>
      <c r="BN8" s="659"/>
      <c r="BO8" s="660">
        <v>1.4</v>
      </c>
      <c r="BP8" s="660"/>
      <c r="BQ8" s="660"/>
      <c r="BR8" s="660"/>
      <c r="BS8" s="661" t="s">
        <v>129</v>
      </c>
      <c r="BT8" s="661"/>
      <c r="BU8" s="661"/>
      <c r="BV8" s="661"/>
      <c r="BW8" s="661"/>
      <c r="BX8" s="661"/>
      <c r="BY8" s="661"/>
      <c r="BZ8" s="661"/>
      <c r="CA8" s="661"/>
      <c r="CB8" s="665"/>
      <c r="CD8" s="654" t="s">
        <v>239</v>
      </c>
      <c r="CE8" s="655"/>
      <c r="CF8" s="655"/>
      <c r="CG8" s="655"/>
      <c r="CH8" s="655"/>
      <c r="CI8" s="655"/>
      <c r="CJ8" s="655"/>
      <c r="CK8" s="655"/>
      <c r="CL8" s="655"/>
      <c r="CM8" s="655"/>
      <c r="CN8" s="655"/>
      <c r="CO8" s="655"/>
      <c r="CP8" s="655"/>
      <c r="CQ8" s="656"/>
      <c r="CR8" s="657">
        <v>15748039</v>
      </c>
      <c r="CS8" s="658"/>
      <c r="CT8" s="658"/>
      <c r="CU8" s="658"/>
      <c r="CV8" s="658"/>
      <c r="CW8" s="658"/>
      <c r="CX8" s="658"/>
      <c r="CY8" s="659"/>
      <c r="CZ8" s="660">
        <v>44.8</v>
      </c>
      <c r="DA8" s="660"/>
      <c r="DB8" s="660"/>
      <c r="DC8" s="660"/>
      <c r="DD8" s="666">
        <v>171460</v>
      </c>
      <c r="DE8" s="658"/>
      <c r="DF8" s="658"/>
      <c r="DG8" s="658"/>
      <c r="DH8" s="658"/>
      <c r="DI8" s="658"/>
      <c r="DJ8" s="658"/>
      <c r="DK8" s="658"/>
      <c r="DL8" s="658"/>
      <c r="DM8" s="658"/>
      <c r="DN8" s="658"/>
      <c r="DO8" s="658"/>
      <c r="DP8" s="659"/>
      <c r="DQ8" s="666">
        <v>7499428</v>
      </c>
      <c r="DR8" s="658"/>
      <c r="DS8" s="658"/>
      <c r="DT8" s="658"/>
      <c r="DU8" s="658"/>
      <c r="DV8" s="658"/>
      <c r="DW8" s="658"/>
      <c r="DX8" s="658"/>
      <c r="DY8" s="658"/>
      <c r="DZ8" s="658"/>
      <c r="EA8" s="658"/>
      <c r="EB8" s="658"/>
      <c r="EC8" s="667"/>
    </row>
    <row r="9" spans="2:143" ht="11.25" customHeight="1" x14ac:dyDescent="0.15">
      <c r="B9" s="654" t="s">
        <v>240</v>
      </c>
      <c r="C9" s="655"/>
      <c r="D9" s="655"/>
      <c r="E9" s="655"/>
      <c r="F9" s="655"/>
      <c r="G9" s="655"/>
      <c r="H9" s="655"/>
      <c r="I9" s="655"/>
      <c r="J9" s="655"/>
      <c r="K9" s="655"/>
      <c r="L9" s="655"/>
      <c r="M9" s="655"/>
      <c r="N9" s="655"/>
      <c r="O9" s="655"/>
      <c r="P9" s="655"/>
      <c r="Q9" s="656"/>
      <c r="R9" s="657">
        <v>111281</v>
      </c>
      <c r="S9" s="658"/>
      <c r="T9" s="658"/>
      <c r="U9" s="658"/>
      <c r="V9" s="658"/>
      <c r="W9" s="658"/>
      <c r="X9" s="658"/>
      <c r="Y9" s="659"/>
      <c r="Z9" s="660">
        <v>0.3</v>
      </c>
      <c r="AA9" s="660"/>
      <c r="AB9" s="660"/>
      <c r="AC9" s="660"/>
      <c r="AD9" s="661">
        <v>111281</v>
      </c>
      <c r="AE9" s="661"/>
      <c r="AF9" s="661"/>
      <c r="AG9" s="661"/>
      <c r="AH9" s="661"/>
      <c r="AI9" s="661"/>
      <c r="AJ9" s="661"/>
      <c r="AK9" s="661"/>
      <c r="AL9" s="662">
        <v>0.6</v>
      </c>
      <c r="AM9" s="663"/>
      <c r="AN9" s="663"/>
      <c r="AO9" s="664"/>
      <c r="AP9" s="654" t="s">
        <v>241</v>
      </c>
      <c r="AQ9" s="655"/>
      <c r="AR9" s="655"/>
      <c r="AS9" s="655"/>
      <c r="AT9" s="655"/>
      <c r="AU9" s="655"/>
      <c r="AV9" s="655"/>
      <c r="AW9" s="655"/>
      <c r="AX9" s="655"/>
      <c r="AY9" s="655"/>
      <c r="AZ9" s="655"/>
      <c r="BA9" s="655"/>
      <c r="BB9" s="655"/>
      <c r="BC9" s="655"/>
      <c r="BD9" s="655"/>
      <c r="BE9" s="655"/>
      <c r="BF9" s="656"/>
      <c r="BG9" s="657">
        <v>4642306</v>
      </c>
      <c r="BH9" s="658"/>
      <c r="BI9" s="658"/>
      <c r="BJ9" s="658"/>
      <c r="BK9" s="658"/>
      <c r="BL9" s="658"/>
      <c r="BM9" s="658"/>
      <c r="BN9" s="659"/>
      <c r="BO9" s="660">
        <v>42.5</v>
      </c>
      <c r="BP9" s="660"/>
      <c r="BQ9" s="660"/>
      <c r="BR9" s="660"/>
      <c r="BS9" s="661" t="s">
        <v>129</v>
      </c>
      <c r="BT9" s="661"/>
      <c r="BU9" s="661"/>
      <c r="BV9" s="661"/>
      <c r="BW9" s="661"/>
      <c r="BX9" s="661"/>
      <c r="BY9" s="661"/>
      <c r="BZ9" s="661"/>
      <c r="CA9" s="661"/>
      <c r="CB9" s="665"/>
      <c r="CD9" s="654" t="s">
        <v>242</v>
      </c>
      <c r="CE9" s="655"/>
      <c r="CF9" s="655"/>
      <c r="CG9" s="655"/>
      <c r="CH9" s="655"/>
      <c r="CI9" s="655"/>
      <c r="CJ9" s="655"/>
      <c r="CK9" s="655"/>
      <c r="CL9" s="655"/>
      <c r="CM9" s="655"/>
      <c r="CN9" s="655"/>
      <c r="CO9" s="655"/>
      <c r="CP9" s="655"/>
      <c r="CQ9" s="656"/>
      <c r="CR9" s="657">
        <v>3831231</v>
      </c>
      <c r="CS9" s="658"/>
      <c r="CT9" s="658"/>
      <c r="CU9" s="658"/>
      <c r="CV9" s="658"/>
      <c r="CW9" s="658"/>
      <c r="CX9" s="658"/>
      <c r="CY9" s="659"/>
      <c r="CZ9" s="660">
        <v>10.9</v>
      </c>
      <c r="DA9" s="660"/>
      <c r="DB9" s="660"/>
      <c r="DC9" s="660"/>
      <c r="DD9" s="666">
        <v>32515</v>
      </c>
      <c r="DE9" s="658"/>
      <c r="DF9" s="658"/>
      <c r="DG9" s="658"/>
      <c r="DH9" s="658"/>
      <c r="DI9" s="658"/>
      <c r="DJ9" s="658"/>
      <c r="DK9" s="658"/>
      <c r="DL9" s="658"/>
      <c r="DM9" s="658"/>
      <c r="DN9" s="658"/>
      <c r="DO9" s="658"/>
      <c r="DP9" s="659"/>
      <c r="DQ9" s="666">
        <v>3045175</v>
      </c>
      <c r="DR9" s="658"/>
      <c r="DS9" s="658"/>
      <c r="DT9" s="658"/>
      <c r="DU9" s="658"/>
      <c r="DV9" s="658"/>
      <c r="DW9" s="658"/>
      <c r="DX9" s="658"/>
      <c r="DY9" s="658"/>
      <c r="DZ9" s="658"/>
      <c r="EA9" s="658"/>
      <c r="EB9" s="658"/>
      <c r="EC9" s="667"/>
    </row>
    <row r="10" spans="2:143" ht="11.25" customHeight="1" x14ac:dyDescent="0.15">
      <c r="B10" s="654" t="s">
        <v>243</v>
      </c>
      <c r="C10" s="655"/>
      <c r="D10" s="655"/>
      <c r="E10" s="655"/>
      <c r="F10" s="655"/>
      <c r="G10" s="655"/>
      <c r="H10" s="655"/>
      <c r="I10" s="655"/>
      <c r="J10" s="655"/>
      <c r="K10" s="655"/>
      <c r="L10" s="655"/>
      <c r="M10" s="655"/>
      <c r="N10" s="655"/>
      <c r="O10" s="655"/>
      <c r="P10" s="655"/>
      <c r="Q10" s="656"/>
      <c r="R10" s="657" t="s">
        <v>129</v>
      </c>
      <c r="S10" s="658"/>
      <c r="T10" s="658"/>
      <c r="U10" s="658"/>
      <c r="V10" s="658"/>
      <c r="W10" s="658"/>
      <c r="X10" s="658"/>
      <c r="Y10" s="659"/>
      <c r="Z10" s="660" t="s">
        <v>129</v>
      </c>
      <c r="AA10" s="660"/>
      <c r="AB10" s="660"/>
      <c r="AC10" s="660"/>
      <c r="AD10" s="661" t="s">
        <v>129</v>
      </c>
      <c r="AE10" s="661"/>
      <c r="AF10" s="661"/>
      <c r="AG10" s="661"/>
      <c r="AH10" s="661"/>
      <c r="AI10" s="661"/>
      <c r="AJ10" s="661"/>
      <c r="AK10" s="661"/>
      <c r="AL10" s="662" t="s">
        <v>129</v>
      </c>
      <c r="AM10" s="663"/>
      <c r="AN10" s="663"/>
      <c r="AO10" s="664"/>
      <c r="AP10" s="654" t="s">
        <v>244</v>
      </c>
      <c r="AQ10" s="655"/>
      <c r="AR10" s="655"/>
      <c r="AS10" s="655"/>
      <c r="AT10" s="655"/>
      <c r="AU10" s="655"/>
      <c r="AV10" s="655"/>
      <c r="AW10" s="655"/>
      <c r="AX10" s="655"/>
      <c r="AY10" s="655"/>
      <c r="AZ10" s="655"/>
      <c r="BA10" s="655"/>
      <c r="BB10" s="655"/>
      <c r="BC10" s="655"/>
      <c r="BD10" s="655"/>
      <c r="BE10" s="655"/>
      <c r="BF10" s="656"/>
      <c r="BG10" s="657">
        <v>188449</v>
      </c>
      <c r="BH10" s="658"/>
      <c r="BI10" s="658"/>
      <c r="BJ10" s="658"/>
      <c r="BK10" s="658"/>
      <c r="BL10" s="658"/>
      <c r="BM10" s="658"/>
      <c r="BN10" s="659"/>
      <c r="BO10" s="660">
        <v>1.7</v>
      </c>
      <c r="BP10" s="660"/>
      <c r="BQ10" s="660"/>
      <c r="BR10" s="660"/>
      <c r="BS10" s="661" t="s">
        <v>129</v>
      </c>
      <c r="BT10" s="661"/>
      <c r="BU10" s="661"/>
      <c r="BV10" s="661"/>
      <c r="BW10" s="661"/>
      <c r="BX10" s="661"/>
      <c r="BY10" s="661"/>
      <c r="BZ10" s="661"/>
      <c r="CA10" s="661"/>
      <c r="CB10" s="665"/>
      <c r="CD10" s="654" t="s">
        <v>245</v>
      </c>
      <c r="CE10" s="655"/>
      <c r="CF10" s="655"/>
      <c r="CG10" s="655"/>
      <c r="CH10" s="655"/>
      <c r="CI10" s="655"/>
      <c r="CJ10" s="655"/>
      <c r="CK10" s="655"/>
      <c r="CL10" s="655"/>
      <c r="CM10" s="655"/>
      <c r="CN10" s="655"/>
      <c r="CO10" s="655"/>
      <c r="CP10" s="655"/>
      <c r="CQ10" s="656"/>
      <c r="CR10" s="657">
        <v>50</v>
      </c>
      <c r="CS10" s="658"/>
      <c r="CT10" s="658"/>
      <c r="CU10" s="658"/>
      <c r="CV10" s="658"/>
      <c r="CW10" s="658"/>
      <c r="CX10" s="658"/>
      <c r="CY10" s="659"/>
      <c r="CZ10" s="660">
        <v>0</v>
      </c>
      <c r="DA10" s="660"/>
      <c r="DB10" s="660"/>
      <c r="DC10" s="660"/>
      <c r="DD10" s="666" t="s">
        <v>129</v>
      </c>
      <c r="DE10" s="658"/>
      <c r="DF10" s="658"/>
      <c r="DG10" s="658"/>
      <c r="DH10" s="658"/>
      <c r="DI10" s="658"/>
      <c r="DJ10" s="658"/>
      <c r="DK10" s="658"/>
      <c r="DL10" s="658"/>
      <c r="DM10" s="658"/>
      <c r="DN10" s="658"/>
      <c r="DO10" s="658"/>
      <c r="DP10" s="659"/>
      <c r="DQ10" s="666">
        <v>50</v>
      </c>
      <c r="DR10" s="658"/>
      <c r="DS10" s="658"/>
      <c r="DT10" s="658"/>
      <c r="DU10" s="658"/>
      <c r="DV10" s="658"/>
      <c r="DW10" s="658"/>
      <c r="DX10" s="658"/>
      <c r="DY10" s="658"/>
      <c r="DZ10" s="658"/>
      <c r="EA10" s="658"/>
      <c r="EB10" s="658"/>
      <c r="EC10" s="667"/>
    </row>
    <row r="11" spans="2:143" ht="11.25" customHeight="1" x14ac:dyDescent="0.15">
      <c r="B11" s="654" t="s">
        <v>246</v>
      </c>
      <c r="C11" s="655"/>
      <c r="D11" s="655"/>
      <c r="E11" s="655"/>
      <c r="F11" s="655"/>
      <c r="G11" s="655"/>
      <c r="H11" s="655"/>
      <c r="I11" s="655"/>
      <c r="J11" s="655"/>
      <c r="K11" s="655"/>
      <c r="L11" s="655"/>
      <c r="M11" s="655"/>
      <c r="N11" s="655"/>
      <c r="O11" s="655"/>
      <c r="P11" s="655"/>
      <c r="Q11" s="656"/>
      <c r="R11" s="657">
        <v>1915344</v>
      </c>
      <c r="S11" s="658"/>
      <c r="T11" s="658"/>
      <c r="U11" s="658"/>
      <c r="V11" s="658"/>
      <c r="W11" s="658"/>
      <c r="X11" s="658"/>
      <c r="Y11" s="659"/>
      <c r="Z11" s="662">
        <v>5.2</v>
      </c>
      <c r="AA11" s="663"/>
      <c r="AB11" s="663"/>
      <c r="AC11" s="669"/>
      <c r="AD11" s="666">
        <v>1915344</v>
      </c>
      <c r="AE11" s="658"/>
      <c r="AF11" s="658"/>
      <c r="AG11" s="658"/>
      <c r="AH11" s="658"/>
      <c r="AI11" s="658"/>
      <c r="AJ11" s="658"/>
      <c r="AK11" s="659"/>
      <c r="AL11" s="662">
        <v>10.3</v>
      </c>
      <c r="AM11" s="663"/>
      <c r="AN11" s="663"/>
      <c r="AO11" s="664"/>
      <c r="AP11" s="654" t="s">
        <v>247</v>
      </c>
      <c r="AQ11" s="655"/>
      <c r="AR11" s="655"/>
      <c r="AS11" s="655"/>
      <c r="AT11" s="655"/>
      <c r="AU11" s="655"/>
      <c r="AV11" s="655"/>
      <c r="AW11" s="655"/>
      <c r="AX11" s="655"/>
      <c r="AY11" s="655"/>
      <c r="AZ11" s="655"/>
      <c r="BA11" s="655"/>
      <c r="BB11" s="655"/>
      <c r="BC11" s="655"/>
      <c r="BD11" s="655"/>
      <c r="BE11" s="655"/>
      <c r="BF11" s="656"/>
      <c r="BG11" s="657">
        <v>315640</v>
      </c>
      <c r="BH11" s="658"/>
      <c r="BI11" s="658"/>
      <c r="BJ11" s="658"/>
      <c r="BK11" s="658"/>
      <c r="BL11" s="658"/>
      <c r="BM11" s="658"/>
      <c r="BN11" s="659"/>
      <c r="BO11" s="660">
        <v>2.9</v>
      </c>
      <c r="BP11" s="660"/>
      <c r="BQ11" s="660"/>
      <c r="BR11" s="660"/>
      <c r="BS11" s="661" t="s">
        <v>129</v>
      </c>
      <c r="BT11" s="661"/>
      <c r="BU11" s="661"/>
      <c r="BV11" s="661"/>
      <c r="BW11" s="661"/>
      <c r="BX11" s="661"/>
      <c r="BY11" s="661"/>
      <c r="BZ11" s="661"/>
      <c r="CA11" s="661"/>
      <c r="CB11" s="665"/>
      <c r="CD11" s="654" t="s">
        <v>248</v>
      </c>
      <c r="CE11" s="655"/>
      <c r="CF11" s="655"/>
      <c r="CG11" s="655"/>
      <c r="CH11" s="655"/>
      <c r="CI11" s="655"/>
      <c r="CJ11" s="655"/>
      <c r="CK11" s="655"/>
      <c r="CL11" s="655"/>
      <c r="CM11" s="655"/>
      <c r="CN11" s="655"/>
      <c r="CO11" s="655"/>
      <c r="CP11" s="655"/>
      <c r="CQ11" s="656"/>
      <c r="CR11" s="657">
        <v>535186</v>
      </c>
      <c r="CS11" s="658"/>
      <c r="CT11" s="658"/>
      <c r="CU11" s="658"/>
      <c r="CV11" s="658"/>
      <c r="CW11" s="658"/>
      <c r="CX11" s="658"/>
      <c r="CY11" s="659"/>
      <c r="CZ11" s="660">
        <v>1.5</v>
      </c>
      <c r="DA11" s="660"/>
      <c r="DB11" s="660"/>
      <c r="DC11" s="660"/>
      <c r="DD11" s="666">
        <v>265993</v>
      </c>
      <c r="DE11" s="658"/>
      <c r="DF11" s="658"/>
      <c r="DG11" s="658"/>
      <c r="DH11" s="658"/>
      <c r="DI11" s="658"/>
      <c r="DJ11" s="658"/>
      <c r="DK11" s="658"/>
      <c r="DL11" s="658"/>
      <c r="DM11" s="658"/>
      <c r="DN11" s="658"/>
      <c r="DO11" s="658"/>
      <c r="DP11" s="659"/>
      <c r="DQ11" s="666">
        <v>221765</v>
      </c>
      <c r="DR11" s="658"/>
      <c r="DS11" s="658"/>
      <c r="DT11" s="658"/>
      <c r="DU11" s="658"/>
      <c r="DV11" s="658"/>
      <c r="DW11" s="658"/>
      <c r="DX11" s="658"/>
      <c r="DY11" s="658"/>
      <c r="DZ11" s="658"/>
      <c r="EA11" s="658"/>
      <c r="EB11" s="658"/>
      <c r="EC11" s="667"/>
    </row>
    <row r="12" spans="2:143" ht="11.25" customHeight="1" x14ac:dyDescent="0.15">
      <c r="B12" s="654" t="s">
        <v>249</v>
      </c>
      <c r="C12" s="655"/>
      <c r="D12" s="655"/>
      <c r="E12" s="655"/>
      <c r="F12" s="655"/>
      <c r="G12" s="655"/>
      <c r="H12" s="655"/>
      <c r="I12" s="655"/>
      <c r="J12" s="655"/>
      <c r="K12" s="655"/>
      <c r="L12" s="655"/>
      <c r="M12" s="655"/>
      <c r="N12" s="655"/>
      <c r="O12" s="655"/>
      <c r="P12" s="655"/>
      <c r="Q12" s="656"/>
      <c r="R12" s="657" t="s">
        <v>129</v>
      </c>
      <c r="S12" s="658"/>
      <c r="T12" s="658"/>
      <c r="U12" s="658"/>
      <c r="V12" s="658"/>
      <c r="W12" s="658"/>
      <c r="X12" s="658"/>
      <c r="Y12" s="659"/>
      <c r="Z12" s="660" t="s">
        <v>129</v>
      </c>
      <c r="AA12" s="660"/>
      <c r="AB12" s="660"/>
      <c r="AC12" s="660"/>
      <c r="AD12" s="661" t="s">
        <v>129</v>
      </c>
      <c r="AE12" s="661"/>
      <c r="AF12" s="661"/>
      <c r="AG12" s="661"/>
      <c r="AH12" s="661"/>
      <c r="AI12" s="661"/>
      <c r="AJ12" s="661"/>
      <c r="AK12" s="661"/>
      <c r="AL12" s="662" t="s">
        <v>129</v>
      </c>
      <c r="AM12" s="663"/>
      <c r="AN12" s="663"/>
      <c r="AO12" s="664"/>
      <c r="AP12" s="654" t="s">
        <v>250</v>
      </c>
      <c r="AQ12" s="655"/>
      <c r="AR12" s="655"/>
      <c r="AS12" s="655"/>
      <c r="AT12" s="655"/>
      <c r="AU12" s="655"/>
      <c r="AV12" s="655"/>
      <c r="AW12" s="655"/>
      <c r="AX12" s="655"/>
      <c r="AY12" s="655"/>
      <c r="AZ12" s="655"/>
      <c r="BA12" s="655"/>
      <c r="BB12" s="655"/>
      <c r="BC12" s="655"/>
      <c r="BD12" s="655"/>
      <c r="BE12" s="655"/>
      <c r="BF12" s="656"/>
      <c r="BG12" s="657">
        <v>4920342</v>
      </c>
      <c r="BH12" s="658"/>
      <c r="BI12" s="658"/>
      <c r="BJ12" s="658"/>
      <c r="BK12" s="658"/>
      <c r="BL12" s="658"/>
      <c r="BM12" s="658"/>
      <c r="BN12" s="659"/>
      <c r="BO12" s="660">
        <v>45</v>
      </c>
      <c r="BP12" s="660"/>
      <c r="BQ12" s="660"/>
      <c r="BR12" s="660"/>
      <c r="BS12" s="661" t="s">
        <v>129</v>
      </c>
      <c r="BT12" s="661"/>
      <c r="BU12" s="661"/>
      <c r="BV12" s="661"/>
      <c r="BW12" s="661"/>
      <c r="BX12" s="661"/>
      <c r="BY12" s="661"/>
      <c r="BZ12" s="661"/>
      <c r="CA12" s="661"/>
      <c r="CB12" s="665"/>
      <c r="CD12" s="654" t="s">
        <v>251</v>
      </c>
      <c r="CE12" s="655"/>
      <c r="CF12" s="655"/>
      <c r="CG12" s="655"/>
      <c r="CH12" s="655"/>
      <c r="CI12" s="655"/>
      <c r="CJ12" s="655"/>
      <c r="CK12" s="655"/>
      <c r="CL12" s="655"/>
      <c r="CM12" s="655"/>
      <c r="CN12" s="655"/>
      <c r="CO12" s="655"/>
      <c r="CP12" s="655"/>
      <c r="CQ12" s="656"/>
      <c r="CR12" s="657">
        <v>326074</v>
      </c>
      <c r="CS12" s="658"/>
      <c r="CT12" s="658"/>
      <c r="CU12" s="658"/>
      <c r="CV12" s="658"/>
      <c r="CW12" s="658"/>
      <c r="CX12" s="658"/>
      <c r="CY12" s="659"/>
      <c r="CZ12" s="660">
        <v>0.9</v>
      </c>
      <c r="DA12" s="660"/>
      <c r="DB12" s="660"/>
      <c r="DC12" s="660"/>
      <c r="DD12" s="666" t="s">
        <v>129</v>
      </c>
      <c r="DE12" s="658"/>
      <c r="DF12" s="658"/>
      <c r="DG12" s="658"/>
      <c r="DH12" s="658"/>
      <c r="DI12" s="658"/>
      <c r="DJ12" s="658"/>
      <c r="DK12" s="658"/>
      <c r="DL12" s="658"/>
      <c r="DM12" s="658"/>
      <c r="DN12" s="658"/>
      <c r="DO12" s="658"/>
      <c r="DP12" s="659"/>
      <c r="DQ12" s="666">
        <v>228474</v>
      </c>
      <c r="DR12" s="658"/>
      <c r="DS12" s="658"/>
      <c r="DT12" s="658"/>
      <c r="DU12" s="658"/>
      <c r="DV12" s="658"/>
      <c r="DW12" s="658"/>
      <c r="DX12" s="658"/>
      <c r="DY12" s="658"/>
      <c r="DZ12" s="658"/>
      <c r="EA12" s="658"/>
      <c r="EB12" s="658"/>
      <c r="EC12" s="667"/>
    </row>
    <row r="13" spans="2:143" ht="11.25" customHeight="1" x14ac:dyDescent="0.15">
      <c r="B13" s="654" t="s">
        <v>252</v>
      </c>
      <c r="C13" s="655"/>
      <c r="D13" s="655"/>
      <c r="E13" s="655"/>
      <c r="F13" s="655"/>
      <c r="G13" s="655"/>
      <c r="H13" s="655"/>
      <c r="I13" s="655"/>
      <c r="J13" s="655"/>
      <c r="K13" s="655"/>
      <c r="L13" s="655"/>
      <c r="M13" s="655"/>
      <c r="N13" s="655"/>
      <c r="O13" s="655"/>
      <c r="P13" s="655"/>
      <c r="Q13" s="656"/>
      <c r="R13" s="657" t="s">
        <v>129</v>
      </c>
      <c r="S13" s="658"/>
      <c r="T13" s="658"/>
      <c r="U13" s="658"/>
      <c r="V13" s="658"/>
      <c r="W13" s="658"/>
      <c r="X13" s="658"/>
      <c r="Y13" s="659"/>
      <c r="Z13" s="660" t="s">
        <v>129</v>
      </c>
      <c r="AA13" s="660"/>
      <c r="AB13" s="660"/>
      <c r="AC13" s="660"/>
      <c r="AD13" s="661" t="s">
        <v>129</v>
      </c>
      <c r="AE13" s="661"/>
      <c r="AF13" s="661"/>
      <c r="AG13" s="661"/>
      <c r="AH13" s="661"/>
      <c r="AI13" s="661"/>
      <c r="AJ13" s="661"/>
      <c r="AK13" s="661"/>
      <c r="AL13" s="662" t="s">
        <v>129</v>
      </c>
      <c r="AM13" s="663"/>
      <c r="AN13" s="663"/>
      <c r="AO13" s="664"/>
      <c r="AP13" s="654" t="s">
        <v>253</v>
      </c>
      <c r="AQ13" s="655"/>
      <c r="AR13" s="655"/>
      <c r="AS13" s="655"/>
      <c r="AT13" s="655"/>
      <c r="AU13" s="655"/>
      <c r="AV13" s="655"/>
      <c r="AW13" s="655"/>
      <c r="AX13" s="655"/>
      <c r="AY13" s="655"/>
      <c r="AZ13" s="655"/>
      <c r="BA13" s="655"/>
      <c r="BB13" s="655"/>
      <c r="BC13" s="655"/>
      <c r="BD13" s="655"/>
      <c r="BE13" s="655"/>
      <c r="BF13" s="656"/>
      <c r="BG13" s="657">
        <v>4894341</v>
      </c>
      <c r="BH13" s="658"/>
      <c r="BI13" s="658"/>
      <c r="BJ13" s="658"/>
      <c r="BK13" s="658"/>
      <c r="BL13" s="658"/>
      <c r="BM13" s="658"/>
      <c r="BN13" s="659"/>
      <c r="BO13" s="660">
        <v>44.8</v>
      </c>
      <c r="BP13" s="660"/>
      <c r="BQ13" s="660"/>
      <c r="BR13" s="660"/>
      <c r="BS13" s="661" t="s">
        <v>129</v>
      </c>
      <c r="BT13" s="661"/>
      <c r="BU13" s="661"/>
      <c r="BV13" s="661"/>
      <c r="BW13" s="661"/>
      <c r="BX13" s="661"/>
      <c r="BY13" s="661"/>
      <c r="BZ13" s="661"/>
      <c r="CA13" s="661"/>
      <c r="CB13" s="665"/>
      <c r="CD13" s="654" t="s">
        <v>254</v>
      </c>
      <c r="CE13" s="655"/>
      <c r="CF13" s="655"/>
      <c r="CG13" s="655"/>
      <c r="CH13" s="655"/>
      <c r="CI13" s="655"/>
      <c r="CJ13" s="655"/>
      <c r="CK13" s="655"/>
      <c r="CL13" s="655"/>
      <c r="CM13" s="655"/>
      <c r="CN13" s="655"/>
      <c r="CO13" s="655"/>
      <c r="CP13" s="655"/>
      <c r="CQ13" s="656"/>
      <c r="CR13" s="657">
        <v>2343383</v>
      </c>
      <c r="CS13" s="658"/>
      <c r="CT13" s="658"/>
      <c r="CU13" s="658"/>
      <c r="CV13" s="658"/>
      <c r="CW13" s="658"/>
      <c r="CX13" s="658"/>
      <c r="CY13" s="659"/>
      <c r="CZ13" s="660">
        <v>6.7</v>
      </c>
      <c r="DA13" s="660"/>
      <c r="DB13" s="660"/>
      <c r="DC13" s="660"/>
      <c r="DD13" s="666">
        <v>1147449</v>
      </c>
      <c r="DE13" s="658"/>
      <c r="DF13" s="658"/>
      <c r="DG13" s="658"/>
      <c r="DH13" s="658"/>
      <c r="DI13" s="658"/>
      <c r="DJ13" s="658"/>
      <c r="DK13" s="658"/>
      <c r="DL13" s="658"/>
      <c r="DM13" s="658"/>
      <c r="DN13" s="658"/>
      <c r="DO13" s="658"/>
      <c r="DP13" s="659"/>
      <c r="DQ13" s="666">
        <v>1637003</v>
      </c>
      <c r="DR13" s="658"/>
      <c r="DS13" s="658"/>
      <c r="DT13" s="658"/>
      <c r="DU13" s="658"/>
      <c r="DV13" s="658"/>
      <c r="DW13" s="658"/>
      <c r="DX13" s="658"/>
      <c r="DY13" s="658"/>
      <c r="DZ13" s="658"/>
      <c r="EA13" s="658"/>
      <c r="EB13" s="658"/>
      <c r="EC13" s="667"/>
    </row>
    <row r="14" spans="2:143" ht="11.25" customHeight="1" x14ac:dyDescent="0.15">
      <c r="B14" s="654" t="s">
        <v>255</v>
      </c>
      <c r="C14" s="655"/>
      <c r="D14" s="655"/>
      <c r="E14" s="655"/>
      <c r="F14" s="655"/>
      <c r="G14" s="655"/>
      <c r="H14" s="655"/>
      <c r="I14" s="655"/>
      <c r="J14" s="655"/>
      <c r="K14" s="655"/>
      <c r="L14" s="655"/>
      <c r="M14" s="655"/>
      <c r="N14" s="655"/>
      <c r="O14" s="655"/>
      <c r="P14" s="655"/>
      <c r="Q14" s="656"/>
      <c r="R14" s="657">
        <v>4</v>
      </c>
      <c r="S14" s="658"/>
      <c r="T14" s="658"/>
      <c r="U14" s="658"/>
      <c r="V14" s="658"/>
      <c r="W14" s="658"/>
      <c r="X14" s="658"/>
      <c r="Y14" s="659"/>
      <c r="Z14" s="660">
        <v>0</v>
      </c>
      <c r="AA14" s="660"/>
      <c r="AB14" s="660"/>
      <c r="AC14" s="660"/>
      <c r="AD14" s="661">
        <v>4</v>
      </c>
      <c r="AE14" s="661"/>
      <c r="AF14" s="661"/>
      <c r="AG14" s="661"/>
      <c r="AH14" s="661"/>
      <c r="AI14" s="661"/>
      <c r="AJ14" s="661"/>
      <c r="AK14" s="661"/>
      <c r="AL14" s="662">
        <v>0</v>
      </c>
      <c r="AM14" s="663"/>
      <c r="AN14" s="663"/>
      <c r="AO14" s="664"/>
      <c r="AP14" s="654" t="s">
        <v>256</v>
      </c>
      <c r="AQ14" s="655"/>
      <c r="AR14" s="655"/>
      <c r="AS14" s="655"/>
      <c r="AT14" s="655"/>
      <c r="AU14" s="655"/>
      <c r="AV14" s="655"/>
      <c r="AW14" s="655"/>
      <c r="AX14" s="655"/>
      <c r="AY14" s="655"/>
      <c r="AZ14" s="655"/>
      <c r="BA14" s="655"/>
      <c r="BB14" s="655"/>
      <c r="BC14" s="655"/>
      <c r="BD14" s="655"/>
      <c r="BE14" s="655"/>
      <c r="BF14" s="656"/>
      <c r="BG14" s="657">
        <v>193516</v>
      </c>
      <c r="BH14" s="658"/>
      <c r="BI14" s="658"/>
      <c r="BJ14" s="658"/>
      <c r="BK14" s="658"/>
      <c r="BL14" s="658"/>
      <c r="BM14" s="658"/>
      <c r="BN14" s="659"/>
      <c r="BO14" s="660">
        <v>1.8</v>
      </c>
      <c r="BP14" s="660"/>
      <c r="BQ14" s="660"/>
      <c r="BR14" s="660"/>
      <c r="BS14" s="661" t="s">
        <v>129</v>
      </c>
      <c r="BT14" s="661"/>
      <c r="BU14" s="661"/>
      <c r="BV14" s="661"/>
      <c r="BW14" s="661"/>
      <c r="BX14" s="661"/>
      <c r="BY14" s="661"/>
      <c r="BZ14" s="661"/>
      <c r="CA14" s="661"/>
      <c r="CB14" s="665"/>
      <c r="CD14" s="654" t="s">
        <v>257</v>
      </c>
      <c r="CE14" s="655"/>
      <c r="CF14" s="655"/>
      <c r="CG14" s="655"/>
      <c r="CH14" s="655"/>
      <c r="CI14" s="655"/>
      <c r="CJ14" s="655"/>
      <c r="CK14" s="655"/>
      <c r="CL14" s="655"/>
      <c r="CM14" s="655"/>
      <c r="CN14" s="655"/>
      <c r="CO14" s="655"/>
      <c r="CP14" s="655"/>
      <c r="CQ14" s="656"/>
      <c r="CR14" s="657">
        <v>1105961</v>
      </c>
      <c r="CS14" s="658"/>
      <c r="CT14" s="658"/>
      <c r="CU14" s="658"/>
      <c r="CV14" s="658"/>
      <c r="CW14" s="658"/>
      <c r="CX14" s="658"/>
      <c r="CY14" s="659"/>
      <c r="CZ14" s="660">
        <v>3.1</v>
      </c>
      <c r="DA14" s="660"/>
      <c r="DB14" s="660"/>
      <c r="DC14" s="660"/>
      <c r="DD14" s="666">
        <v>9642</v>
      </c>
      <c r="DE14" s="658"/>
      <c r="DF14" s="658"/>
      <c r="DG14" s="658"/>
      <c r="DH14" s="658"/>
      <c r="DI14" s="658"/>
      <c r="DJ14" s="658"/>
      <c r="DK14" s="658"/>
      <c r="DL14" s="658"/>
      <c r="DM14" s="658"/>
      <c r="DN14" s="658"/>
      <c r="DO14" s="658"/>
      <c r="DP14" s="659"/>
      <c r="DQ14" s="666">
        <v>1104366</v>
      </c>
      <c r="DR14" s="658"/>
      <c r="DS14" s="658"/>
      <c r="DT14" s="658"/>
      <c r="DU14" s="658"/>
      <c r="DV14" s="658"/>
      <c r="DW14" s="658"/>
      <c r="DX14" s="658"/>
      <c r="DY14" s="658"/>
      <c r="DZ14" s="658"/>
      <c r="EA14" s="658"/>
      <c r="EB14" s="658"/>
      <c r="EC14" s="667"/>
    </row>
    <row r="15" spans="2:143" ht="11.25" customHeight="1" x14ac:dyDescent="0.15">
      <c r="B15" s="654" t="s">
        <v>258</v>
      </c>
      <c r="C15" s="655"/>
      <c r="D15" s="655"/>
      <c r="E15" s="655"/>
      <c r="F15" s="655"/>
      <c r="G15" s="655"/>
      <c r="H15" s="655"/>
      <c r="I15" s="655"/>
      <c r="J15" s="655"/>
      <c r="K15" s="655"/>
      <c r="L15" s="655"/>
      <c r="M15" s="655"/>
      <c r="N15" s="655"/>
      <c r="O15" s="655"/>
      <c r="P15" s="655"/>
      <c r="Q15" s="656"/>
      <c r="R15" s="657" t="s">
        <v>129</v>
      </c>
      <c r="S15" s="658"/>
      <c r="T15" s="658"/>
      <c r="U15" s="658"/>
      <c r="V15" s="658"/>
      <c r="W15" s="658"/>
      <c r="X15" s="658"/>
      <c r="Y15" s="659"/>
      <c r="Z15" s="660" t="s">
        <v>129</v>
      </c>
      <c r="AA15" s="660"/>
      <c r="AB15" s="660"/>
      <c r="AC15" s="660"/>
      <c r="AD15" s="661" t="s">
        <v>129</v>
      </c>
      <c r="AE15" s="661"/>
      <c r="AF15" s="661"/>
      <c r="AG15" s="661"/>
      <c r="AH15" s="661"/>
      <c r="AI15" s="661"/>
      <c r="AJ15" s="661"/>
      <c r="AK15" s="661"/>
      <c r="AL15" s="662" t="s">
        <v>129</v>
      </c>
      <c r="AM15" s="663"/>
      <c r="AN15" s="663"/>
      <c r="AO15" s="664"/>
      <c r="AP15" s="654" t="s">
        <v>259</v>
      </c>
      <c r="AQ15" s="655"/>
      <c r="AR15" s="655"/>
      <c r="AS15" s="655"/>
      <c r="AT15" s="655"/>
      <c r="AU15" s="655"/>
      <c r="AV15" s="655"/>
      <c r="AW15" s="655"/>
      <c r="AX15" s="655"/>
      <c r="AY15" s="655"/>
      <c r="AZ15" s="655"/>
      <c r="BA15" s="655"/>
      <c r="BB15" s="655"/>
      <c r="BC15" s="655"/>
      <c r="BD15" s="655"/>
      <c r="BE15" s="655"/>
      <c r="BF15" s="656"/>
      <c r="BG15" s="657">
        <v>512697</v>
      </c>
      <c r="BH15" s="658"/>
      <c r="BI15" s="658"/>
      <c r="BJ15" s="658"/>
      <c r="BK15" s="658"/>
      <c r="BL15" s="658"/>
      <c r="BM15" s="658"/>
      <c r="BN15" s="659"/>
      <c r="BO15" s="660">
        <v>4.7</v>
      </c>
      <c r="BP15" s="660"/>
      <c r="BQ15" s="660"/>
      <c r="BR15" s="660"/>
      <c r="BS15" s="661" t="s">
        <v>129</v>
      </c>
      <c r="BT15" s="661"/>
      <c r="BU15" s="661"/>
      <c r="BV15" s="661"/>
      <c r="BW15" s="661"/>
      <c r="BX15" s="661"/>
      <c r="BY15" s="661"/>
      <c r="BZ15" s="661"/>
      <c r="CA15" s="661"/>
      <c r="CB15" s="665"/>
      <c r="CD15" s="654" t="s">
        <v>260</v>
      </c>
      <c r="CE15" s="655"/>
      <c r="CF15" s="655"/>
      <c r="CG15" s="655"/>
      <c r="CH15" s="655"/>
      <c r="CI15" s="655"/>
      <c r="CJ15" s="655"/>
      <c r="CK15" s="655"/>
      <c r="CL15" s="655"/>
      <c r="CM15" s="655"/>
      <c r="CN15" s="655"/>
      <c r="CO15" s="655"/>
      <c r="CP15" s="655"/>
      <c r="CQ15" s="656"/>
      <c r="CR15" s="657">
        <v>3066889</v>
      </c>
      <c r="CS15" s="658"/>
      <c r="CT15" s="658"/>
      <c r="CU15" s="658"/>
      <c r="CV15" s="658"/>
      <c r="CW15" s="658"/>
      <c r="CX15" s="658"/>
      <c r="CY15" s="659"/>
      <c r="CZ15" s="660">
        <v>8.6999999999999993</v>
      </c>
      <c r="DA15" s="660"/>
      <c r="DB15" s="660"/>
      <c r="DC15" s="660"/>
      <c r="DD15" s="666">
        <v>571898</v>
      </c>
      <c r="DE15" s="658"/>
      <c r="DF15" s="658"/>
      <c r="DG15" s="658"/>
      <c r="DH15" s="658"/>
      <c r="DI15" s="658"/>
      <c r="DJ15" s="658"/>
      <c r="DK15" s="658"/>
      <c r="DL15" s="658"/>
      <c r="DM15" s="658"/>
      <c r="DN15" s="658"/>
      <c r="DO15" s="658"/>
      <c r="DP15" s="659"/>
      <c r="DQ15" s="666">
        <v>1998583</v>
      </c>
      <c r="DR15" s="658"/>
      <c r="DS15" s="658"/>
      <c r="DT15" s="658"/>
      <c r="DU15" s="658"/>
      <c r="DV15" s="658"/>
      <c r="DW15" s="658"/>
      <c r="DX15" s="658"/>
      <c r="DY15" s="658"/>
      <c r="DZ15" s="658"/>
      <c r="EA15" s="658"/>
      <c r="EB15" s="658"/>
      <c r="EC15" s="667"/>
    </row>
    <row r="16" spans="2:143" ht="11.25" customHeight="1" x14ac:dyDescent="0.15">
      <c r="B16" s="654" t="s">
        <v>261</v>
      </c>
      <c r="C16" s="655"/>
      <c r="D16" s="655"/>
      <c r="E16" s="655"/>
      <c r="F16" s="655"/>
      <c r="G16" s="655"/>
      <c r="H16" s="655"/>
      <c r="I16" s="655"/>
      <c r="J16" s="655"/>
      <c r="K16" s="655"/>
      <c r="L16" s="655"/>
      <c r="M16" s="655"/>
      <c r="N16" s="655"/>
      <c r="O16" s="655"/>
      <c r="P16" s="655"/>
      <c r="Q16" s="656"/>
      <c r="R16" s="657">
        <v>43583</v>
      </c>
      <c r="S16" s="658"/>
      <c r="T16" s="658"/>
      <c r="U16" s="658"/>
      <c r="V16" s="658"/>
      <c r="W16" s="658"/>
      <c r="X16" s="658"/>
      <c r="Y16" s="659"/>
      <c r="Z16" s="660">
        <v>0.1</v>
      </c>
      <c r="AA16" s="660"/>
      <c r="AB16" s="660"/>
      <c r="AC16" s="660"/>
      <c r="AD16" s="661">
        <v>43583</v>
      </c>
      <c r="AE16" s="661"/>
      <c r="AF16" s="661"/>
      <c r="AG16" s="661"/>
      <c r="AH16" s="661"/>
      <c r="AI16" s="661"/>
      <c r="AJ16" s="661"/>
      <c r="AK16" s="661"/>
      <c r="AL16" s="662">
        <v>0.2</v>
      </c>
      <c r="AM16" s="663"/>
      <c r="AN16" s="663"/>
      <c r="AO16" s="664"/>
      <c r="AP16" s="654" t="s">
        <v>262</v>
      </c>
      <c r="AQ16" s="655"/>
      <c r="AR16" s="655"/>
      <c r="AS16" s="655"/>
      <c r="AT16" s="655"/>
      <c r="AU16" s="655"/>
      <c r="AV16" s="655"/>
      <c r="AW16" s="655"/>
      <c r="AX16" s="655"/>
      <c r="AY16" s="655"/>
      <c r="AZ16" s="655"/>
      <c r="BA16" s="655"/>
      <c r="BB16" s="655"/>
      <c r="BC16" s="655"/>
      <c r="BD16" s="655"/>
      <c r="BE16" s="655"/>
      <c r="BF16" s="656"/>
      <c r="BG16" s="657" t="s">
        <v>129</v>
      </c>
      <c r="BH16" s="658"/>
      <c r="BI16" s="658"/>
      <c r="BJ16" s="658"/>
      <c r="BK16" s="658"/>
      <c r="BL16" s="658"/>
      <c r="BM16" s="658"/>
      <c r="BN16" s="659"/>
      <c r="BO16" s="660" t="s">
        <v>129</v>
      </c>
      <c r="BP16" s="660"/>
      <c r="BQ16" s="660"/>
      <c r="BR16" s="660"/>
      <c r="BS16" s="661" t="s">
        <v>129</v>
      </c>
      <c r="BT16" s="661"/>
      <c r="BU16" s="661"/>
      <c r="BV16" s="661"/>
      <c r="BW16" s="661"/>
      <c r="BX16" s="661"/>
      <c r="BY16" s="661"/>
      <c r="BZ16" s="661"/>
      <c r="CA16" s="661"/>
      <c r="CB16" s="665"/>
      <c r="CD16" s="654" t="s">
        <v>263</v>
      </c>
      <c r="CE16" s="655"/>
      <c r="CF16" s="655"/>
      <c r="CG16" s="655"/>
      <c r="CH16" s="655"/>
      <c r="CI16" s="655"/>
      <c r="CJ16" s="655"/>
      <c r="CK16" s="655"/>
      <c r="CL16" s="655"/>
      <c r="CM16" s="655"/>
      <c r="CN16" s="655"/>
      <c r="CO16" s="655"/>
      <c r="CP16" s="655"/>
      <c r="CQ16" s="656"/>
      <c r="CR16" s="657" t="s">
        <v>129</v>
      </c>
      <c r="CS16" s="658"/>
      <c r="CT16" s="658"/>
      <c r="CU16" s="658"/>
      <c r="CV16" s="658"/>
      <c r="CW16" s="658"/>
      <c r="CX16" s="658"/>
      <c r="CY16" s="659"/>
      <c r="CZ16" s="660" t="s">
        <v>129</v>
      </c>
      <c r="DA16" s="660"/>
      <c r="DB16" s="660"/>
      <c r="DC16" s="660"/>
      <c r="DD16" s="666" t="s">
        <v>129</v>
      </c>
      <c r="DE16" s="658"/>
      <c r="DF16" s="658"/>
      <c r="DG16" s="658"/>
      <c r="DH16" s="658"/>
      <c r="DI16" s="658"/>
      <c r="DJ16" s="658"/>
      <c r="DK16" s="658"/>
      <c r="DL16" s="658"/>
      <c r="DM16" s="658"/>
      <c r="DN16" s="658"/>
      <c r="DO16" s="658"/>
      <c r="DP16" s="659"/>
      <c r="DQ16" s="666" t="s">
        <v>129</v>
      </c>
      <c r="DR16" s="658"/>
      <c r="DS16" s="658"/>
      <c r="DT16" s="658"/>
      <c r="DU16" s="658"/>
      <c r="DV16" s="658"/>
      <c r="DW16" s="658"/>
      <c r="DX16" s="658"/>
      <c r="DY16" s="658"/>
      <c r="DZ16" s="658"/>
      <c r="EA16" s="658"/>
      <c r="EB16" s="658"/>
      <c r="EC16" s="667"/>
    </row>
    <row r="17" spans="2:133" ht="11.25" customHeight="1" x14ac:dyDescent="0.15">
      <c r="B17" s="654" t="s">
        <v>264</v>
      </c>
      <c r="C17" s="655"/>
      <c r="D17" s="655"/>
      <c r="E17" s="655"/>
      <c r="F17" s="655"/>
      <c r="G17" s="655"/>
      <c r="H17" s="655"/>
      <c r="I17" s="655"/>
      <c r="J17" s="655"/>
      <c r="K17" s="655"/>
      <c r="L17" s="655"/>
      <c r="M17" s="655"/>
      <c r="N17" s="655"/>
      <c r="O17" s="655"/>
      <c r="P17" s="655"/>
      <c r="Q17" s="656"/>
      <c r="R17" s="657">
        <v>99754</v>
      </c>
      <c r="S17" s="658"/>
      <c r="T17" s="658"/>
      <c r="U17" s="658"/>
      <c r="V17" s="658"/>
      <c r="W17" s="658"/>
      <c r="X17" s="658"/>
      <c r="Y17" s="659"/>
      <c r="Z17" s="660">
        <v>0.3</v>
      </c>
      <c r="AA17" s="660"/>
      <c r="AB17" s="660"/>
      <c r="AC17" s="660"/>
      <c r="AD17" s="661">
        <v>99754</v>
      </c>
      <c r="AE17" s="661"/>
      <c r="AF17" s="661"/>
      <c r="AG17" s="661"/>
      <c r="AH17" s="661"/>
      <c r="AI17" s="661"/>
      <c r="AJ17" s="661"/>
      <c r="AK17" s="661"/>
      <c r="AL17" s="662">
        <v>0.5</v>
      </c>
      <c r="AM17" s="663"/>
      <c r="AN17" s="663"/>
      <c r="AO17" s="664"/>
      <c r="AP17" s="654" t="s">
        <v>265</v>
      </c>
      <c r="AQ17" s="655"/>
      <c r="AR17" s="655"/>
      <c r="AS17" s="655"/>
      <c r="AT17" s="655"/>
      <c r="AU17" s="655"/>
      <c r="AV17" s="655"/>
      <c r="AW17" s="655"/>
      <c r="AX17" s="655"/>
      <c r="AY17" s="655"/>
      <c r="AZ17" s="655"/>
      <c r="BA17" s="655"/>
      <c r="BB17" s="655"/>
      <c r="BC17" s="655"/>
      <c r="BD17" s="655"/>
      <c r="BE17" s="655"/>
      <c r="BF17" s="656"/>
      <c r="BG17" s="657" t="s">
        <v>129</v>
      </c>
      <c r="BH17" s="658"/>
      <c r="BI17" s="658"/>
      <c r="BJ17" s="658"/>
      <c r="BK17" s="658"/>
      <c r="BL17" s="658"/>
      <c r="BM17" s="658"/>
      <c r="BN17" s="659"/>
      <c r="BO17" s="660" t="s">
        <v>129</v>
      </c>
      <c r="BP17" s="660"/>
      <c r="BQ17" s="660"/>
      <c r="BR17" s="660"/>
      <c r="BS17" s="661" t="s">
        <v>129</v>
      </c>
      <c r="BT17" s="661"/>
      <c r="BU17" s="661"/>
      <c r="BV17" s="661"/>
      <c r="BW17" s="661"/>
      <c r="BX17" s="661"/>
      <c r="BY17" s="661"/>
      <c r="BZ17" s="661"/>
      <c r="CA17" s="661"/>
      <c r="CB17" s="665"/>
      <c r="CD17" s="654" t="s">
        <v>266</v>
      </c>
      <c r="CE17" s="655"/>
      <c r="CF17" s="655"/>
      <c r="CG17" s="655"/>
      <c r="CH17" s="655"/>
      <c r="CI17" s="655"/>
      <c r="CJ17" s="655"/>
      <c r="CK17" s="655"/>
      <c r="CL17" s="655"/>
      <c r="CM17" s="655"/>
      <c r="CN17" s="655"/>
      <c r="CO17" s="655"/>
      <c r="CP17" s="655"/>
      <c r="CQ17" s="656"/>
      <c r="CR17" s="657">
        <v>2140804</v>
      </c>
      <c r="CS17" s="658"/>
      <c r="CT17" s="658"/>
      <c r="CU17" s="658"/>
      <c r="CV17" s="658"/>
      <c r="CW17" s="658"/>
      <c r="CX17" s="658"/>
      <c r="CY17" s="659"/>
      <c r="CZ17" s="660">
        <v>6.1</v>
      </c>
      <c r="DA17" s="660"/>
      <c r="DB17" s="660"/>
      <c r="DC17" s="660"/>
      <c r="DD17" s="666" t="s">
        <v>129</v>
      </c>
      <c r="DE17" s="658"/>
      <c r="DF17" s="658"/>
      <c r="DG17" s="658"/>
      <c r="DH17" s="658"/>
      <c r="DI17" s="658"/>
      <c r="DJ17" s="658"/>
      <c r="DK17" s="658"/>
      <c r="DL17" s="658"/>
      <c r="DM17" s="658"/>
      <c r="DN17" s="658"/>
      <c r="DO17" s="658"/>
      <c r="DP17" s="659"/>
      <c r="DQ17" s="666">
        <v>2140804</v>
      </c>
      <c r="DR17" s="658"/>
      <c r="DS17" s="658"/>
      <c r="DT17" s="658"/>
      <c r="DU17" s="658"/>
      <c r="DV17" s="658"/>
      <c r="DW17" s="658"/>
      <c r="DX17" s="658"/>
      <c r="DY17" s="658"/>
      <c r="DZ17" s="658"/>
      <c r="EA17" s="658"/>
      <c r="EB17" s="658"/>
      <c r="EC17" s="667"/>
    </row>
    <row r="18" spans="2:133" ht="11.25" customHeight="1" x14ac:dyDescent="0.15">
      <c r="B18" s="654" t="s">
        <v>267</v>
      </c>
      <c r="C18" s="655"/>
      <c r="D18" s="655"/>
      <c r="E18" s="655"/>
      <c r="F18" s="655"/>
      <c r="G18" s="655"/>
      <c r="H18" s="655"/>
      <c r="I18" s="655"/>
      <c r="J18" s="655"/>
      <c r="K18" s="655"/>
      <c r="L18" s="655"/>
      <c r="M18" s="655"/>
      <c r="N18" s="655"/>
      <c r="O18" s="655"/>
      <c r="P18" s="655"/>
      <c r="Q18" s="656"/>
      <c r="R18" s="657">
        <v>296624</v>
      </c>
      <c r="S18" s="658"/>
      <c r="T18" s="658"/>
      <c r="U18" s="658"/>
      <c r="V18" s="658"/>
      <c r="W18" s="658"/>
      <c r="X18" s="658"/>
      <c r="Y18" s="659"/>
      <c r="Z18" s="660">
        <v>0.8</v>
      </c>
      <c r="AA18" s="660"/>
      <c r="AB18" s="660"/>
      <c r="AC18" s="660"/>
      <c r="AD18" s="661">
        <v>296624</v>
      </c>
      <c r="AE18" s="661"/>
      <c r="AF18" s="661"/>
      <c r="AG18" s="661"/>
      <c r="AH18" s="661"/>
      <c r="AI18" s="661"/>
      <c r="AJ18" s="661"/>
      <c r="AK18" s="661"/>
      <c r="AL18" s="662">
        <v>1.6000000238418579</v>
      </c>
      <c r="AM18" s="663"/>
      <c r="AN18" s="663"/>
      <c r="AO18" s="664"/>
      <c r="AP18" s="654" t="s">
        <v>268</v>
      </c>
      <c r="AQ18" s="655"/>
      <c r="AR18" s="655"/>
      <c r="AS18" s="655"/>
      <c r="AT18" s="655"/>
      <c r="AU18" s="655"/>
      <c r="AV18" s="655"/>
      <c r="AW18" s="655"/>
      <c r="AX18" s="655"/>
      <c r="AY18" s="655"/>
      <c r="AZ18" s="655"/>
      <c r="BA18" s="655"/>
      <c r="BB18" s="655"/>
      <c r="BC18" s="655"/>
      <c r="BD18" s="655"/>
      <c r="BE18" s="655"/>
      <c r="BF18" s="656"/>
      <c r="BG18" s="657" t="s">
        <v>129</v>
      </c>
      <c r="BH18" s="658"/>
      <c r="BI18" s="658"/>
      <c r="BJ18" s="658"/>
      <c r="BK18" s="658"/>
      <c r="BL18" s="658"/>
      <c r="BM18" s="658"/>
      <c r="BN18" s="659"/>
      <c r="BO18" s="660" t="s">
        <v>129</v>
      </c>
      <c r="BP18" s="660"/>
      <c r="BQ18" s="660"/>
      <c r="BR18" s="660"/>
      <c r="BS18" s="661" t="s">
        <v>129</v>
      </c>
      <c r="BT18" s="661"/>
      <c r="BU18" s="661"/>
      <c r="BV18" s="661"/>
      <c r="BW18" s="661"/>
      <c r="BX18" s="661"/>
      <c r="BY18" s="661"/>
      <c r="BZ18" s="661"/>
      <c r="CA18" s="661"/>
      <c r="CB18" s="665"/>
      <c r="CD18" s="654" t="s">
        <v>269</v>
      </c>
      <c r="CE18" s="655"/>
      <c r="CF18" s="655"/>
      <c r="CG18" s="655"/>
      <c r="CH18" s="655"/>
      <c r="CI18" s="655"/>
      <c r="CJ18" s="655"/>
      <c r="CK18" s="655"/>
      <c r="CL18" s="655"/>
      <c r="CM18" s="655"/>
      <c r="CN18" s="655"/>
      <c r="CO18" s="655"/>
      <c r="CP18" s="655"/>
      <c r="CQ18" s="656"/>
      <c r="CR18" s="657" t="s">
        <v>129</v>
      </c>
      <c r="CS18" s="658"/>
      <c r="CT18" s="658"/>
      <c r="CU18" s="658"/>
      <c r="CV18" s="658"/>
      <c r="CW18" s="658"/>
      <c r="CX18" s="658"/>
      <c r="CY18" s="659"/>
      <c r="CZ18" s="660" t="s">
        <v>129</v>
      </c>
      <c r="DA18" s="660"/>
      <c r="DB18" s="660"/>
      <c r="DC18" s="660"/>
      <c r="DD18" s="666" t="s">
        <v>129</v>
      </c>
      <c r="DE18" s="658"/>
      <c r="DF18" s="658"/>
      <c r="DG18" s="658"/>
      <c r="DH18" s="658"/>
      <c r="DI18" s="658"/>
      <c r="DJ18" s="658"/>
      <c r="DK18" s="658"/>
      <c r="DL18" s="658"/>
      <c r="DM18" s="658"/>
      <c r="DN18" s="658"/>
      <c r="DO18" s="658"/>
      <c r="DP18" s="659"/>
      <c r="DQ18" s="666" t="s">
        <v>129</v>
      </c>
      <c r="DR18" s="658"/>
      <c r="DS18" s="658"/>
      <c r="DT18" s="658"/>
      <c r="DU18" s="658"/>
      <c r="DV18" s="658"/>
      <c r="DW18" s="658"/>
      <c r="DX18" s="658"/>
      <c r="DY18" s="658"/>
      <c r="DZ18" s="658"/>
      <c r="EA18" s="658"/>
      <c r="EB18" s="658"/>
      <c r="EC18" s="667"/>
    </row>
    <row r="19" spans="2:133" ht="11.25" customHeight="1" x14ac:dyDescent="0.15">
      <c r="B19" s="654" t="s">
        <v>270</v>
      </c>
      <c r="C19" s="655"/>
      <c r="D19" s="655"/>
      <c r="E19" s="655"/>
      <c r="F19" s="655"/>
      <c r="G19" s="655"/>
      <c r="H19" s="655"/>
      <c r="I19" s="655"/>
      <c r="J19" s="655"/>
      <c r="K19" s="655"/>
      <c r="L19" s="655"/>
      <c r="M19" s="655"/>
      <c r="N19" s="655"/>
      <c r="O19" s="655"/>
      <c r="P19" s="655"/>
      <c r="Q19" s="656"/>
      <c r="R19" s="657">
        <v>115190</v>
      </c>
      <c r="S19" s="658"/>
      <c r="T19" s="658"/>
      <c r="U19" s="658"/>
      <c r="V19" s="658"/>
      <c r="W19" s="658"/>
      <c r="X19" s="658"/>
      <c r="Y19" s="659"/>
      <c r="Z19" s="660">
        <v>0.3</v>
      </c>
      <c r="AA19" s="660"/>
      <c r="AB19" s="660"/>
      <c r="AC19" s="660"/>
      <c r="AD19" s="661">
        <v>115190</v>
      </c>
      <c r="AE19" s="661"/>
      <c r="AF19" s="661"/>
      <c r="AG19" s="661"/>
      <c r="AH19" s="661"/>
      <c r="AI19" s="661"/>
      <c r="AJ19" s="661"/>
      <c r="AK19" s="661"/>
      <c r="AL19" s="662">
        <v>0.6</v>
      </c>
      <c r="AM19" s="663"/>
      <c r="AN19" s="663"/>
      <c r="AO19" s="664"/>
      <c r="AP19" s="654" t="s">
        <v>271</v>
      </c>
      <c r="AQ19" s="655"/>
      <c r="AR19" s="655"/>
      <c r="AS19" s="655"/>
      <c r="AT19" s="655"/>
      <c r="AU19" s="655"/>
      <c r="AV19" s="655"/>
      <c r="AW19" s="655"/>
      <c r="AX19" s="655"/>
      <c r="AY19" s="655"/>
      <c r="AZ19" s="655"/>
      <c r="BA19" s="655"/>
      <c r="BB19" s="655"/>
      <c r="BC19" s="655"/>
      <c r="BD19" s="655"/>
      <c r="BE19" s="655"/>
      <c r="BF19" s="656"/>
      <c r="BG19" s="657" t="s">
        <v>129</v>
      </c>
      <c r="BH19" s="658"/>
      <c r="BI19" s="658"/>
      <c r="BJ19" s="658"/>
      <c r="BK19" s="658"/>
      <c r="BL19" s="658"/>
      <c r="BM19" s="658"/>
      <c r="BN19" s="659"/>
      <c r="BO19" s="660" t="s">
        <v>129</v>
      </c>
      <c r="BP19" s="660"/>
      <c r="BQ19" s="660"/>
      <c r="BR19" s="660"/>
      <c r="BS19" s="661" t="s">
        <v>129</v>
      </c>
      <c r="BT19" s="661"/>
      <c r="BU19" s="661"/>
      <c r="BV19" s="661"/>
      <c r="BW19" s="661"/>
      <c r="BX19" s="661"/>
      <c r="BY19" s="661"/>
      <c r="BZ19" s="661"/>
      <c r="CA19" s="661"/>
      <c r="CB19" s="665"/>
      <c r="CD19" s="654" t="s">
        <v>272</v>
      </c>
      <c r="CE19" s="655"/>
      <c r="CF19" s="655"/>
      <c r="CG19" s="655"/>
      <c r="CH19" s="655"/>
      <c r="CI19" s="655"/>
      <c r="CJ19" s="655"/>
      <c r="CK19" s="655"/>
      <c r="CL19" s="655"/>
      <c r="CM19" s="655"/>
      <c r="CN19" s="655"/>
      <c r="CO19" s="655"/>
      <c r="CP19" s="655"/>
      <c r="CQ19" s="656"/>
      <c r="CR19" s="657" t="s">
        <v>129</v>
      </c>
      <c r="CS19" s="658"/>
      <c r="CT19" s="658"/>
      <c r="CU19" s="658"/>
      <c r="CV19" s="658"/>
      <c r="CW19" s="658"/>
      <c r="CX19" s="658"/>
      <c r="CY19" s="659"/>
      <c r="CZ19" s="660" t="s">
        <v>129</v>
      </c>
      <c r="DA19" s="660"/>
      <c r="DB19" s="660"/>
      <c r="DC19" s="660"/>
      <c r="DD19" s="666" t="s">
        <v>129</v>
      </c>
      <c r="DE19" s="658"/>
      <c r="DF19" s="658"/>
      <c r="DG19" s="658"/>
      <c r="DH19" s="658"/>
      <c r="DI19" s="658"/>
      <c r="DJ19" s="658"/>
      <c r="DK19" s="658"/>
      <c r="DL19" s="658"/>
      <c r="DM19" s="658"/>
      <c r="DN19" s="658"/>
      <c r="DO19" s="658"/>
      <c r="DP19" s="659"/>
      <c r="DQ19" s="666" t="s">
        <v>129</v>
      </c>
      <c r="DR19" s="658"/>
      <c r="DS19" s="658"/>
      <c r="DT19" s="658"/>
      <c r="DU19" s="658"/>
      <c r="DV19" s="658"/>
      <c r="DW19" s="658"/>
      <c r="DX19" s="658"/>
      <c r="DY19" s="658"/>
      <c r="DZ19" s="658"/>
      <c r="EA19" s="658"/>
      <c r="EB19" s="658"/>
      <c r="EC19" s="667"/>
    </row>
    <row r="20" spans="2:133" ht="11.25" customHeight="1" x14ac:dyDescent="0.15">
      <c r="B20" s="654" t="s">
        <v>273</v>
      </c>
      <c r="C20" s="655"/>
      <c r="D20" s="655"/>
      <c r="E20" s="655"/>
      <c r="F20" s="655"/>
      <c r="G20" s="655"/>
      <c r="H20" s="655"/>
      <c r="I20" s="655"/>
      <c r="J20" s="655"/>
      <c r="K20" s="655"/>
      <c r="L20" s="655"/>
      <c r="M20" s="655"/>
      <c r="N20" s="655"/>
      <c r="O20" s="655"/>
      <c r="P20" s="655"/>
      <c r="Q20" s="656"/>
      <c r="R20" s="657">
        <v>14722</v>
      </c>
      <c r="S20" s="658"/>
      <c r="T20" s="658"/>
      <c r="U20" s="658"/>
      <c r="V20" s="658"/>
      <c r="W20" s="658"/>
      <c r="X20" s="658"/>
      <c r="Y20" s="659"/>
      <c r="Z20" s="660">
        <v>0</v>
      </c>
      <c r="AA20" s="660"/>
      <c r="AB20" s="660"/>
      <c r="AC20" s="660"/>
      <c r="AD20" s="661">
        <v>14722</v>
      </c>
      <c r="AE20" s="661"/>
      <c r="AF20" s="661"/>
      <c r="AG20" s="661"/>
      <c r="AH20" s="661"/>
      <c r="AI20" s="661"/>
      <c r="AJ20" s="661"/>
      <c r="AK20" s="661"/>
      <c r="AL20" s="662">
        <v>0.1</v>
      </c>
      <c r="AM20" s="663"/>
      <c r="AN20" s="663"/>
      <c r="AO20" s="664"/>
      <c r="AP20" s="654" t="s">
        <v>274</v>
      </c>
      <c r="AQ20" s="655"/>
      <c r="AR20" s="655"/>
      <c r="AS20" s="655"/>
      <c r="AT20" s="655"/>
      <c r="AU20" s="655"/>
      <c r="AV20" s="655"/>
      <c r="AW20" s="655"/>
      <c r="AX20" s="655"/>
      <c r="AY20" s="655"/>
      <c r="AZ20" s="655"/>
      <c r="BA20" s="655"/>
      <c r="BB20" s="655"/>
      <c r="BC20" s="655"/>
      <c r="BD20" s="655"/>
      <c r="BE20" s="655"/>
      <c r="BF20" s="656"/>
      <c r="BG20" s="657" t="s">
        <v>129</v>
      </c>
      <c r="BH20" s="658"/>
      <c r="BI20" s="658"/>
      <c r="BJ20" s="658"/>
      <c r="BK20" s="658"/>
      <c r="BL20" s="658"/>
      <c r="BM20" s="658"/>
      <c r="BN20" s="659"/>
      <c r="BO20" s="660" t="s">
        <v>129</v>
      </c>
      <c r="BP20" s="660"/>
      <c r="BQ20" s="660"/>
      <c r="BR20" s="660"/>
      <c r="BS20" s="661" t="s">
        <v>129</v>
      </c>
      <c r="BT20" s="661"/>
      <c r="BU20" s="661"/>
      <c r="BV20" s="661"/>
      <c r="BW20" s="661"/>
      <c r="BX20" s="661"/>
      <c r="BY20" s="661"/>
      <c r="BZ20" s="661"/>
      <c r="CA20" s="661"/>
      <c r="CB20" s="665"/>
      <c r="CD20" s="654" t="s">
        <v>275</v>
      </c>
      <c r="CE20" s="655"/>
      <c r="CF20" s="655"/>
      <c r="CG20" s="655"/>
      <c r="CH20" s="655"/>
      <c r="CI20" s="655"/>
      <c r="CJ20" s="655"/>
      <c r="CK20" s="655"/>
      <c r="CL20" s="655"/>
      <c r="CM20" s="655"/>
      <c r="CN20" s="655"/>
      <c r="CO20" s="655"/>
      <c r="CP20" s="655"/>
      <c r="CQ20" s="656"/>
      <c r="CR20" s="657">
        <v>35153727</v>
      </c>
      <c r="CS20" s="658"/>
      <c r="CT20" s="658"/>
      <c r="CU20" s="658"/>
      <c r="CV20" s="658"/>
      <c r="CW20" s="658"/>
      <c r="CX20" s="658"/>
      <c r="CY20" s="659"/>
      <c r="CZ20" s="660">
        <v>100</v>
      </c>
      <c r="DA20" s="660"/>
      <c r="DB20" s="660"/>
      <c r="DC20" s="660"/>
      <c r="DD20" s="666">
        <v>3728923</v>
      </c>
      <c r="DE20" s="658"/>
      <c r="DF20" s="658"/>
      <c r="DG20" s="658"/>
      <c r="DH20" s="658"/>
      <c r="DI20" s="658"/>
      <c r="DJ20" s="658"/>
      <c r="DK20" s="658"/>
      <c r="DL20" s="658"/>
      <c r="DM20" s="658"/>
      <c r="DN20" s="658"/>
      <c r="DO20" s="658"/>
      <c r="DP20" s="659"/>
      <c r="DQ20" s="666">
        <v>22221430</v>
      </c>
      <c r="DR20" s="658"/>
      <c r="DS20" s="658"/>
      <c r="DT20" s="658"/>
      <c r="DU20" s="658"/>
      <c r="DV20" s="658"/>
      <c r="DW20" s="658"/>
      <c r="DX20" s="658"/>
      <c r="DY20" s="658"/>
      <c r="DZ20" s="658"/>
      <c r="EA20" s="658"/>
      <c r="EB20" s="658"/>
      <c r="EC20" s="667"/>
    </row>
    <row r="21" spans="2:133" ht="11.25" customHeight="1" x14ac:dyDescent="0.15">
      <c r="B21" s="654" t="s">
        <v>276</v>
      </c>
      <c r="C21" s="655"/>
      <c r="D21" s="655"/>
      <c r="E21" s="655"/>
      <c r="F21" s="655"/>
      <c r="G21" s="655"/>
      <c r="H21" s="655"/>
      <c r="I21" s="655"/>
      <c r="J21" s="655"/>
      <c r="K21" s="655"/>
      <c r="L21" s="655"/>
      <c r="M21" s="655"/>
      <c r="N21" s="655"/>
      <c r="O21" s="655"/>
      <c r="P21" s="655"/>
      <c r="Q21" s="656"/>
      <c r="R21" s="657">
        <v>3903</v>
      </c>
      <c r="S21" s="658"/>
      <c r="T21" s="658"/>
      <c r="U21" s="658"/>
      <c r="V21" s="658"/>
      <c r="W21" s="658"/>
      <c r="X21" s="658"/>
      <c r="Y21" s="659"/>
      <c r="Z21" s="660">
        <v>0</v>
      </c>
      <c r="AA21" s="660"/>
      <c r="AB21" s="660"/>
      <c r="AC21" s="660"/>
      <c r="AD21" s="661">
        <v>3903</v>
      </c>
      <c r="AE21" s="661"/>
      <c r="AF21" s="661"/>
      <c r="AG21" s="661"/>
      <c r="AH21" s="661"/>
      <c r="AI21" s="661"/>
      <c r="AJ21" s="661"/>
      <c r="AK21" s="661"/>
      <c r="AL21" s="662">
        <v>0</v>
      </c>
      <c r="AM21" s="663"/>
      <c r="AN21" s="663"/>
      <c r="AO21" s="664"/>
      <c r="AP21" s="654" t="s">
        <v>277</v>
      </c>
      <c r="AQ21" s="670"/>
      <c r="AR21" s="670"/>
      <c r="AS21" s="670"/>
      <c r="AT21" s="670"/>
      <c r="AU21" s="670"/>
      <c r="AV21" s="670"/>
      <c r="AW21" s="670"/>
      <c r="AX21" s="670"/>
      <c r="AY21" s="670"/>
      <c r="AZ21" s="670"/>
      <c r="BA21" s="670"/>
      <c r="BB21" s="670"/>
      <c r="BC21" s="670"/>
      <c r="BD21" s="670"/>
      <c r="BE21" s="670"/>
      <c r="BF21" s="671"/>
      <c r="BG21" s="657" t="s">
        <v>129</v>
      </c>
      <c r="BH21" s="658"/>
      <c r="BI21" s="658"/>
      <c r="BJ21" s="658"/>
      <c r="BK21" s="658"/>
      <c r="BL21" s="658"/>
      <c r="BM21" s="658"/>
      <c r="BN21" s="659"/>
      <c r="BO21" s="660" t="s">
        <v>129</v>
      </c>
      <c r="BP21" s="660"/>
      <c r="BQ21" s="660"/>
      <c r="BR21" s="660"/>
      <c r="BS21" s="661" t="s">
        <v>129</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278</v>
      </c>
      <c r="C22" s="689"/>
      <c r="D22" s="689"/>
      <c r="E22" s="689"/>
      <c r="F22" s="689"/>
      <c r="G22" s="689"/>
      <c r="H22" s="689"/>
      <c r="I22" s="689"/>
      <c r="J22" s="689"/>
      <c r="K22" s="689"/>
      <c r="L22" s="689"/>
      <c r="M22" s="689"/>
      <c r="N22" s="689"/>
      <c r="O22" s="689"/>
      <c r="P22" s="689"/>
      <c r="Q22" s="690"/>
      <c r="R22" s="657">
        <v>162809</v>
      </c>
      <c r="S22" s="658"/>
      <c r="T22" s="658"/>
      <c r="U22" s="658"/>
      <c r="V22" s="658"/>
      <c r="W22" s="658"/>
      <c r="X22" s="658"/>
      <c r="Y22" s="659"/>
      <c r="Z22" s="660">
        <v>0.4</v>
      </c>
      <c r="AA22" s="660"/>
      <c r="AB22" s="660"/>
      <c r="AC22" s="660"/>
      <c r="AD22" s="661">
        <v>162809</v>
      </c>
      <c r="AE22" s="661"/>
      <c r="AF22" s="661"/>
      <c r="AG22" s="661"/>
      <c r="AH22" s="661"/>
      <c r="AI22" s="661"/>
      <c r="AJ22" s="661"/>
      <c r="AK22" s="661"/>
      <c r="AL22" s="662">
        <v>0.89999997615814209</v>
      </c>
      <c r="AM22" s="663"/>
      <c r="AN22" s="663"/>
      <c r="AO22" s="664"/>
      <c r="AP22" s="654" t="s">
        <v>279</v>
      </c>
      <c r="AQ22" s="670"/>
      <c r="AR22" s="670"/>
      <c r="AS22" s="670"/>
      <c r="AT22" s="670"/>
      <c r="AU22" s="670"/>
      <c r="AV22" s="670"/>
      <c r="AW22" s="670"/>
      <c r="AX22" s="670"/>
      <c r="AY22" s="670"/>
      <c r="AZ22" s="670"/>
      <c r="BA22" s="670"/>
      <c r="BB22" s="670"/>
      <c r="BC22" s="670"/>
      <c r="BD22" s="670"/>
      <c r="BE22" s="670"/>
      <c r="BF22" s="671"/>
      <c r="BG22" s="657" t="s">
        <v>129</v>
      </c>
      <c r="BH22" s="658"/>
      <c r="BI22" s="658"/>
      <c r="BJ22" s="658"/>
      <c r="BK22" s="658"/>
      <c r="BL22" s="658"/>
      <c r="BM22" s="658"/>
      <c r="BN22" s="659"/>
      <c r="BO22" s="660" t="s">
        <v>129</v>
      </c>
      <c r="BP22" s="660"/>
      <c r="BQ22" s="660"/>
      <c r="BR22" s="660"/>
      <c r="BS22" s="661" t="s">
        <v>129</v>
      </c>
      <c r="BT22" s="661"/>
      <c r="BU22" s="661"/>
      <c r="BV22" s="661"/>
      <c r="BW22" s="661"/>
      <c r="BX22" s="661"/>
      <c r="BY22" s="661"/>
      <c r="BZ22" s="661"/>
      <c r="CA22" s="661"/>
      <c r="CB22" s="665"/>
      <c r="CD22" s="639" t="s">
        <v>280</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281</v>
      </c>
      <c r="C23" s="655"/>
      <c r="D23" s="655"/>
      <c r="E23" s="655"/>
      <c r="F23" s="655"/>
      <c r="G23" s="655"/>
      <c r="H23" s="655"/>
      <c r="I23" s="655"/>
      <c r="J23" s="655"/>
      <c r="K23" s="655"/>
      <c r="L23" s="655"/>
      <c r="M23" s="655"/>
      <c r="N23" s="655"/>
      <c r="O23" s="655"/>
      <c r="P23" s="655"/>
      <c r="Q23" s="656"/>
      <c r="R23" s="657">
        <v>5289155</v>
      </c>
      <c r="S23" s="658"/>
      <c r="T23" s="658"/>
      <c r="U23" s="658"/>
      <c r="V23" s="658"/>
      <c r="W23" s="658"/>
      <c r="X23" s="658"/>
      <c r="Y23" s="659"/>
      <c r="Z23" s="660">
        <v>14.3</v>
      </c>
      <c r="AA23" s="660"/>
      <c r="AB23" s="660"/>
      <c r="AC23" s="660"/>
      <c r="AD23" s="661">
        <v>4748529</v>
      </c>
      <c r="AE23" s="661"/>
      <c r="AF23" s="661"/>
      <c r="AG23" s="661"/>
      <c r="AH23" s="661"/>
      <c r="AI23" s="661"/>
      <c r="AJ23" s="661"/>
      <c r="AK23" s="661"/>
      <c r="AL23" s="662">
        <v>25.6</v>
      </c>
      <c r="AM23" s="663"/>
      <c r="AN23" s="663"/>
      <c r="AO23" s="664"/>
      <c r="AP23" s="654" t="s">
        <v>282</v>
      </c>
      <c r="AQ23" s="670"/>
      <c r="AR23" s="670"/>
      <c r="AS23" s="670"/>
      <c r="AT23" s="670"/>
      <c r="AU23" s="670"/>
      <c r="AV23" s="670"/>
      <c r="AW23" s="670"/>
      <c r="AX23" s="670"/>
      <c r="AY23" s="670"/>
      <c r="AZ23" s="670"/>
      <c r="BA23" s="670"/>
      <c r="BB23" s="670"/>
      <c r="BC23" s="670"/>
      <c r="BD23" s="670"/>
      <c r="BE23" s="670"/>
      <c r="BF23" s="671"/>
      <c r="BG23" s="657" t="s">
        <v>129</v>
      </c>
      <c r="BH23" s="658"/>
      <c r="BI23" s="658"/>
      <c r="BJ23" s="658"/>
      <c r="BK23" s="658"/>
      <c r="BL23" s="658"/>
      <c r="BM23" s="658"/>
      <c r="BN23" s="659"/>
      <c r="BO23" s="660" t="s">
        <v>129</v>
      </c>
      <c r="BP23" s="660"/>
      <c r="BQ23" s="660"/>
      <c r="BR23" s="660"/>
      <c r="BS23" s="661" t="s">
        <v>129</v>
      </c>
      <c r="BT23" s="661"/>
      <c r="BU23" s="661"/>
      <c r="BV23" s="661"/>
      <c r="BW23" s="661"/>
      <c r="BX23" s="661"/>
      <c r="BY23" s="661"/>
      <c r="BZ23" s="661"/>
      <c r="CA23" s="661"/>
      <c r="CB23" s="665"/>
      <c r="CD23" s="639" t="s">
        <v>222</v>
      </c>
      <c r="CE23" s="640"/>
      <c r="CF23" s="640"/>
      <c r="CG23" s="640"/>
      <c r="CH23" s="640"/>
      <c r="CI23" s="640"/>
      <c r="CJ23" s="640"/>
      <c r="CK23" s="640"/>
      <c r="CL23" s="640"/>
      <c r="CM23" s="640"/>
      <c r="CN23" s="640"/>
      <c r="CO23" s="640"/>
      <c r="CP23" s="640"/>
      <c r="CQ23" s="641"/>
      <c r="CR23" s="639" t="s">
        <v>283</v>
      </c>
      <c r="CS23" s="640"/>
      <c r="CT23" s="640"/>
      <c r="CU23" s="640"/>
      <c r="CV23" s="640"/>
      <c r="CW23" s="640"/>
      <c r="CX23" s="640"/>
      <c r="CY23" s="641"/>
      <c r="CZ23" s="639" t="s">
        <v>284</v>
      </c>
      <c r="DA23" s="640"/>
      <c r="DB23" s="640"/>
      <c r="DC23" s="641"/>
      <c r="DD23" s="639" t="s">
        <v>285</v>
      </c>
      <c r="DE23" s="640"/>
      <c r="DF23" s="640"/>
      <c r="DG23" s="640"/>
      <c r="DH23" s="640"/>
      <c r="DI23" s="640"/>
      <c r="DJ23" s="640"/>
      <c r="DK23" s="641"/>
      <c r="DL23" s="681" t="s">
        <v>286</v>
      </c>
      <c r="DM23" s="682"/>
      <c r="DN23" s="682"/>
      <c r="DO23" s="682"/>
      <c r="DP23" s="682"/>
      <c r="DQ23" s="682"/>
      <c r="DR23" s="682"/>
      <c r="DS23" s="682"/>
      <c r="DT23" s="682"/>
      <c r="DU23" s="682"/>
      <c r="DV23" s="683"/>
      <c r="DW23" s="639" t="s">
        <v>287</v>
      </c>
      <c r="DX23" s="640"/>
      <c r="DY23" s="640"/>
      <c r="DZ23" s="640"/>
      <c r="EA23" s="640"/>
      <c r="EB23" s="640"/>
      <c r="EC23" s="641"/>
    </row>
    <row r="24" spans="2:133" ht="11.25" customHeight="1" x14ac:dyDescent="0.15">
      <c r="B24" s="654" t="s">
        <v>288</v>
      </c>
      <c r="C24" s="655"/>
      <c r="D24" s="655"/>
      <c r="E24" s="655"/>
      <c r="F24" s="655"/>
      <c r="G24" s="655"/>
      <c r="H24" s="655"/>
      <c r="I24" s="655"/>
      <c r="J24" s="655"/>
      <c r="K24" s="655"/>
      <c r="L24" s="655"/>
      <c r="M24" s="655"/>
      <c r="N24" s="655"/>
      <c r="O24" s="655"/>
      <c r="P24" s="655"/>
      <c r="Q24" s="656"/>
      <c r="R24" s="657">
        <v>4748529</v>
      </c>
      <c r="S24" s="658"/>
      <c r="T24" s="658"/>
      <c r="U24" s="658"/>
      <c r="V24" s="658"/>
      <c r="W24" s="658"/>
      <c r="X24" s="658"/>
      <c r="Y24" s="659"/>
      <c r="Z24" s="660">
        <v>12.8</v>
      </c>
      <c r="AA24" s="660"/>
      <c r="AB24" s="660"/>
      <c r="AC24" s="660"/>
      <c r="AD24" s="661">
        <v>4748529</v>
      </c>
      <c r="AE24" s="661"/>
      <c r="AF24" s="661"/>
      <c r="AG24" s="661"/>
      <c r="AH24" s="661"/>
      <c r="AI24" s="661"/>
      <c r="AJ24" s="661"/>
      <c r="AK24" s="661"/>
      <c r="AL24" s="662">
        <v>25.6</v>
      </c>
      <c r="AM24" s="663"/>
      <c r="AN24" s="663"/>
      <c r="AO24" s="664"/>
      <c r="AP24" s="654" t="s">
        <v>289</v>
      </c>
      <c r="AQ24" s="670"/>
      <c r="AR24" s="670"/>
      <c r="AS24" s="670"/>
      <c r="AT24" s="670"/>
      <c r="AU24" s="670"/>
      <c r="AV24" s="670"/>
      <c r="AW24" s="670"/>
      <c r="AX24" s="670"/>
      <c r="AY24" s="670"/>
      <c r="AZ24" s="670"/>
      <c r="BA24" s="670"/>
      <c r="BB24" s="670"/>
      <c r="BC24" s="670"/>
      <c r="BD24" s="670"/>
      <c r="BE24" s="670"/>
      <c r="BF24" s="671"/>
      <c r="BG24" s="657" t="s">
        <v>129</v>
      </c>
      <c r="BH24" s="658"/>
      <c r="BI24" s="658"/>
      <c r="BJ24" s="658"/>
      <c r="BK24" s="658"/>
      <c r="BL24" s="658"/>
      <c r="BM24" s="658"/>
      <c r="BN24" s="659"/>
      <c r="BO24" s="660" t="s">
        <v>129</v>
      </c>
      <c r="BP24" s="660"/>
      <c r="BQ24" s="660"/>
      <c r="BR24" s="660"/>
      <c r="BS24" s="661" t="s">
        <v>129</v>
      </c>
      <c r="BT24" s="661"/>
      <c r="BU24" s="661"/>
      <c r="BV24" s="661"/>
      <c r="BW24" s="661"/>
      <c r="BX24" s="661"/>
      <c r="BY24" s="661"/>
      <c r="BZ24" s="661"/>
      <c r="CA24" s="661"/>
      <c r="CB24" s="665"/>
      <c r="CD24" s="643" t="s">
        <v>290</v>
      </c>
      <c r="CE24" s="644"/>
      <c r="CF24" s="644"/>
      <c r="CG24" s="644"/>
      <c r="CH24" s="644"/>
      <c r="CI24" s="644"/>
      <c r="CJ24" s="644"/>
      <c r="CK24" s="644"/>
      <c r="CL24" s="644"/>
      <c r="CM24" s="644"/>
      <c r="CN24" s="644"/>
      <c r="CO24" s="644"/>
      <c r="CP24" s="644"/>
      <c r="CQ24" s="645"/>
      <c r="CR24" s="646">
        <v>17048449</v>
      </c>
      <c r="CS24" s="647"/>
      <c r="CT24" s="647"/>
      <c r="CU24" s="647"/>
      <c r="CV24" s="647"/>
      <c r="CW24" s="647"/>
      <c r="CX24" s="647"/>
      <c r="CY24" s="648"/>
      <c r="CZ24" s="651">
        <v>48.5</v>
      </c>
      <c r="DA24" s="652"/>
      <c r="DB24" s="652"/>
      <c r="DC24" s="668"/>
      <c r="DD24" s="691">
        <v>9187446</v>
      </c>
      <c r="DE24" s="647"/>
      <c r="DF24" s="647"/>
      <c r="DG24" s="647"/>
      <c r="DH24" s="647"/>
      <c r="DI24" s="647"/>
      <c r="DJ24" s="647"/>
      <c r="DK24" s="648"/>
      <c r="DL24" s="691">
        <v>9146510</v>
      </c>
      <c r="DM24" s="647"/>
      <c r="DN24" s="647"/>
      <c r="DO24" s="647"/>
      <c r="DP24" s="647"/>
      <c r="DQ24" s="647"/>
      <c r="DR24" s="647"/>
      <c r="DS24" s="647"/>
      <c r="DT24" s="647"/>
      <c r="DU24" s="647"/>
      <c r="DV24" s="648"/>
      <c r="DW24" s="651">
        <v>45.5</v>
      </c>
      <c r="DX24" s="652"/>
      <c r="DY24" s="652"/>
      <c r="DZ24" s="652"/>
      <c r="EA24" s="652"/>
      <c r="EB24" s="652"/>
      <c r="EC24" s="653"/>
    </row>
    <row r="25" spans="2:133" ht="11.25" customHeight="1" x14ac:dyDescent="0.15">
      <c r="B25" s="654" t="s">
        <v>291</v>
      </c>
      <c r="C25" s="655"/>
      <c r="D25" s="655"/>
      <c r="E25" s="655"/>
      <c r="F25" s="655"/>
      <c r="G25" s="655"/>
      <c r="H25" s="655"/>
      <c r="I25" s="655"/>
      <c r="J25" s="655"/>
      <c r="K25" s="655"/>
      <c r="L25" s="655"/>
      <c r="M25" s="655"/>
      <c r="N25" s="655"/>
      <c r="O25" s="655"/>
      <c r="P25" s="655"/>
      <c r="Q25" s="656"/>
      <c r="R25" s="657">
        <v>540626</v>
      </c>
      <c r="S25" s="658"/>
      <c r="T25" s="658"/>
      <c r="U25" s="658"/>
      <c r="V25" s="658"/>
      <c r="W25" s="658"/>
      <c r="X25" s="658"/>
      <c r="Y25" s="659"/>
      <c r="Z25" s="660">
        <v>1.5</v>
      </c>
      <c r="AA25" s="660"/>
      <c r="AB25" s="660"/>
      <c r="AC25" s="660"/>
      <c r="AD25" s="661" t="s">
        <v>129</v>
      </c>
      <c r="AE25" s="661"/>
      <c r="AF25" s="661"/>
      <c r="AG25" s="661"/>
      <c r="AH25" s="661"/>
      <c r="AI25" s="661"/>
      <c r="AJ25" s="661"/>
      <c r="AK25" s="661"/>
      <c r="AL25" s="662" t="s">
        <v>129</v>
      </c>
      <c r="AM25" s="663"/>
      <c r="AN25" s="663"/>
      <c r="AO25" s="664"/>
      <c r="AP25" s="654" t="s">
        <v>292</v>
      </c>
      <c r="AQ25" s="670"/>
      <c r="AR25" s="670"/>
      <c r="AS25" s="670"/>
      <c r="AT25" s="670"/>
      <c r="AU25" s="670"/>
      <c r="AV25" s="670"/>
      <c r="AW25" s="670"/>
      <c r="AX25" s="670"/>
      <c r="AY25" s="670"/>
      <c r="AZ25" s="670"/>
      <c r="BA25" s="670"/>
      <c r="BB25" s="670"/>
      <c r="BC25" s="670"/>
      <c r="BD25" s="670"/>
      <c r="BE25" s="670"/>
      <c r="BF25" s="671"/>
      <c r="BG25" s="657" t="s">
        <v>129</v>
      </c>
      <c r="BH25" s="658"/>
      <c r="BI25" s="658"/>
      <c r="BJ25" s="658"/>
      <c r="BK25" s="658"/>
      <c r="BL25" s="658"/>
      <c r="BM25" s="658"/>
      <c r="BN25" s="659"/>
      <c r="BO25" s="660" t="s">
        <v>129</v>
      </c>
      <c r="BP25" s="660"/>
      <c r="BQ25" s="660"/>
      <c r="BR25" s="660"/>
      <c r="BS25" s="661" t="s">
        <v>129</v>
      </c>
      <c r="BT25" s="661"/>
      <c r="BU25" s="661"/>
      <c r="BV25" s="661"/>
      <c r="BW25" s="661"/>
      <c r="BX25" s="661"/>
      <c r="BY25" s="661"/>
      <c r="BZ25" s="661"/>
      <c r="CA25" s="661"/>
      <c r="CB25" s="665"/>
      <c r="CD25" s="654" t="s">
        <v>293</v>
      </c>
      <c r="CE25" s="655"/>
      <c r="CF25" s="655"/>
      <c r="CG25" s="655"/>
      <c r="CH25" s="655"/>
      <c r="CI25" s="655"/>
      <c r="CJ25" s="655"/>
      <c r="CK25" s="655"/>
      <c r="CL25" s="655"/>
      <c r="CM25" s="655"/>
      <c r="CN25" s="655"/>
      <c r="CO25" s="655"/>
      <c r="CP25" s="655"/>
      <c r="CQ25" s="656"/>
      <c r="CR25" s="657">
        <v>4891076</v>
      </c>
      <c r="CS25" s="684"/>
      <c r="CT25" s="684"/>
      <c r="CU25" s="684"/>
      <c r="CV25" s="684"/>
      <c r="CW25" s="684"/>
      <c r="CX25" s="684"/>
      <c r="CY25" s="685"/>
      <c r="CZ25" s="662">
        <v>13.9</v>
      </c>
      <c r="DA25" s="686"/>
      <c r="DB25" s="686"/>
      <c r="DC25" s="692"/>
      <c r="DD25" s="666">
        <v>4370780</v>
      </c>
      <c r="DE25" s="684"/>
      <c r="DF25" s="684"/>
      <c r="DG25" s="684"/>
      <c r="DH25" s="684"/>
      <c r="DI25" s="684"/>
      <c r="DJ25" s="684"/>
      <c r="DK25" s="685"/>
      <c r="DL25" s="666">
        <v>4351401</v>
      </c>
      <c r="DM25" s="684"/>
      <c r="DN25" s="684"/>
      <c r="DO25" s="684"/>
      <c r="DP25" s="684"/>
      <c r="DQ25" s="684"/>
      <c r="DR25" s="684"/>
      <c r="DS25" s="684"/>
      <c r="DT25" s="684"/>
      <c r="DU25" s="684"/>
      <c r="DV25" s="685"/>
      <c r="DW25" s="662">
        <v>21.6</v>
      </c>
      <c r="DX25" s="686"/>
      <c r="DY25" s="686"/>
      <c r="DZ25" s="686"/>
      <c r="EA25" s="686"/>
      <c r="EB25" s="686"/>
      <c r="EC25" s="687"/>
    </row>
    <row r="26" spans="2:133" ht="11.25" customHeight="1" x14ac:dyDescent="0.15">
      <c r="B26" s="654" t="s">
        <v>294</v>
      </c>
      <c r="C26" s="655"/>
      <c r="D26" s="655"/>
      <c r="E26" s="655"/>
      <c r="F26" s="655"/>
      <c r="G26" s="655"/>
      <c r="H26" s="655"/>
      <c r="I26" s="655"/>
      <c r="J26" s="655"/>
      <c r="K26" s="655"/>
      <c r="L26" s="655"/>
      <c r="M26" s="655"/>
      <c r="N26" s="655"/>
      <c r="O26" s="655"/>
      <c r="P26" s="655"/>
      <c r="Q26" s="656"/>
      <c r="R26" s="657" t="s">
        <v>129</v>
      </c>
      <c r="S26" s="658"/>
      <c r="T26" s="658"/>
      <c r="U26" s="658"/>
      <c r="V26" s="658"/>
      <c r="W26" s="658"/>
      <c r="X26" s="658"/>
      <c r="Y26" s="659"/>
      <c r="Z26" s="660" t="s">
        <v>129</v>
      </c>
      <c r="AA26" s="660"/>
      <c r="AB26" s="660"/>
      <c r="AC26" s="660"/>
      <c r="AD26" s="661" t="s">
        <v>129</v>
      </c>
      <c r="AE26" s="661"/>
      <c r="AF26" s="661"/>
      <c r="AG26" s="661"/>
      <c r="AH26" s="661"/>
      <c r="AI26" s="661"/>
      <c r="AJ26" s="661"/>
      <c r="AK26" s="661"/>
      <c r="AL26" s="662" t="s">
        <v>129</v>
      </c>
      <c r="AM26" s="663"/>
      <c r="AN26" s="663"/>
      <c r="AO26" s="664"/>
      <c r="AP26" s="654" t="s">
        <v>295</v>
      </c>
      <c r="AQ26" s="670"/>
      <c r="AR26" s="670"/>
      <c r="AS26" s="670"/>
      <c r="AT26" s="670"/>
      <c r="AU26" s="670"/>
      <c r="AV26" s="670"/>
      <c r="AW26" s="670"/>
      <c r="AX26" s="670"/>
      <c r="AY26" s="670"/>
      <c r="AZ26" s="670"/>
      <c r="BA26" s="670"/>
      <c r="BB26" s="670"/>
      <c r="BC26" s="670"/>
      <c r="BD26" s="670"/>
      <c r="BE26" s="670"/>
      <c r="BF26" s="671"/>
      <c r="BG26" s="657" t="s">
        <v>129</v>
      </c>
      <c r="BH26" s="658"/>
      <c r="BI26" s="658"/>
      <c r="BJ26" s="658"/>
      <c r="BK26" s="658"/>
      <c r="BL26" s="658"/>
      <c r="BM26" s="658"/>
      <c r="BN26" s="659"/>
      <c r="BO26" s="660" t="s">
        <v>129</v>
      </c>
      <c r="BP26" s="660"/>
      <c r="BQ26" s="660"/>
      <c r="BR26" s="660"/>
      <c r="BS26" s="661" t="s">
        <v>129</v>
      </c>
      <c r="BT26" s="661"/>
      <c r="BU26" s="661"/>
      <c r="BV26" s="661"/>
      <c r="BW26" s="661"/>
      <c r="BX26" s="661"/>
      <c r="BY26" s="661"/>
      <c r="BZ26" s="661"/>
      <c r="CA26" s="661"/>
      <c r="CB26" s="665"/>
      <c r="CD26" s="654" t="s">
        <v>296</v>
      </c>
      <c r="CE26" s="655"/>
      <c r="CF26" s="655"/>
      <c r="CG26" s="655"/>
      <c r="CH26" s="655"/>
      <c r="CI26" s="655"/>
      <c r="CJ26" s="655"/>
      <c r="CK26" s="655"/>
      <c r="CL26" s="655"/>
      <c r="CM26" s="655"/>
      <c r="CN26" s="655"/>
      <c r="CO26" s="655"/>
      <c r="CP26" s="655"/>
      <c r="CQ26" s="656"/>
      <c r="CR26" s="657">
        <v>2753458</v>
      </c>
      <c r="CS26" s="658"/>
      <c r="CT26" s="658"/>
      <c r="CU26" s="658"/>
      <c r="CV26" s="658"/>
      <c r="CW26" s="658"/>
      <c r="CX26" s="658"/>
      <c r="CY26" s="659"/>
      <c r="CZ26" s="662">
        <v>7.8</v>
      </c>
      <c r="DA26" s="686"/>
      <c r="DB26" s="686"/>
      <c r="DC26" s="692"/>
      <c r="DD26" s="666">
        <v>2400502</v>
      </c>
      <c r="DE26" s="658"/>
      <c r="DF26" s="658"/>
      <c r="DG26" s="658"/>
      <c r="DH26" s="658"/>
      <c r="DI26" s="658"/>
      <c r="DJ26" s="658"/>
      <c r="DK26" s="659"/>
      <c r="DL26" s="666" t="s">
        <v>129</v>
      </c>
      <c r="DM26" s="658"/>
      <c r="DN26" s="658"/>
      <c r="DO26" s="658"/>
      <c r="DP26" s="658"/>
      <c r="DQ26" s="658"/>
      <c r="DR26" s="658"/>
      <c r="DS26" s="658"/>
      <c r="DT26" s="658"/>
      <c r="DU26" s="658"/>
      <c r="DV26" s="659"/>
      <c r="DW26" s="662" t="s">
        <v>129</v>
      </c>
      <c r="DX26" s="686"/>
      <c r="DY26" s="686"/>
      <c r="DZ26" s="686"/>
      <c r="EA26" s="686"/>
      <c r="EB26" s="686"/>
      <c r="EC26" s="687"/>
    </row>
    <row r="27" spans="2:133" ht="11.25" customHeight="1" x14ac:dyDescent="0.15">
      <c r="B27" s="654" t="s">
        <v>297</v>
      </c>
      <c r="C27" s="655"/>
      <c r="D27" s="655"/>
      <c r="E27" s="655"/>
      <c r="F27" s="655"/>
      <c r="G27" s="655"/>
      <c r="H27" s="655"/>
      <c r="I27" s="655"/>
      <c r="J27" s="655"/>
      <c r="K27" s="655"/>
      <c r="L27" s="655"/>
      <c r="M27" s="655"/>
      <c r="N27" s="655"/>
      <c r="O27" s="655"/>
      <c r="P27" s="655"/>
      <c r="Q27" s="656"/>
      <c r="R27" s="657">
        <v>19024037</v>
      </c>
      <c r="S27" s="658"/>
      <c r="T27" s="658"/>
      <c r="U27" s="658"/>
      <c r="V27" s="658"/>
      <c r="W27" s="658"/>
      <c r="X27" s="658"/>
      <c r="Y27" s="659"/>
      <c r="Z27" s="660">
        <v>51.5</v>
      </c>
      <c r="AA27" s="660"/>
      <c r="AB27" s="660"/>
      <c r="AC27" s="660"/>
      <c r="AD27" s="661">
        <v>18483411</v>
      </c>
      <c r="AE27" s="661"/>
      <c r="AF27" s="661"/>
      <c r="AG27" s="661"/>
      <c r="AH27" s="661"/>
      <c r="AI27" s="661"/>
      <c r="AJ27" s="661"/>
      <c r="AK27" s="661"/>
      <c r="AL27" s="662">
        <v>99.5</v>
      </c>
      <c r="AM27" s="663"/>
      <c r="AN27" s="663"/>
      <c r="AO27" s="664"/>
      <c r="AP27" s="654" t="s">
        <v>298</v>
      </c>
      <c r="AQ27" s="655"/>
      <c r="AR27" s="655"/>
      <c r="AS27" s="655"/>
      <c r="AT27" s="655"/>
      <c r="AU27" s="655"/>
      <c r="AV27" s="655"/>
      <c r="AW27" s="655"/>
      <c r="AX27" s="655"/>
      <c r="AY27" s="655"/>
      <c r="AZ27" s="655"/>
      <c r="BA27" s="655"/>
      <c r="BB27" s="655"/>
      <c r="BC27" s="655"/>
      <c r="BD27" s="655"/>
      <c r="BE27" s="655"/>
      <c r="BF27" s="656"/>
      <c r="BG27" s="657">
        <v>10929885</v>
      </c>
      <c r="BH27" s="658"/>
      <c r="BI27" s="658"/>
      <c r="BJ27" s="658"/>
      <c r="BK27" s="658"/>
      <c r="BL27" s="658"/>
      <c r="BM27" s="658"/>
      <c r="BN27" s="659"/>
      <c r="BO27" s="660">
        <v>100</v>
      </c>
      <c r="BP27" s="660"/>
      <c r="BQ27" s="660"/>
      <c r="BR27" s="660"/>
      <c r="BS27" s="661" t="s">
        <v>129</v>
      </c>
      <c r="BT27" s="661"/>
      <c r="BU27" s="661"/>
      <c r="BV27" s="661"/>
      <c r="BW27" s="661"/>
      <c r="BX27" s="661"/>
      <c r="BY27" s="661"/>
      <c r="BZ27" s="661"/>
      <c r="CA27" s="661"/>
      <c r="CB27" s="665"/>
      <c r="CD27" s="654" t="s">
        <v>299</v>
      </c>
      <c r="CE27" s="655"/>
      <c r="CF27" s="655"/>
      <c r="CG27" s="655"/>
      <c r="CH27" s="655"/>
      <c r="CI27" s="655"/>
      <c r="CJ27" s="655"/>
      <c r="CK27" s="655"/>
      <c r="CL27" s="655"/>
      <c r="CM27" s="655"/>
      <c r="CN27" s="655"/>
      <c r="CO27" s="655"/>
      <c r="CP27" s="655"/>
      <c r="CQ27" s="656"/>
      <c r="CR27" s="657">
        <v>10016569</v>
      </c>
      <c r="CS27" s="684"/>
      <c r="CT27" s="684"/>
      <c r="CU27" s="684"/>
      <c r="CV27" s="684"/>
      <c r="CW27" s="684"/>
      <c r="CX27" s="684"/>
      <c r="CY27" s="685"/>
      <c r="CZ27" s="662">
        <v>28.5</v>
      </c>
      <c r="DA27" s="686"/>
      <c r="DB27" s="686"/>
      <c r="DC27" s="692"/>
      <c r="DD27" s="666">
        <v>2675862</v>
      </c>
      <c r="DE27" s="684"/>
      <c r="DF27" s="684"/>
      <c r="DG27" s="684"/>
      <c r="DH27" s="684"/>
      <c r="DI27" s="684"/>
      <c r="DJ27" s="684"/>
      <c r="DK27" s="685"/>
      <c r="DL27" s="666">
        <v>2654305</v>
      </c>
      <c r="DM27" s="684"/>
      <c r="DN27" s="684"/>
      <c r="DO27" s="684"/>
      <c r="DP27" s="684"/>
      <c r="DQ27" s="684"/>
      <c r="DR27" s="684"/>
      <c r="DS27" s="684"/>
      <c r="DT27" s="684"/>
      <c r="DU27" s="684"/>
      <c r="DV27" s="685"/>
      <c r="DW27" s="662">
        <v>13.2</v>
      </c>
      <c r="DX27" s="686"/>
      <c r="DY27" s="686"/>
      <c r="DZ27" s="686"/>
      <c r="EA27" s="686"/>
      <c r="EB27" s="686"/>
      <c r="EC27" s="687"/>
    </row>
    <row r="28" spans="2:133" ht="11.25" customHeight="1" x14ac:dyDescent="0.15">
      <c r="B28" s="654" t="s">
        <v>300</v>
      </c>
      <c r="C28" s="655"/>
      <c r="D28" s="655"/>
      <c r="E28" s="655"/>
      <c r="F28" s="655"/>
      <c r="G28" s="655"/>
      <c r="H28" s="655"/>
      <c r="I28" s="655"/>
      <c r="J28" s="655"/>
      <c r="K28" s="655"/>
      <c r="L28" s="655"/>
      <c r="M28" s="655"/>
      <c r="N28" s="655"/>
      <c r="O28" s="655"/>
      <c r="P28" s="655"/>
      <c r="Q28" s="656"/>
      <c r="R28" s="657">
        <v>13204</v>
      </c>
      <c r="S28" s="658"/>
      <c r="T28" s="658"/>
      <c r="U28" s="658"/>
      <c r="V28" s="658"/>
      <c r="W28" s="658"/>
      <c r="X28" s="658"/>
      <c r="Y28" s="659"/>
      <c r="Z28" s="660">
        <v>0</v>
      </c>
      <c r="AA28" s="660"/>
      <c r="AB28" s="660"/>
      <c r="AC28" s="660"/>
      <c r="AD28" s="661">
        <v>13204</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301</v>
      </c>
      <c r="CE28" s="655"/>
      <c r="CF28" s="655"/>
      <c r="CG28" s="655"/>
      <c r="CH28" s="655"/>
      <c r="CI28" s="655"/>
      <c r="CJ28" s="655"/>
      <c r="CK28" s="655"/>
      <c r="CL28" s="655"/>
      <c r="CM28" s="655"/>
      <c r="CN28" s="655"/>
      <c r="CO28" s="655"/>
      <c r="CP28" s="655"/>
      <c r="CQ28" s="656"/>
      <c r="CR28" s="657">
        <v>2140804</v>
      </c>
      <c r="CS28" s="658"/>
      <c r="CT28" s="658"/>
      <c r="CU28" s="658"/>
      <c r="CV28" s="658"/>
      <c r="CW28" s="658"/>
      <c r="CX28" s="658"/>
      <c r="CY28" s="659"/>
      <c r="CZ28" s="662">
        <v>6.1</v>
      </c>
      <c r="DA28" s="686"/>
      <c r="DB28" s="686"/>
      <c r="DC28" s="692"/>
      <c r="DD28" s="666">
        <v>2140804</v>
      </c>
      <c r="DE28" s="658"/>
      <c r="DF28" s="658"/>
      <c r="DG28" s="658"/>
      <c r="DH28" s="658"/>
      <c r="DI28" s="658"/>
      <c r="DJ28" s="658"/>
      <c r="DK28" s="659"/>
      <c r="DL28" s="666">
        <v>2140804</v>
      </c>
      <c r="DM28" s="658"/>
      <c r="DN28" s="658"/>
      <c r="DO28" s="658"/>
      <c r="DP28" s="658"/>
      <c r="DQ28" s="658"/>
      <c r="DR28" s="658"/>
      <c r="DS28" s="658"/>
      <c r="DT28" s="658"/>
      <c r="DU28" s="658"/>
      <c r="DV28" s="659"/>
      <c r="DW28" s="662">
        <v>10.6</v>
      </c>
      <c r="DX28" s="686"/>
      <c r="DY28" s="686"/>
      <c r="DZ28" s="686"/>
      <c r="EA28" s="686"/>
      <c r="EB28" s="686"/>
      <c r="EC28" s="687"/>
    </row>
    <row r="29" spans="2:133" ht="11.25" customHeight="1" x14ac:dyDescent="0.15">
      <c r="B29" s="654" t="s">
        <v>302</v>
      </c>
      <c r="C29" s="655"/>
      <c r="D29" s="655"/>
      <c r="E29" s="655"/>
      <c r="F29" s="655"/>
      <c r="G29" s="655"/>
      <c r="H29" s="655"/>
      <c r="I29" s="655"/>
      <c r="J29" s="655"/>
      <c r="K29" s="655"/>
      <c r="L29" s="655"/>
      <c r="M29" s="655"/>
      <c r="N29" s="655"/>
      <c r="O29" s="655"/>
      <c r="P29" s="655"/>
      <c r="Q29" s="656"/>
      <c r="R29" s="657">
        <v>54609</v>
      </c>
      <c r="S29" s="658"/>
      <c r="T29" s="658"/>
      <c r="U29" s="658"/>
      <c r="V29" s="658"/>
      <c r="W29" s="658"/>
      <c r="X29" s="658"/>
      <c r="Y29" s="659"/>
      <c r="Z29" s="660">
        <v>0.1</v>
      </c>
      <c r="AA29" s="660"/>
      <c r="AB29" s="660"/>
      <c r="AC29" s="660"/>
      <c r="AD29" s="661" t="s">
        <v>129</v>
      </c>
      <c r="AE29" s="661"/>
      <c r="AF29" s="661"/>
      <c r="AG29" s="661"/>
      <c r="AH29" s="661"/>
      <c r="AI29" s="661"/>
      <c r="AJ29" s="661"/>
      <c r="AK29" s="661"/>
      <c r="AL29" s="662" t="s">
        <v>129</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303</v>
      </c>
      <c r="CE29" s="696"/>
      <c r="CF29" s="654" t="s">
        <v>70</v>
      </c>
      <c r="CG29" s="655"/>
      <c r="CH29" s="655"/>
      <c r="CI29" s="655"/>
      <c r="CJ29" s="655"/>
      <c r="CK29" s="655"/>
      <c r="CL29" s="655"/>
      <c r="CM29" s="655"/>
      <c r="CN29" s="655"/>
      <c r="CO29" s="655"/>
      <c r="CP29" s="655"/>
      <c r="CQ29" s="656"/>
      <c r="CR29" s="657">
        <v>2140804</v>
      </c>
      <c r="CS29" s="684"/>
      <c r="CT29" s="684"/>
      <c r="CU29" s="684"/>
      <c r="CV29" s="684"/>
      <c r="CW29" s="684"/>
      <c r="CX29" s="684"/>
      <c r="CY29" s="685"/>
      <c r="CZ29" s="662">
        <v>6.1</v>
      </c>
      <c r="DA29" s="686"/>
      <c r="DB29" s="686"/>
      <c r="DC29" s="692"/>
      <c r="DD29" s="666">
        <v>2140804</v>
      </c>
      <c r="DE29" s="684"/>
      <c r="DF29" s="684"/>
      <c r="DG29" s="684"/>
      <c r="DH29" s="684"/>
      <c r="DI29" s="684"/>
      <c r="DJ29" s="684"/>
      <c r="DK29" s="685"/>
      <c r="DL29" s="666">
        <v>2140804</v>
      </c>
      <c r="DM29" s="684"/>
      <c r="DN29" s="684"/>
      <c r="DO29" s="684"/>
      <c r="DP29" s="684"/>
      <c r="DQ29" s="684"/>
      <c r="DR29" s="684"/>
      <c r="DS29" s="684"/>
      <c r="DT29" s="684"/>
      <c r="DU29" s="684"/>
      <c r="DV29" s="685"/>
      <c r="DW29" s="662">
        <v>10.6</v>
      </c>
      <c r="DX29" s="686"/>
      <c r="DY29" s="686"/>
      <c r="DZ29" s="686"/>
      <c r="EA29" s="686"/>
      <c r="EB29" s="686"/>
      <c r="EC29" s="687"/>
    </row>
    <row r="30" spans="2:133" ht="11.25" customHeight="1" x14ac:dyDescent="0.15">
      <c r="B30" s="654" t="s">
        <v>304</v>
      </c>
      <c r="C30" s="655"/>
      <c r="D30" s="655"/>
      <c r="E30" s="655"/>
      <c r="F30" s="655"/>
      <c r="G30" s="655"/>
      <c r="H30" s="655"/>
      <c r="I30" s="655"/>
      <c r="J30" s="655"/>
      <c r="K30" s="655"/>
      <c r="L30" s="655"/>
      <c r="M30" s="655"/>
      <c r="N30" s="655"/>
      <c r="O30" s="655"/>
      <c r="P30" s="655"/>
      <c r="Q30" s="656"/>
      <c r="R30" s="657">
        <v>212704</v>
      </c>
      <c r="S30" s="658"/>
      <c r="T30" s="658"/>
      <c r="U30" s="658"/>
      <c r="V30" s="658"/>
      <c r="W30" s="658"/>
      <c r="X30" s="658"/>
      <c r="Y30" s="659"/>
      <c r="Z30" s="660">
        <v>0.6</v>
      </c>
      <c r="AA30" s="660"/>
      <c r="AB30" s="660"/>
      <c r="AC30" s="660"/>
      <c r="AD30" s="661">
        <v>54772</v>
      </c>
      <c r="AE30" s="661"/>
      <c r="AF30" s="661"/>
      <c r="AG30" s="661"/>
      <c r="AH30" s="661"/>
      <c r="AI30" s="661"/>
      <c r="AJ30" s="661"/>
      <c r="AK30" s="661"/>
      <c r="AL30" s="662">
        <v>0.3</v>
      </c>
      <c r="AM30" s="663"/>
      <c r="AN30" s="663"/>
      <c r="AO30" s="664"/>
      <c r="AP30" s="639" t="s">
        <v>222</v>
      </c>
      <c r="AQ30" s="640"/>
      <c r="AR30" s="640"/>
      <c r="AS30" s="640"/>
      <c r="AT30" s="640"/>
      <c r="AU30" s="640"/>
      <c r="AV30" s="640"/>
      <c r="AW30" s="640"/>
      <c r="AX30" s="640"/>
      <c r="AY30" s="640"/>
      <c r="AZ30" s="640"/>
      <c r="BA30" s="640"/>
      <c r="BB30" s="640"/>
      <c r="BC30" s="640"/>
      <c r="BD30" s="640"/>
      <c r="BE30" s="640"/>
      <c r="BF30" s="641"/>
      <c r="BG30" s="639" t="s">
        <v>305</v>
      </c>
      <c r="BH30" s="693"/>
      <c r="BI30" s="693"/>
      <c r="BJ30" s="693"/>
      <c r="BK30" s="693"/>
      <c r="BL30" s="693"/>
      <c r="BM30" s="693"/>
      <c r="BN30" s="693"/>
      <c r="BO30" s="693"/>
      <c r="BP30" s="693"/>
      <c r="BQ30" s="694"/>
      <c r="BR30" s="639" t="s">
        <v>306</v>
      </c>
      <c r="BS30" s="693"/>
      <c r="BT30" s="693"/>
      <c r="BU30" s="693"/>
      <c r="BV30" s="693"/>
      <c r="BW30" s="693"/>
      <c r="BX30" s="693"/>
      <c r="BY30" s="693"/>
      <c r="BZ30" s="693"/>
      <c r="CA30" s="693"/>
      <c r="CB30" s="694"/>
      <c r="CD30" s="697"/>
      <c r="CE30" s="698"/>
      <c r="CF30" s="654" t="s">
        <v>307</v>
      </c>
      <c r="CG30" s="655"/>
      <c r="CH30" s="655"/>
      <c r="CI30" s="655"/>
      <c r="CJ30" s="655"/>
      <c r="CK30" s="655"/>
      <c r="CL30" s="655"/>
      <c r="CM30" s="655"/>
      <c r="CN30" s="655"/>
      <c r="CO30" s="655"/>
      <c r="CP30" s="655"/>
      <c r="CQ30" s="656"/>
      <c r="CR30" s="657">
        <v>2077254</v>
      </c>
      <c r="CS30" s="658"/>
      <c r="CT30" s="658"/>
      <c r="CU30" s="658"/>
      <c r="CV30" s="658"/>
      <c r="CW30" s="658"/>
      <c r="CX30" s="658"/>
      <c r="CY30" s="659"/>
      <c r="CZ30" s="662">
        <v>5.9</v>
      </c>
      <c r="DA30" s="686"/>
      <c r="DB30" s="686"/>
      <c r="DC30" s="692"/>
      <c r="DD30" s="666">
        <v>2077254</v>
      </c>
      <c r="DE30" s="658"/>
      <c r="DF30" s="658"/>
      <c r="DG30" s="658"/>
      <c r="DH30" s="658"/>
      <c r="DI30" s="658"/>
      <c r="DJ30" s="658"/>
      <c r="DK30" s="659"/>
      <c r="DL30" s="666">
        <v>2077254</v>
      </c>
      <c r="DM30" s="658"/>
      <c r="DN30" s="658"/>
      <c r="DO30" s="658"/>
      <c r="DP30" s="658"/>
      <c r="DQ30" s="658"/>
      <c r="DR30" s="658"/>
      <c r="DS30" s="658"/>
      <c r="DT30" s="658"/>
      <c r="DU30" s="658"/>
      <c r="DV30" s="659"/>
      <c r="DW30" s="662">
        <v>10.3</v>
      </c>
      <c r="DX30" s="686"/>
      <c r="DY30" s="686"/>
      <c r="DZ30" s="686"/>
      <c r="EA30" s="686"/>
      <c r="EB30" s="686"/>
      <c r="EC30" s="687"/>
    </row>
    <row r="31" spans="2:133" ht="11.25" customHeight="1" x14ac:dyDescent="0.15">
      <c r="B31" s="654" t="s">
        <v>308</v>
      </c>
      <c r="C31" s="655"/>
      <c r="D31" s="655"/>
      <c r="E31" s="655"/>
      <c r="F31" s="655"/>
      <c r="G31" s="655"/>
      <c r="H31" s="655"/>
      <c r="I31" s="655"/>
      <c r="J31" s="655"/>
      <c r="K31" s="655"/>
      <c r="L31" s="655"/>
      <c r="M31" s="655"/>
      <c r="N31" s="655"/>
      <c r="O31" s="655"/>
      <c r="P31" s="655"/>
      <c r="Q31" s="656"/>
      <c r="R31" s="657">
        <v>186770</v>
      </c>
      <c r="S31" s="658"/>
      <c r="T31" s="658"/>
      <c r="U31" s="658"/>
      <c r="V31" s="658"/>
      <c r="W31" s="658"/>
      <c r="X31" s="658"/>
      <c r="Y31" s="659"/>
      <c r="Z31" s="660">
        <v>0.5</v>
      </c>
      <c r="AA31" s="660"/>
      <c r="AB31" s="660"/>
      <c r="AC31" s="660"/>
      <c r="AD31" s="661" t="s">
        <v>129</v>
      </c>
      <c r="AE31" s="661"/>
      <c r="AF31" s="661"/>
      <c r="AG31" s="661"/>
      <c r="AH31" s="661"/>
      <c r="AI31" s="661"/>
      <c r="AJ31" s="661"/>
      <c r="AK31" s="661"/>
      <c r="AL31" s="662" t="s">
        <v>129</v>
      </c>
      <c r="AM31" s="663"/>
      <c r="AN31" s="663"/>
      <c r="AO31" s="664"/>
      <c r="AP31" s="705" t="s">
        <v>309</v>
      </c>
      <c r="AQ31" s="706"/>
      <c r="AR31" s="706"/>
      <c r="AS31" s="706"/>
      <c r="AT31" s="711" t="s">
        <v>310</v>
      </c>
      <c r="AU31" s="353"/>
      <c r="AV31" s="353"/>
      <c r="AW31" s="353"/>
      <c r="AX31" s="643" t="s">
        <v>188</v>
      </c>
      <c r="AY31" s="644"/>
      <c r="AZ31" s="644"/>
      <c r="BA31" s="644"/>
      <c r="BB31" s="644"/>
      <c r="BC31" s="644"/>
      <c r="BD31" s="644"/>
      <c r="BE31" s="644"/>
      <c r="BF31" s="645"/>
      <c r="BG31" s="704">
        <v>98.3</v>
      </c>
      <c r="BH31" s="701"/>
      <c r="BI31" s="701"/>
      <c r="BJ31" s="701"/>
      <c r="BK31" s="701"/>
      <c r="BL31" s="701"/>
      <c r="BM31" s="652">
        <v>94</v>
      </c>
      <c r="BN31" s="701"/>
      <c r="BO31" s="701"/>
      <c r="BP31" s="701"/>
      <c r="BQ31" s="702"/>
      <c r="BR31" s="704">
        <v>98.3</v>
      </c>
      <c r="BS31" s="701"/>
      <c r="BT31" s="701"/>
      <c r="BU31" s="701"/>
      <c r="BV31" s="701"/>
      <c r="BW31" s="701"/>
      <c r="BX31" s="652">
        <v>94</v>
      </c>
      <c r="BY31" s="701"/>
      <c r="BZ31" s="701"/>
      <c r="CA31" s="701"/>
      <c r="CB31" s="702"/>
      <c r="CD31" s="697"/>
      <c r="CE31" s="698"/>
      <c r="CF31" s="654" t="s">
        <v>311</v>
      </c>
      <c r="CG31" s="655"/>
      <c r="CH31" s="655"/>
      <c r="CI31" s="655"/>
      <c r="CJ31" s="655"/>
      <c r="CK31" s="655"/>
      <c r="CL31" s="655"/>
      <c r="CM31" s="655"/>
      <c r="CN31" s="655"/>
      <c r="CO31" s="655"/>
      <c r="CP31" s="655"/>
      <c r="CQ31" s="656"/>
      <c r="CR31" s="657">
        <v>63550</v>
      </c>
      <c r="CS31" s="684"/>
      <c r="CT31" s="684"/>
      <c r="CU31" s="684"/>
      <c r="CV31" s="684"/>
      <c r="CW31" s="684"/>
      <c r="CX31" s="684"/>
      <c r="CY31" s="685"/>
      <c r="CZ31" s="662">
        <v>0.2</v>
      </c>
      <c r="DA31" s="686"/>
      <c r="DB31" s="686"/>
      <c r="DC31" s="692"/>
      <c r="DD31" s="666">
        <v>63550</v>
      </c>
      <c r="DE31" s="684"/>
      <c r="DF31" s="684"/>
      <c r="DG31" s="684"/>
      <c r="DH31" s="684"/>
      <c r="DI31" s="684"/>
      <c r="DJ31" s="684"/>
      <c r="DK31" s="685"/>
      <c r="DL31" s="666">
        <v>63550</v>
      </c>
      <c r="DM31" s="684"/>
      <c r="DN31" s="684"/>
      <c r="DO31" s="684"/>
      <c r="DP31" s="684"/>
      <c r="DQ31" s="684"/>
      <c r="DR31" s="684"/>
      <c r="DS31" s="684"/>
      <c r="DT31" s="684"/>
      <c r="DU31" s="684"/>
      <c r="DV31" s="685"/>
      <c r="DW31" s="662">
        <v>0.3</v>
      </c>
      <c r="DX31" s="686"/>
      <c r="DY31" s="686"/>
      <c r="DZ31" s="686"/>
      <c r="EA31" s="686"/>
      <c r="EB31" s="686"/>
      <c r="EC31" s="687"/>
    </row>
    <row r="32" spans="2:133" ht="11.25" customHeight="1" x14ac:dyDescent="0.15">
      <c r="B32" s="654" t="s">
        <v>312</v>
      </c>
      <c r="C32" s="655"/>
      <c r="D32" s="655"/>
      <c r="E32" s="655"/>
      <c r="F32" s="655"/>
      <c r="G32" s="655"/>
      <c r="H32" s="655"/>
      <c r="I32" s="655"/>
      <c r="J32" s="655"/>
      <c r="K32" s="655"/>
      <c r="L32" s="655"/>
      <c r="M32" s="655"/>
      <c r="N32" s="655"/>
      <c r="O32" s="655"/>
      <c r="P32" s="655"/>
      <c r="Q32" s="656"/>
      <c r="R32" s="657">
        <v>7962353</v>
      </c>
      <c r="S32" s="658"/>
      <c r="T32" s="658"/>
      <c r="U32" s="658"/>
      <c r="V32" s="658"/>
      <c r="W32" s="658"/>
      <c r="X32" s="658"/>
      <c r="Y32" s="659"/>
      <c r="Z32" s="660">
        <v>21.5</v>
      </c>
      <c r="AA32" s="660"/>
      <c r="AB32" s="660"/>
      <c r="AC32" s="660"/>
      <c r="AD32" s="661" t="s">
        <v>129</v>
      </c>
      <c r="AE32" s="661"/>
      <c r="AF32" s="661"/>
      <c r="AG32" s="661"/>
      <c r="AH32" s="661"/>
      <c r="AI32" s="661"/>
      <c r="AJ32" s="661"/>
      <c r="AK32" s="661"/>
      <c r="AL32" s="662" t="s">
        <v>129</v>
      </c>
      <c r="AM32" s="663"/>
      <c r="AN32" s="663"/>
      <c r="AO32" s="664"/>
      <c r="AP32" s="707"/>
      <c r="AQ32" s="708"/>
      <c r="AR32" s="708"/>
      <c r="AS32" s="708"/>
      <c r="AT32" s="712"/>
      <c r="AU32" s="349" t="s">
        <v>313</v>
      </c>
      <c r="AX32" s="654" t="s">
        <v>314</v>
      </c>
      <c r="AY32" s="655"/>
      <c r="AZ32" s="655"/>
      <c r="BA32" s="655"/>
      <c r="BB32" s="655"/>
      <c r="BC32" s="655"/>
      <c r="BD32" s="655"/>
      <c r="BE32" s="655"/>
      <c r="BF32" s="656"/>
      <c r="BG32" s="714">
        <v>97.8</v>
      </c>
      <c r="BH32" s="684"/>
      <c r="BI32" s="684"/>
      <c r="BJ32" s="684"/>
      <c r="BK32" s="684"/>
      <c r="BL32" s="684"/>
      <c r="BM32" s="663">
        <v>92.2</v>
      </c>
      <c r="BN32" s="684"/>
      <c r="BO32" s="684"/>
      <c r="BP32" s="684"/>
      <c r="BQ32" s="703"/>
      <c r="BR32" s="714">
        <v>98</v>
      </c>
      <c r="BS32" s="684"/>
      <c r="BT32" s="684"/>
      <c r="BU32" s="684"/>
      <c r="BV32" s="684"/>
      <c r="BW32" s="684"/>
      <c r="BX32" s="663">
        <v>92.6</v>
      </c>
      <c r="BY32" s="684"/>
      <c r="BZ32" s="684"/>
      <c r="CA32" s="684"/>
      <c r="CB32" s="703"/>
      <c r="CD32" s="699"/>
      <c r="CE32" s="700"/>
      <c r="CF32" s="654" t="s">
        <v>315</v>
      </c>
      <c r="CG32" s="655"/>
      <c r="CH32" s="655"/>
      <c r="CI32" s="655"/>
      <c r="CJ32" s="655"/>
      <c r="CK32" s="655"/>
      <c r="CL32" s="655"/>
      <c r="CM32" s="655"/>
      <c r="CN32" s="655"/>
      <c r="CO32" s="655"/>
      <c r="CP32" s="655"/>
      <c r="CQ32" s="656"/>
      <c r="CR32" s="657" t="s">
        <v>129</v>
      </c>
      <c r="CS32" s="658"/>
      <c r="CT32" s="658"/>
      <c r="CU32" s="658"/>
      <c r="CV32" s="658"/>
      <c r="CW32" s="658"/>
      <c r="CX32" s="658"/>
      <c r="CY32" s="659"/>
      <c r="CZ32" s="662" t="s">
        <v>129</v>
      </c>
      <c r="DA32" s="686"/>
      <c r="DB32" s="686"/>
      <c r="DC32" s="692"/>
      <c r="DD32" s="666" t="s">
        <v>129</v>
      </c>
      <c r="DE32" s="658"/>
      <c r="DF32" s="658"/>
      <c r="DG32" s="658"/>
      <c r="DH32" s="658"/>
      <c r="DI32" s="658"/>
      <c r="DJ32" s="658"/>
      <c r="DK32" s="659"/>
      <c r="DL32" s="666" t="s">
        <v>129</v>
      </c>
      <c r="DM32" s="658"/>
      <c r="DN32" s="658"/>
      <c r="DO32" s="658"/>
      <c r="DP32" s="658"/>
      <c r="DQ32" s="658"/>
      <c r="DR32" s="658"/>
      <c r="DS32" s="658"/>
      <c r="DT32" s="658"/>
      <c r="DU32" s="658"/>
      <c r="DV32" s="659"/>
      <c r="DW32" s="662" t="s">
        <v>129</v>
      </c>
      <c r="DX32" s="686"/>
      <c r="DY32" s="686"/>
      <c r="DZ32" s="686"/>
      <c r="EA32" s="686"/>
      <c r="EB32" s="686"/>
      <c r="EC32" s="687"/>
    </row>
    <row r="33" spans="2:133" ht="11.25" customHeight="1" x14ac:dyDescent="0.15">
      <c r="B33" s="688" t="s">
        <v>316</v>
      </c>
      <c r="C33" s="689"/>
      <c r="D33" s="689"/>
      <c r="E33" s="689"/>
      <c r="F33" s="689"/>
      <c r="G33" s="689"/>
      <c r="H33" s="689"/>
      <c r="I33" s="689"/>
      <c r="J33" s="689"/>
      <c r="K33" s="689"/>
      <c r="L33" s="689"/>
      <c r="M33" s="689"/>
      <c r="N33" s="689"/>
      <c r="O33" s="689"/>
      <c r="P33" s="689"/>
      <c r="Q33" s="690"/>
      <c r="R33" s="657" t="s">
        <v>129</v>
      </c>
      <c r="S33" s="658"/>
      <c r="T33" s="658"/>
      <c r="U33" s="658"/>
      <c r="V33" s="658"/>
      <c r="W33" s="658"/>
      <c r="X33" s="658"/>
      <c r="Y33" s="659"/>
      <c r="Z33" s="660" t="s">
        <v>129</v>
      </c>
      <c r="AA33" s="660"/>
      <c r="AB33" s="660"/>
      <c r="AC33" s="660"/>
      <c r="AD33" s="661" t="s">
        <v>129</v>
      </c>
      <c r="AE33" s="661"/>
      <c r="AF33" s="661"/>
      <c r="AG33" s="661"/>
      <c r="AH33" s="661"/>
      <c r="AI33" s="661"/>
      <c r="AJ33" s="661"/>
      <c r="AK33" s="661"/>
      <c r="AL33" s="662" t="s">
        <v>129</v>
      </c>
      <c r="AM33" s="663"/>
      <c r="AN33" s="663"/>
      <c r="AO33" s="664"/>
      <c r="AP33" s="709"/>
      <c r="AQ33" s="710"/>
      <c r="AR33" s="710"/>
      <c r="AS33" s="710"/>
      <c r="AT33" s="713"/>
      <c r="AU33" s="354"/>
      <c r="AV33" s="354"/>
      <c r="AW33" s="354"/>
      <c r="AX33" s="675" t="s">
        <v>317</v>
      </c>
      <c r="AY33" s="676"/>
      <c r="AZ33" s="676"/>
      <c r="BA33" s="676"/>
      <c r="BB33" s="676"/>
      <c r="BC33" s="676"/>
      <c r="BD33" s="676"/>
      <c r="BE33" s="676"/>
      <c r="BF33" s="677"/>
      <c r="BG33" s="715">
        <v>98.8</v>
      </c>
      <c r="BH33" s="716"/>
      <c r="BI33" s="716"/>
      <c r="BJ33" s="716"/>
      <c r="BK33" s="716"/>
      <c r="BL33" s="716"/>
      <c r="BM33" s="717">
        <v>95.5</v>
      </c>
      <c r="BN33" s="716"/>
      <c r="BO33" s="716"/>
      <c r="BP33" s="716"/>
      <c r="BQ33" s="718"/>
      <c r="BR33" s="715">
        <v>98.5</v>
      </c>
      <c r="BS33" s="716"/>
      <c r="BT33" s="716"/>
      <c r="BU33" s="716"/>
      <c r="BV33" s="716"/>
      <c r="BW33" s="716"/>
      <c r="BX33" s="717">
        <v>95.1</v>
      </c>
      <c r="BY33" s="716"/>
      <c r="BZ33" s="716"/>
      <c r="CA33" s="716"/>
      <c r="CB33" s="718"/>
      <c r="CD33" s="654" t="s">
        <v>318</v>
      </c>
      <c r="CE33" s="655"/>
      <c r="CF33" s="655"/>
      <c r="CG33" s="655"/>
      <c r="CH33" s="655"/>
      <c r="CI33" s="655"/>
      <c r="CJ33" s="655"/>
      <c r="CK33" s="655"/>
      <c r="CL33" s="655"/>
      <c r="CM33" s="655"/>
      <c r="CN33" s="655"/>
      <c r="CO33" s="655"/>
      <c r="CP33" s="655"/>
      <c r="CQ33" s="656"/>
      <c r="CR33" s="657">
        <v>14376355</v>
      </c>
      <c r="CS33" s="684"/>
      <c r="CT33" s="684"/>
      <c r="CU33" s="684"/>
      <c r="CV33" s="684"/>
      <c r="CW33" s="684"/>
      <c r="CX33" s="684"/>
      <c r="CY33" s="685"/>
      <c r="CZ33" s="662">
        <v>40.9</v>
      </c>
      <c r="DA33" s="686"/>
      <c r="DB33" s="686"/>
      <c r="DC33" s="692"/>
      <c r="DD33" s="666">
        <v>12191607</v>
      </c>
      <c r="DE33" s="684"/>
      <c r="DF33" s="684"/>
      <c r="DG33" s="684"/>
      <c r="DH33" s="684"/>
      <c r="DI33" s="684"/>
      <c r="DJ33" s="684"/>
      <c r="DK33" s="685"/>
      <c r="DL33" s="666">
        <v>8427767</v>
      </c>
      <c r="DM33" s="684"/>
      <c r="DN33" s="684"/>
      <c r="DO33" s="684"/>
      <c r="DP33" s="684"/>
      <c r="DQ33" s="684"/>
      <c r="DR33" s="684"/>
      <c r="DS33" s="684"/>
      <c r="DT33" s="684"/>
      <c r="DU33" s="684"/>
      <c r="DV33" s="685"/>
      <c r="DW33" s="662">
        <v>41.9</v>
      </c>
      <c r="DX33" s="686"/>
      <c r="DY33" s="686"/>
      <c r="DZ33" s="686"/>
      <c r="EA33" s="686"/>
      <c r="EB33" s="686"/>
      <c r="EC33" s="687"/>
    </row>
    <row r="34" spans="2:133" ht="11.25" customHeight="1" x14ac:dyDescent="0.15">
      <c r="B34" s="654" t="s">
        <v>319</v>
      </c>
      <c r="C34" s="655"/>
      <c r="D34" s="655"/>
      <c r="E34" s="655"/>
      <c r="F34" s="655"/>
      <c r="G34" s="655"/>
      <c r="H34" s="655"/>
      <c r="I34" s="655"/>
      <c r="J34" s="655"/>
      <c r="K34" s="655"/>
      <c r="L34" s="655"/>
      <c r="M34" s="655"/>
      <c r="N34" s="655"/>
      <c r="O34" s="655"/>
      <c r="P34" s="655"/>
      <c r="Q34" s="656"/>
      <c r="R34" s="657">
        <v>2288872</v>
      </c>
      <c r="S34" s="658"/>
      <c r="T34" s="658"/>
      <c r="U34" s="658"/>
      <c r="V34" s="658"/>
      <c r="W34" s="658"/>
      <c r="X34" s="658"/>
      <c r="Y34" s="659"/>
      <c r="Z34" s="660">
        <v>6.2</v>
      </c>
      <c r="AA34" s="660"/>
      <c r="AB34" s="660"/>
      <c r="AC34" s="660"/>
      <c r="AD34" s="661" t="s">
        <v>129</v>
      </c>
      <c r="AE34" s="661"/>
      <c r="AF34" s="661"/>
      <c r="AG34" s="661"/>
      <c r="AH34" s="661"/>
      <c r="AI34" s="661"/>
      <c r="AJ34" s="661"/>
      <c r="AK34" s="661"/>
      <c r="AL34" s="662" t="s">
        <v>129</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320</v>
      </c>
      <c r="CE34" s="655"/>
      <c r="CF34" s="655"/>
      <c r="CG34" s="655"/>
      <c r="CH34" s="655"/>
      <c r="CI34" s="655"/>
      <c r="CJ34" s="655"/>
      <c r="CK34" s="655"/>
      <c r="CL34" s="655"/>
      <c r="CM34" s="655"/>
      <c r="CN34" s="655"/>
      <c r="CO34" s="655"/>
      <c r="CP34" s="655"/>
      <c r="CQ34" s="656"/>
      <c r="CR34" s="657">
        <v>5416325</v>
      </c>
      <c r="CS34" s="658"/>
      <c r="CT34" s="658"/>
      <c r="CU34" s="658"/>
      <c r="CV34" s="658"/>
      <c r="CW34" s="658"/>
      <c r="CX34" s="658"/>
      <c r="CY34" s="659"/>
      <c r="CZ34" s="662">
        <v>15.4</v>
      </c>
      <c r="DA34" s="686"/>
      <c r="DB34" s="686"/>
      <c r="DC34" s="692"/>
      <c r="DD34" s="666">
        <v>4071882</v>
      </c>
      <c r="DE34" s="658"/>
      <c r="DF34" s="658"/>
      <c r="DG34" s="658"/>
      <c r="DH34" s="658"/>
      <c r="DI34" s="658"/>
      <c r="DJ34" s="658"/>
      <c r="DK34" s="659"/>
      <c r="DL34" s="666">
        <v>3514210</v>
      </c>
      <c r="DM34" s="658"/>
      <c r="DN34" s="658"/>
      <c r="DO34" s="658"/>
      <c r="DP34" s="658"/>
      <c r="DQ34" s="658"/>
      <c r="DR34" s="658"/>
      <c r="DS34" s="658"/>
      <c r="DT34" s="658"/>
      <c r="DU34" s="658"/>
      <c r="DV34" s="659"/>
      <c r="DW34" s="662">
        <v>17.5</v>
      </c>
      <c r="DX34" s="686"/>
      <c r="DY34" s="686"/>
      <c r="DZ34" s="686"/>
      <c r="EA34" s="686"/>
      <c r="EB34" s="686"/>
      <c r="EC34" s="687"/>
    </row>
    <row r="35" spans="2:133" ht="11.25" customHeight="1" x14ac:dyDescent="0.15">
      <c r="B35" s="654" t="s">
        <v>321</v>
      </c>
      <c r="C35" s="655"/>
      <c r="D35" s="655"/>
      <c r="E35" s="655"/>
      <c r="F35" s="655"/>
      <c r="G35" s="655"/>
      <c r="H35" s="655"/>
      <c r="I35" s="655"/>
      <c r="J35" s="655"/>
      <c r="K35" s="655"/>
      <c r="L35" s="655"/>
      <c r="M35" s="655"/>
      <c r="N35" s="655"/>
      <c r="O35" s="655"/>
      <c r="P35" s="655"/>
      <c r="Q35" s="656"/>
      <c r="R35" s="657">
        <v>58950</v>
      </c>
      <c r="S35" s="658"/>
      <c r="T35" s="658"/>
      <c r="U35" s="658"/>
      <c r="V35" s="658"/>
      <c r="W35" s="658"/>
      <c r="X35" s="658"/>
      <c r="Y35" s="659"/>
      <c r="Z35" s="660">
        <v>0.2</v>
      </c>
      <c r="AA35" s="660"/>
      <c r="AB35" s="660"/>
      <c r="AC35" s="660"/>
      <c r="AD35" s="661">
        <v>4885</v>
      </c>
      <c r="AE35" s="661"/>
      <c r="AF35" s="661"/>
      <c r="AG35" s="661"/>
      <c r="AH35" s="661"/>
      <c r="AI35" s="661"/>
      <c r="AJ35" s="661"/>
      <c r="AK35" s="661"/>
      <c r="AL35" s="662">
        <v>0</v>
      </c>
      <c r="AM35" s="663"/>
      <c r="AN35" s="663"/>
      <c r="AO35" s="664"/>
      <c r="AP35" s="357"/>
      <c r="AQ35" s="639" t="s">
        <v>322</v>
      </c>
      <c r="AR35" s="640"/>
      <c r="AS35" s="640"/>
      <c r="AT35" s="640"/>
      <c r="AU35" s="640"/>
      <c r="AV35" s="640"/>
      <c r="AW35" s="640"/>
      <c r="AX35" s="640"/>
      <c r="AY35" s="640"/>
      <c r="AZ35" s="640"/>
      <c r="BA35" s="640"/>
      <c r="BB35" s="640"/>
      <c r="BC35" s="640"/>
      <c r="BD35" s="640"/>
      <c r="BE35" s="640"/>
      <c r="BF35" s="641"/>
      <c r="BG35" s="639" t="s">
        <v>323</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324</v>
      </c>
      <c r="CE35" s="655"/>
      <c r="CF35" s="655"/>
      <c r="CG35" s="655"/>
      <c r="CH35" s="655"/>
      <c r="CI35" s="655"/>
      <c r="CJ35" s="655"/>
      <c r="CK35" s="655"/>
      <c r="CL35" s="655"/>
      <c r="CM35" s="655"/>
      <c r="CN35" s="655"/>
      <c r="CO35" s="655"/>
      <c r="CP35" s="655"/>
      <c r="CQ35" s="656"/>
      <c r="CR35" s="657">
        <v>128406</v>
      </c>
      <c r="CS35" s="684"/>
      <c r="CT35" s="684"/>
      <c r="CU35" s="684"/>
      <c r="CV35" s="684"/>
      <c r="CW35" s="684"/>
      <c r="CX35" s="684"/>
      <c r="CY35" s="685"/>
      <c r="CZ35" s="662">
        <v>0.4</v>
      </c>
      <c r="DA35" s="686"/>
      <c r="DB35" s="686"/>
      <c r="DC35" s="692"/>
      <c r="DD35" s="666">
        <v>109018</v>
      </c>
      <c r="DE35" s="684"/>
      <c r="DF35" s="684"/>
      <c r="DG35" s="684"/>
      <c r="DH35" s="684"/>
      <c r="DI35" s="684"/>
      <c r="DJ35" s="684"/>
      <c r="DK35" s="685"/>
      <c r="DL35" s="666">
        <v>106576</v>
      </c>
      <c r="DM35" s="684"/>
      <c r="DN35" s="684"/>
      <c r="DO35" s="684"/>
      <c r="DP35" s="684"/>
      <c r="DQ35" s="684"/>
      <c r="DR35" s="684"/>
      <c r="DS35" s="684"/>
      <c r="DT35" s="684"/>
      <c r="DU35" s="684"/>
      <c r="DV35" s="685"/>
      <c r="DW35" s="662">
        <v>0.5</v>
      </c>
      <c r="DX35" s="686"/>
      <c r="DY35" s="686"/>
      <c r="DZ35" s="686"/>
      <c r="EA35" s="686"/>
      <c r="EB35" s="686"/>
      <c r="EC35" s="687"/>
    </row>
    <row r="36" spans="2:133" ht="11.25" customHeight="1" x14ac:dyDescent="0.15">
      <c r="B36" s="654" t="s">
        <v>325</v>
      </c>
      <c r="C36" s="655"/>
      <c r="D36" s="655"/>
      <c r="E36" s="655"/>
      <c r="F36" s="655"/>
      <c r="G36" s="655"/>
      <c r="H36" s="655"/>
      <c r="I36" s="655"/>
      <c r="J36" s="655"/>
      <c r="K36" s="655"/>
      <c r="L36" s="655"/>
      <c r="M36" s="655"/>
      <c r="N36" s="655"/>
      <c r="O36" s="655"/>
      <c r="P36" s="655"/>
      <c r="Q36" s="656"/>
      <c r="R36" s="657">
        <v>100957</v>
      </c>
      <c r="S36" s="658"/>
      <c r="T36" s="658"/>
      <c r="U36" s="658"/>
      <c r="V36" s="658"/>
      <c r="W36" s="658"/>
      <c r="X36" s="658"/>
      <c r="Y36" s="659"/>
      <c r="Z36" s="660">
        <v>0.3</v>
      </c>
      <c r="AA36" s="660"/>
      <c r="AB36" s="660"/>
      <c r="AC36" s="660"/>
      <c r="AD36" s="661" t="s">
        <v>129</v>
      </c>
      <c r="AE36" s="661"/>
      <c r="AF36" s="661"/>
      <c r="AG36" s="661"/>
      <c r="AH36" s="661"/>
      <c r="AI36" s="661"/>
      <c r="AJ36" s="661"/>
      <c r="AK36" s="661"/>
      <c r="AL36" s="662" t="s">
        <v>129</v>
      </c>
      <c r="AM36" s="663"/>
      <c r="AN36" s="663"/>
      <c r="AO36" s="664"/>
      <c r="AP36" s="357"/>
      <c r="AQ36" s="719" t="s">
        <v>326</v>
      </c>
      <c r="AR36" s="720"/>
      <c r="AS36" s="720"/>
      <c r="AT36" s="720"/>
      <c r="AU36" s="720"/>
      <c r="AV36" s="720"/>
      <c r="AW36" s="720"/>
      <c r="AX36" s="720"/>
      <c r="AY36" s="721"/>
      <c r="AZ36" s="646">
        <v>4390522</v>
      </c>
      <c r="BA36" s="647"/>
      <c r="BB36" s="647"/>
      <c r="BC36" s="647"/>
      <c r="BD36" s="647"/>
      <c r="BE36" s="647"/>
      <c r="BF36" s="722"/>
      <c r="BG36" s="643" t="s">
        <v>327</v>
      </c>
      <c r="BH36" s="644"/>
      <c r="BI36" s="644"/>
      <c r="BJ36" s="644"/>
      <c r="BK36" s="644"/>
      <c r="BL36" s="644"/>
      <c r="BM36" s="644"/>
      <c r="BN36" s="644"/>
      <c r="BO36" s="644"/>
      <c r="BP36" s="644"/>
      <c r="BQ36" s="644"/>
      <c r="BR36" s="644"/>
      <c r="BS36" s="644"/>
      <c r="BT36" s="644"/>
      <c r="BU36" s="645"/>
      <c r="BV36" s="646">
        <v>82314</v>
      </c>
      <c r="BW36" s="647"/>
      <c r="BX36" s="647"/>
      <c r="BY36" s="647"/>
      <c r="BZ36" s="647"/>
      <c r="CA36" s="647"/>
      <c r="CB36" s="722"/>
      <c r="CD36" s="654" t="s">
        <v>328</v>
      </c>
      <c r="CE36" s="655"/>
      <c r="CF36" s="655"/>
      <c r="CG36" s="655"/>
      <c r="CH36" s="655"/>
      <c r="CI36" s="655"/>
      <c r="CJ36" s="655"/>
      <c r="CK36" s="655"/>
      <c r="CL36" s="655"/>
      <c r="CM36" s="655"/>
      <c r="CN36" s="655"/>
      <c r="CO36" s="655"/>
      <c r="CP36" s="655"/>
      <c r="CQ36" s="656"/>
      <c r="CR36" s="657">
        <v>4146458</v>
      </c>
      <c r="CS36" s="658"/>
      <c r="CT36" s="658"/>
      <c r="CU36" s="658"/>
      <c r="CV36" s="658"/>
      <c r="CW36" s="658"/>
      <c r="CX36" s="658"/>
      <c r="CY36" s="659"/>
      <c r="CZ36" s="662">
        <v>11.8</v>
      </c>
      <c r="DA36" s="686"/>
      <c r="DB36" s="686"/>
      <c r="DC36" s="692"/>
      <c r="DD36" s="666">
        <v>3913147</v>
      </c>
      <c r="DE36" s="658"/>
      <c r="DF36" s="658"/>
      <c r="DG36" s="658"/>
      <c r="DH36" s="658"/>
      <c r="DI36" s="658"/>
      <c r="DJ36" s="658"/>
      <c r="DK36" s="659"/>
      <c r="DL36" s="666">
        <v>2673278</v>
      </c>
      <c r="DM36" s="658"/>
      <c r="DN36" s="658"/>
      <c r="DO36" s="658"/>
      <c r="DP36" s="658"/>
      <c r="DQ36" s="658"/>
      <c r="DR36" s="658"/>
      <c r="DS36" s="658"/>
      <c r="DT36" s="658"/>
      <c r="DU36" s="658"/>
      <c r="DV36" s="659"/>
      <c r="DW36" s="662">
        <v>13.3</v>
      </c>
      <c r="DX36" s="686"/>
      <c r="DY36" s="686"/>
      <c r="DZ36" s="686"/>
      <c r="EA36" s="686"/>
      <c r="EB36" s="686"/>
      <c r="EC36" s="687"/>
    </row>
    <row r="37" spans="2:133" ht="11.25" customHeight="1" x14ac:dyDescent="0.15">
      <c r="B37" s="654" t="s">
        <v>329</v>
      </c>
      <c r="C37" s="655"/>
      <c r="D37" s="655"/>
      <c r="E37" s="655"/>
      <c r="F37" s="655"/>
      <c r="G37" s="655"/>
      <c r="H37" s="655"/>
      <c r="I37" s="655"/>
      <c r="J37" s="655"/>
      <c r="K37" s="655"/>
      <c r="L37" s="655"/>
      <c r="M37" s="655"/>
      <c r="N37" s="655"/>
      <c r="O37" s="655"/>
      <c r="P37" s="655"/>
      <c r="Q37" s="656"/>
      <c r="R37" s="657">
        <v>1824987</v>
      </c>
      <c r="S37" s="658"/>
      <c r="T37" s="658"/>
      <c r="U37" s="658"/>
      <c r="V37" s="658"/>
      <c r="W37" s="658"/>
      <c r="X37" s="658"/>
      <c r="Y37" s="659"/>
      <c r="Z37" s="660">
        <v>4.9000000000000004</v>
      </c>
      <c r="AA37" s="660"/>
      <c r="AB37" s="660"/>
      <c r="AC37" s="660"/>
      <c r="AD37" s="661" t="s">
        <v>129</v>
      </c>
      <c r="AE37" s="661"/>
      <c r="AF37" s="661"/>
      <c r="AG37" s="661"/>
      <c r="AH37" s="661"/>
      <c r="AI37" s="661"/>
      <c r="AJ37" s="661"/>
      <c r="AK37" s="661"/>
      <c r="AL37" s="662" t="s">
        <v>129</v>
      </c>
      <c r="AM37" s="663"/>
      <c r="AN37" s="663"/>
      <c r="AO37" s="664"/>
      <c r="AQ37" s="723" t="s">
        <v>330</v>
      </c>
      <c r="AR37" s="724"/>
      <c r="AS37" s="724"/>
      <c r="AT37" s="724"/>
      <c r="AU37" s="724"/>
      <c r="AV37" s="724"/>
      <c r="AW37" s="724"/>
      <c r="AX37" s="724"/>
      <c r="AY37" s="725"/>
      <c r="AZ37" s="657">
        <v>775742</v>
      </c>
      <c r="BA37" s="658"/>
      <c r="BB37" s="658"/>
      <c r="BC37" s="658"/>
      <c r="BD37" s="684"/>
      <c r="BE37" s="684"/>
      <c r="BF37" s="703"/>
      <c r="BG37" s="654" t="s">
        <v>331</v>
      </c>
      <c r="BH37" s="655"/>
      <c r="BI37" s="655"/>
      <c r="BJ37" s="655"/>
      <c r="BK37" s="655"/>
      <c r="BL37" s="655"/>
      <c r="BM37" s="655"/>
      <c r="BN37" s="655"/>
      <c r="BO37" s="655"/>
      <c r="BP37" s="655"/>
      <c r="BQ37" s="655"/>
      <c r="BR37" s="655"/>
      <c r="BS37" s="655"/>
      <c r="BT37" s="655"/>
      <c r="BU37" s="656"/>
      <c r="BV37" s="657">
        <v>-121710</v>
      </c>
      <c r="BW37" s="658"/>
      <c r="BX37" s="658"/>
      <c r="BY37" s="658"/>
      <c r="BZ37" s="658"/>
      <c r="CA37" s="658"/>
      <c r="CB37" s="667"/>
      <c r="CD37" s="654" t="s">
        <v>332</v>
      </c>
      <c r="CE37" s="655"/>
      <c r="CF37" s="655"/>
      <c r="CG37" s="655"/>
      <c r="CH37" s="655"/>
      <c r="CI37" s="655"/>
      <c r="CJ37" s="655"/>
      <c r="CK37" s="655"/>
      <c r="CL37" s="655"/>
      <c r="CM37" s="655"/>
      <c r="CN37" s="655"/>
      <c r="CO37" s="655"/>
      <c r="CP37" s="655"/>
      <c r="CQ37" s="656"/>
      <c r="CR37" s="657">
        <v>1595633</v>
      </c>
      <c r="CS37" s="684"/>
      <c r="CT37" s="684"/>
      <c r="CU37" s="684"/>
      <c r="CV37" s="684"/>
      <c r="CW37" s="684"/>
      <c r="CX37" s="684"/>
      <c r="CY37" s="685"/>
      <c r="CZ37" s="662">
        <v>4.5</v>
      </c>
      <c r="DA37" s="686"/>
      <c r="DB37" s="686"/>
      <c r="DC37" s="692"/>
      <c r="DD37" s="666">
        <v>1595633</v>
      </c>
      <c r="DE37" s="684"/>
      <c r="DF37" s="684"/>
      <c r="DG37" s="684"/>
      <c r="DH37" s="684"/>
      <c r="DI37" s="684"/>
      <c r="DJ37" s="684"/>
      <c r="DK37" s="685"/>
      <c r="DL37" s="666">
        <v>1346915</v>
      </c>
      <c r="DM37" s="684"/>
      <c r="DN37" s="684"/>
      <c r="DO37" s="684"/>
      <c r="DP37" s="684"/>
      <c r="DQ37" s="684"/>
      <c r="DR37" s="684"/>
      <c r="DS37" s="684"/>
      <c r="DT37" s="684"/>
      <c r="DU37" s="684"/>
      <c r="DV37" s="685"/>
      <c r="DW37" s="662">
        <v>6.7</v>
      </c>
      <c r="DX37" s="686"/>
      <c r="DY37" s="686"/>
      <c r="DZ37" s="686"/>
      <c r="EA37" s="686"/>
      <c r="EB37" s="686"/>
      <c r="EC37" s="687"/>
    </row>
    <row r="38" spans="2:133" ht="11.25" customHeight="1" x14ac:dyDescent="0.15">
      <c r="B38" s="654" t="s">
        <v>333</v>
      </c>
      <c r="C38" s="655"/>
      <c r="D38" s="655"/>
      <c r="E38" s="655"/>
      <c r="F38" s="655"/>
      <c r="G38" s="655"/>
      <c r="H38" s="655"/>
      <c r="I38" s="655"/>
      <c r="J38" s="655"/>
      <c r="K38" s="655"/>
      <c r="L38" s="655"/>
      <c r="M38" s="655"/>
      <c r="N38" s="655"/>
      <c r="O38" s="655"/>
      <c r="P38" s="655"/>
      <c r="Q38" s="656"/>
      <c r="R38" s="657">
        <v>759492</v>
      </c>
      <c r="S38" s="658"/>
      <c r="T38" s="658"/>
      <c r="U38" s="658"/>
      <c r="V38" s="658"/>
      <c r="W38" s="658"/>
      <c r="X38" s="658"/>
      <c r="Y38" s="659"/>
      <c r="Z38" s="660">
        <v>2.1</v>
      </c>
      <c r="AA38" s="660"/>
      <c r="AB38" s="660"/>
      <c r="AC38" s="660"/>
      <c r="AD38" s="661" t="s">
        <v>129</v>
      </c>
      <c r="AE38" s="661"/>
      <c r="AF38" s="661"/>
      <c r="AG38" s="661"/>
      <c r="AH38" s="661"/>
      <c r="AI38" s="661"/>
      <c r="AJ38" s="661"/>
      <c r="AK38" s="661"/>
      <c r="AL38" s="662" t="s">
        <v>129</v>
      </c>
      <c r="AM38" s="663"/>
      <c r="AN38" s="663"/>
      <c r="AO38" s="664"/>
      <c r="AQ38" s="723" t="s">
        <v>334</v>
      </c>
      <c r="AR38" s="724"/>
      <c r="AS38" s="724"/>
      <c r="AT38" s="724"/>
      <c r="AU38" s="724"/>
      <c r="AV38" s="724"/>
      <c r="AW38" s="724"/>
      <c r="AX38" s="724"/>
      <c r="AY38" s="725"/>
      <c r="AZ38" s="657">
        <v>694370</v>
      </c>
      <c r="BA38" s="658"/>
      <c r="BB38" s="658"/>
      <c r="BC38" s="658"/>
      <c r="BD38" s="684"/>
      <c r="BE38" s="684"/>
      <c r="BF38" s="703"/>
      <c r="BG38" s="654" t="s">
        <v>335</v>
      </c>
      <c r="BH38" s="655"/>
      <c r="BI38" s="655"/>
      <c r="BJ38" s="655"/>
      <c r="BK38" s="655"/>
      <c r="BL38" s="655"/>
      <c r="BM38" s="655"/>
      <c r="BN38" s="655"/>
      <c r="BO38" s="655"/>
      <c r="BP38" s="655"/>
      <c r="BQ38" s="655"/>
      <c r="BR38" s="655"/>
      <c r="BS38" s="655"/>
      <c r="BT38" s="655"/>
      <c r="BU38" s="656"/>
      <c r="BV38" s="657">
        <v>10836</v>
      </c>
      <c r="BW38" s="658"/>
      <c r="BX38" s="658"/>
      <c r="BY38" s="658"/>
      <c r="BZ38" s="658"/>
      <c r="CA38" s="658"/>
      <c r="CB38" s="667"/>
      <c r="CD38" s="654" t="s">
        <v>336</v>
      </c>
      <c r="CE38" s="655"/>
      <c r="CF38" s="655"/>
      <c r="CG38" s="655"/>
      <c r="CH38" s="655"/>
      <c r="CI38" s="655"/>
      <c r="CJ38" s="655"/>
      <c r="CK38" s="655"/>
      <c r="CL38" s="655"/>
      <c r="CM38" s="655"/>
      <c r="CN38" s="655"/>
      <c r="CO38" s="655"/>
      <c r="CP38" s="655"/>
      <c r="CQ38" s="656"/>
      <c r="CR38" s="657">
        <v>2858654</v>
      </c>
      <c r="CS38" s="658"/>
      <c r="CT38" s="658"/>
      <c r="CU38" s="658"/>
      <c r="CV38" s="658"/>
      <c r="CW38" s="658"/>
      <c r="CX38" s="658"/>
      <c r="CY38" s="659"/>
      <c r="CZ38" s="662">
        <v>8.1</v>
      </c>
      <c r="DA38" s="686"/>
      <c r="DB38" s="686"/>
      <c r="DC38" s="692"/>
      <c r="DD38" s="666">
        <v>2360708</v>
      </c>
      <c r="DE38" s="658"/>
      <c r="DF38" s="658"/>
      <c r="DG38" s="658"/>
      <c r="DH38" s="658"/>
      <c r="DI38" s="658"/>
      <c r="DJ38" s="658"/>
      <c r="DK38" s="659"/>
      <c r="DL38" s="666">
        <v>2133703</v>
      </c>
      <c r="DM38" s="658"/>
      <c r="DN38" s="658"/>
      <c r="DO38" s="658"/>
      <c r="DP38" s="658"/>
      <c r="DQ38" s="658"/>
      <c r="DR38" s="658"/>
      <c r="DS38" s="658"/>
      <c r="DT38" s="658"/>
      <c r="DU38" s="658"/>
      <c r="DV38" s="659"/>
      <c r="DW38" s="662">
        <v>10.6</v>
      </c>
      <c r="DX38" s="686"/>
      <c r="DY38" s="686"/>
      <c r="DZ38" s="686"/>
      <c r="EA38" s="686"/>
      <c r="EB38" s="686"/>
      <c r="EC38" s="687"/>
    </row>
    <row r="39" spans="2:133" ht="11.25" customHeight="1" x14ac:dyDescent="0.15">
      <c r="B39" s="654" t="s">
        <v>337</v>
      </c>
      <c r="C39" s="655"/>
      <c r="D39" s="655"/>
      <c r="E39" s="655"/>
      <c r="F39" s="655"/>
      <c r="G39" s="655"/>
      <c r="H39" s="655"/>
      <c r="I39" s="655"/>
      <c r="J39" s="655"/>
      <c r="K39" s="655"/>
      <c r="L39" s="655"/>
      <c r="M39" s="655"/>
      <c r="N39" s="655"/>
      <c r="O39" s="655"/>
      <c r="P39" s="655"/>
      <c r="Q39" s="656"/>
      <c r="R39" s="657">
        <v>941516</v>
      </c>
      <c r="S39" s="658"/>
      <c r="T39" s="658"/>
      <c r="U39" s="658"/>
      <c r="V39" s="658"/>
      <c r="W39" s="658"/>
      <c r="X39" s="658"/>
      <c r="Y39" s="659"/>
      <c r="Z39" s="660">
        <v>2.5</v>
      </c>
      <c r="AA39" s="660"/>
      <c r="AB39" s="660"/>
      <c r="AC39" s="660"/>
      <c r="AD39" s="661">
        <v>15820</v>
      </c>
      <c r="AE39" s="661"/>
      <c r="AF39" s="661"/>
      <c r="AG39" s="661"/>
      <c r="AH39" s="661"/>
      <c r="AI39" s="661"/>
      <c r="AJ39" s="661"/>
      <c r="AK39" s="661"/>
      <c r="AL39" s="662">
        <v>0.1</v>
      </c>
      <c r="AM39" s="663"/>
      <c r="AN39" s="663"/>
      <c r="AO39" s="664"/>
      <c r="AQ39" s="723" t="s">
        <v>338</v>
      </c>
      <c r="AR39" s="724"/>
      <c r="AS39" s="724"/>
      <c r="AT39" s="724"/>
      <c r="AU39" s="724"/>
      <c r="AV39" s="724"/>
      <c r="AW39" s="724"/>
      <c r="AX39" s="724"/>
      <c r="AY39" s="725"/>
      <c r="AZ39" s="657">
        <v>54748</v>
      </c>
      <c r="BA39" s="658"/>
      <c r="BB39" s="658"/>
      <c r="BC39" s="658"/>
      <c r="BD39" s="684"/>
      <c r="BE39" s="684"/>
      <c r="BF39" s="703"/>
      <c r="BG39" s="654" t="s">
        <v>339</v>
      </c>
      <c r="BH39" s="655"/>
      <c r="BI39" s="655"/>
      <c r="BJ39" s="655"/>
      <c r="BK39" s="655"/>
      <c r="BL39" s="655"/>
      <c r="BM39" s="655"/>
      <c r="BN39" s="655"/>
      <c r="BO39" s="655"/>
      <c r="BP39" s="655"/>
      <c r="BQ39" s="655"/>
      <c r="BR39" s="655"/>
      <c r="BS39" s="655"/>
      <c r="BT39" s="655"/>
      <c r="BU39" s="656"/>
      <c r="BV39" s="657">
        <v>17040</v>
      </c>
      <c r="BW39" s="658"/>
      <c r="BX39" s="658"/>
      <c r="BY39" s="658"/>
      <c r="BZ39" s="658"/>
      <c r="CA39" s="658"/>
      <c r="CB39" s="667"/>
      <c r="CD39" s="654" t="s">
        <v>340</v>
      </c>
      <c r="CE39" s="655"/>
      <c r="CF39" s="655"/>
      <c r="CG39" s="655"/>
      <c r="CH39" s="655"/>
      <c r="CI39" s="655"/>
      <c r="CJ39" s="655"/>
      <c r="CK39" s="655"/>
      <c r="CL39" s="655"/>
      <c r="CM39" s="655"/>
      <c r="CN39" s="655"/>
      <c r="CO39" s="655"/>
      <c r="CP39" s="655"/>
      <c r="CQ39" s="656"/>
      <c r="CR39" s="657">
        <v>1738512</v>
      </c>
      <c r="CS39" s="684"/>
      <c r="CT39" s="684"/>
      <c r="CU39" s="684"/>
      <c r="CV39" s="684"/>
      <c r="CW39" s="684"/>
      <c r="CX39" s="684"/>
      <c r="CY39" s="685"/>
      <c r="CZ39" s="662">
        <v>4.9000000000000004</v>
      </c>
      <c r="DA39" s="686"/>
      <c r="DB39" s="686"/>
      <c r="DC39" s="692"/>
      <c r="DD39" s="666">
        <v>1736852</v>
      </c>
      <c r="DE39" s="684"/>
      <c r="DF39" s="684"/>
      <c r="DG39" s="684"/>
      <c r="DH39" s="684"/>
      <c r="DI39" s="684"/>
      <c r="DJ39" s="684"/>
      <c r="DK39" s="685"/>
      <c r="DL39" s="666" t="s">
        <v>129</v>
      </c>
      <c r="DM39" s="684"/>
      <c r="DN39" s="684"/>
      <c r="DO39" s="684"/>
      <c r="DP39" s="684"/>
      <c r="DQ39" s="684"/>
      <c r="DR39" s="684"/>
      <c r="DS39" s="684"/>
      <c r="DT39" s="684"/>
      <c r="DU39" s="684"/>
      <c r="DV39" s="685"/>
      <c r="DW39" s="662" t="s">
        <v>129</v>
      </c>
      <c r="DX39" s="686"/>
      <c r="DY39" s="686"/>
      <c r="DZ39" s="686"/>
      <c r="EA39" s="686"/>
      <c r="EB39" s="686"/>
      <c r="EC39" s="687"/>
    </row>
    <row r="40" spans="2:133" ht="11.25" customHeight="1" x14ac:dyDescent="0.15">
      <c r="B40" s="654" t="s">
        <v>341</v>
      </c>
      <c r="C40" s="655"/>
      <c r="D40" s="655"/>
      <c r="E40" s="655"/>
      <c r="F40" s="655"/>
      <c r="G40" s="655"/>
      <c r="H40" s="655"/>
      <c r="I40" s="655"/>
      <c r="J40" s="655"/>
      <c r="K40" s="655"/>
      <c r="L40" s="655"/>
      <c r="M40" s="655"/>
      <c r="N40" s="655"/>
      <c r="O40" s="655"/>
      <c r="P40" s="655"/>
      <c r="Q40" s="656"/>
      <c r="R40" s="657">
        <v>3526264</v>
      </c>
      <c r="S40" s="658"/>
      <c r="T40" s="658"/>
      <c r="U40" s="658"/>
      <c r="V40" s="658"/>
      <c r="W40" s="658"/>
      <c r="X40" s="658"/>
      <c r="Y40" s="659"/>
      <c r="Z40" s="660">
        <v>9.5</v>
      </c>
      <c r="AA40" s="660"/>
      <c r="AB40" s="660"/>
      <c r="AC40" s="660"/>
      <c r="AD40" s="661" t="s">
        <v>129</v>
      </c>
      <c r="AE40" s="661"/>
      <c r="AF40" s="661"/>
      <c r="AG40" s="661"/>
      <c r="AH40" s="661"/>
      <c r="AI40" s="661"/>
      <c r="AJ40" s="661"/>
      <c r="AK40" s="661"/>
      <c r="AL40" s="662" t="s">
        <v>129</v>
      </c>
      <c r="AM40" s="663"/>
      <c r="AN40" s="663"/>
      <c r="AO40" s="664"/>
      <c r="AQ40" s="723" t="s">
        <v>342</v>
      </c>
      <c r="AR40" s="724"/>
      <c r="AS40" s="724"/>
      <c r="AT40" s="724"/>
      <c r="AU40" s="724"/>
      <c r="AV40" s="724"/>
      <c r="AW40" s="724"/>
      <c r="AX40" s="724"/>
      <c r="AY40" s="725"/>
      <c r="AZ40" s="657">
        <v>7008</v>
      </c>
      <c r="BA40" s="658"/>
      <c r="BB40" s="658"/>
      <c r="BC40" s="658"/>
      <c r="BD40" s="684"/>
      <c r="BE40" s="684"/>
      <c r="BF40" s="703"/>
      <c r="BG40" s="707" t="s">
        <v>343</v>
      </c>
      <c r="BH40" s="708"/>
      <c r="BI40" s="708"/>
      <c r="BJ40" s="708"/>
      <c r="BK40" s="708"/>
      <c r="BL40" s="358"/>
      <c r="BM40" s="655" t="s">
        <v>344</v>
      </c>
      <c r="BN40" s="655"/>
      <c r="BO40" s="655"/>
      <c r="BP40" s="655"/>
      <c r="BQ40" s="655"/>
      <c r="BR40" s="655"/>
      <c r="BS40" s="655"/>
      <c r="BT40" s="655"/>
      <c r="BU40" s="656"/>
      <c r="BV40" s="657">
        <v>98</v>
      </c>
      <c r="BW40" s="658"/>
      <c r="BX40" s="658"/>
      <c r="BY40" s="658"/>
      <c r="BZ40" s="658"/>
      <c r="CA40" s="658"/>
      <c r="CB40" s="667"/>
      <c r="CD40" s="654" t="s">
        <v>345</v>
      </c>
      <c r="CE40" s="655"/>
      <c r="CF40" s="655"/>
      <c r="CG40" s="655"/>
      <c r="CH40" s="655"/>
      <c r="CI40" s="655"/>
      <c r="CJ40" s="655"/>
      <c r="CK40" s="655"/>
      <c r="CL40" s="655"/>
      <c r="CM40" s="655"/>
      <c r="CN40" s="655"/>
      <c r="CO40" s="655"/>
      <c r="CP40" s="655"/>
      <c r="CQ40" s="656"/>
      <c r="CR40" s="657">
        <v>88000</v>
      </c>
      <c r="CS40" s="658"/>
      <c r="CT40" s="658"/>
      <c r="CU40" s="658"/>
      <c r="CV40" s="658"/>
      <c r="CW40" s="658"/>
      <c r="CX40" s="658"/>
      <c r="CY40" s="659"/>
      <c r="CZ40" s="662">
        <v>0.3</v>
      </c>
      <c r="DA40" s="686"/>
      <c r="DB40" s="686"/>
      <c r="DC40" s="692"/>
      <c r="DD40" s="666" t="s">
        <v>129</v>
      </c>
      <c r="DE40" s="658"/>
      <c r="DF40" s="658"/>
      <c r="DG40" s="658"/>
      <c r="DH40" s="658"/>
      <c r="DI40" s="658"/>
      <c r="DJ40" s="658"/>
      <c r="DK40" s="659"/>
      <c r="DL40" s="666" t="s">
        <v>129</v>
      </c>
      <c r="DM40" s="658"/>
      <c r="DN40" s="658"/>
      <c r="DO40" s="658"/>
      <c r="DP40" s="658"/>
      <c r="DQ40" s="658"/>
      <c r="DR40" s="658"/>
      <c r="DS40" s="658"/>
      <c r="DT40" s="658"/>
      <c r="DU40" s="658"/>
      <c r="DV40" s="659"/>
      <c r="DW40" s="662" t="s">
        <v>129</v>
      </c>
      <c r="DX40" s="686"/>
      <c r="DY40" s="686"/>
      <c r="DZ40" s="686"/>
      <c r="EA40" s="686"/>
      <c r="EB40" s="686"/>
      <c r="EC40" s="687"/>
    </row>
    <row r="41" spans="2:133" ht="11.25" customHeight="1" x14ac:dyDescent="0.15">
      <c r="B41" s="654" t="s">
        <v>346</v>
      </c>
      <c r="C41" s="655"/>
      <c r="D41" s="655"/>
      <c r="E41" s="655"/>
      <c r="F41" s="655"/>
      <c r="G41" s="655"/>
      <c r="H41" s="655"/>
      <c r="I41" s="655"/>
      <c r="J41" s="655"/>
      <c r="K41" s="655"/>
      <c r="L41" s="655"/>
      <c r="M41" s="655"/>
      <c r="N41" s="655"/>
      <c r="O41" s="655"/>
      <c r="P41" s="655"/>
      <c r="Q41" s="656"/>
      <c r="R41" s="657" t="s">
        <v>129</v>
      </c>
      <c r="S41" s="658"/>
      <c r="T41" s="658"/>
      <c r="U41" s="658"/>
      <c r="V41" s="658"/>
      <c r="W41" s="658"/>
      <c r="X41" s="658"/>
      <c r="Y41" s="659"/>
      <c r="Z41" s="660" t="s">
        <v>129</v>
      </c>
      <c r="AA41" s="660"/>
      <c r="AB41" s="660"/>
      <c r="AC41" s="660"/>
      <c r="AD41" s="661" t="s">
        <v>129</v>
      </c>
      <c r="AE41" s="661"/>
      <c r="AF41" s="661"/>
      <c r="AG41" s="661"/>
      <c r="AH41" s="661"/>
      <c r="AI41" s="661"/>
      <c r="AJ41" s="661"/>
      <c r="AK41" s="661"/>
      <c r="AL41" s="662" t="s">
        <v>129</v>
      </c>
      <c r="AM41" s="663"/>
      <c r="AN41" s="663"/>
      <c r="AO41" s="664"/>
      <c r="AQ41" s="723" t="s">
        <v>347</v>
      </c>
      <c r="AR41" s="724"/>
      <c r="AS41" s="724"/>
      <c r="AT41" s="724"/>
      <c r="AU41" s="724"/>
      <c r="AV41" s="724"/>
      <c r="AW41" s="724"/>
      <c r="AX41" s="724"/>
      <c r="AY41" s="725"/>
      <c r="AZ41" s="657">
        <v>766107</v>
      </c>
      <c r="BA41" s="658"/>
      <c r="BB41" s="658"/>
      <c r="BC41" s="658"/>
      <c r="BD41" s="684"/>
      <c r="BE41" s="684"/>
      <c r="BF41" s="703"/>
      <c r="BG41" s="707"/>
      <c r="BH41" s="708"/>
      <c r="BI41" s="708"/>
      <c r="BJ41" s="708"/>
      <c r="BK41" s="708"/>
      <c r="BL41" s="358"/>
      <c r="BM41" s="655" t="s">
        <v>348</v>
      </c>
      <c r="BN41" s="655"/>
      <c r="BO41" s="655"/>
      <c r="BP41" s="655"/>
      <c r="BQ41" s="655"/>
      <c r="BR41" s="655"/>
      <c r="BS41" s="655"/>
      <c r="BT41" s="655"/>
      <c r="BU41" s="656"/>
      <c r="BV41" s="657" t="s">
        <v>129</v>
      </c>
      <c r="BW41" s="658"/>
      <c r="BX41" s="658"/>
      <c r="BY41" s="658"/>
      <c r="BZ41" s="658"/>
      <c r="CA41" s="658"/>
      <c r="CB41" s="667"/>
      <c r="CD41" s="654" t="s">
        <v>349</v>
      </c>
      <c r="CE41" s="655"/>
      <c r="CF41" s="655"/>
      <c r="CG41" s="655"/>
      <c r="CH41" s="655"/>
      <c r="CI41" s="655"/>
      <c r="CJ41" s="655"/>
      <c r="CK41" s="655"/>
      <c r="CL41" s="655"/>
      <c r="CM41" s="655"/>
      <c r="CN41" s="655"/>
      <c r="CO41" s="655"/>
      <c r="CP41" s="655"/>
      <c r="CQ41" s="656"/>
      <c r="CR41" s="657" t="s">
        <v>129</v>
      </c>
      <c r="CS41" s="684"/>
      <c r="CT41" s="684"/>
      <c r="CU41" s="684"/>
      <c r="CV41" s="684"/>
      <c r="CW41" s="684"/>
      <c r="CX41" s="684"/>
      <c r="CY41" s="685"/>
      <c r="CZ41" s="662" t="s">
        <v>129</v>
      </c>
      <c r="DA41" s="686"/>
      <c r="DB41" s="686"/>
      <c r="DC41" s="692"/>
      <c r="DD41" s="666" t="s">
        <v>129</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350</v>
      </c>
      <c r="C42" s="655"/>
      <c r="D42" s="655"/>
      <c r="E42" s="655"/>
      <c r="F42" s="655"/>
      <c r="G42" s="655"/>
      <c r="H42" s="655"/>
      <c r="I42" s="655"/>
      <c r="J42" s="655"/>
      <c r="K42" s="655"/>
      <c r="L42" s="655"/>
      <c r="M42" s="655"/>
      <c r="N42" s="655"/>
      <c r="O42" s="655"/>
      <c r="P42" s="655"/>
      <c r="Q42" s="656"/>
      <c r="R42" s="657" t="s">
        <v>129</v>
      </c>
      <c r="S42" s="658"/>
      <c r="T42" s="658"/>
      <c r="U42" s="658"/>
      <c r="V42" s="658"/>
      <c r="W42" s="658"/>
      <c r="X42" s="658"/>
      <c r="Y42" s="659"/>
      <c r="Z42" s="660" t="s">
        <v>129</v>
      </c>
      <c r="AA42" s="660"/>
      <c r="AB42" s="660"/>
      <c r="AC42" s="660"/>
      <c r="AD42" s="661" t="s">
        <v>129</v>
      </c>
      <c r="AE42" s="661"/>
      <c r="AF42" s="661"/>
      <c r="AG42" s="661"/>
      <c r="AH42" s="661"/>
      <c r="AI42" s="661"/>
      <c r="AJ42" s="661"/>
      <c r="AK42" s="661"/>
      <c r="AL42" s="662" t="s">
        <v>129</v>
      </c>
      <c r="AM42" s="663"/>
      <c r="AN42" s="663"/>
      <c r="AO42" s="664"/>
      <c r="AQ42" s="729" t="s">
        <v>351</v>
      </c>
      <c r="AR42" s="730"/>
      <c r="AS42" s="730"/>
      <c r="AT42" s="730"/>
      <c r="AU42" s="730"/>
      <c r="AV42" s="730"/>
      <c r="AW42" s="730"/>
      <c r="AX42" s="730"/>
      <c r="AY42" s="731"/>
      <c r="AZ42" s="735">
        <v>2092547</v>
      </c>
      <c r="BA42" s="736"/>
      <c r="BB42" s="736"/>
      <c r="BC42" s="736"/>
      <c r="BD42" s="716"/>
      <c r="BE42" s="716"/>
      <c r="BF42" s="718"/>
      <c r="BG42" s="709"/>
      <c r="BH42" s="710"/>
      <c r="BI42" s="710"/>
      <c r="BJ42" s="710"/>
      <c r="BK42" s="710"/>
      <c r="BL42" s="359"/>
      <c r="BM42" s="676" t="s">
        <v>352</v>
      </c>
      <c r="BN42" s="676"/>
      <c r="BO42" s="676"/>
      <c r="BP42" s="676"/>
      <c r="BQ42" s="676"/>
      <c r="BR42" s="676"/>
      <c r="BS42" s="676"/>
      <c r="BT42" s="676"/>
      <c r="BU42" s="677"/>
      <c r="BV42" s="735">
        <v>304</v>
      </c>
      <c r="BW42" s="736"/>
      <c r="BX42" s="736"/>
      <c r="BY42" s="736"/>
      <c r="BZ42" s="736"/>
      <c r="CA42" s="736"/>
      <c r="CB42" s="742"/>
      <c r="CD42" s="654" t="s">
        <v>353</v>
      </c>
      <c r="CE42" s="655"/>
      <c r="CF42" s="655"/>
      <c r="CG42" s="655"/>
      <c r="CH42" s="655"/>
      <c r="CI42" s="655"/>
      <c r="CJ42" s="655"/>
      <c r="CK42" s="655"/>
      <c r="CL42" s="655"/>
      <c r="CM42" s="655"/>
      <c r="CN42" s="655"/>
      <c r="CO42" s="655"/>
      <c r="CP42" s="655"/>
      <c r="CQ42" s="656"/>
      <c r="CR42" s="657">
        <v>3728923</v>
      </c>
      <c r="CS42" s="684"/>
      <c r="CT42" s="684"/>
      <c r="CU42" s="684"/>
      <c r="CV42" s="684"/>
      <c r="CW42" s="684"/>
      <c r="CX42" s="684"/>
      <c r="CY42" s="685"/>
      <c r="CZ42" s="662">
        <v>10.6</v>
      </c>
      <c r="DA42" s="686"/>
      <c r="DB42" s="686"/>
      <c r="DC42" s="692"/>
      <c r="DD42" s="666">
        <v>842377</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354</v>
      </c>
      <c r="C43" s="655"/>
      <c r="D43" s="655"/>
      <c r="E43" s="655"/>
      <c r="F43" s="655"/>
      <c r="G43" s="655"/>
      <c r="H43" s="655"/>
      <c r="I43" s="655"/>
      <c r="J43" s="655"/>
      <c r="K43" s="655"/>
      <c r="L43" s="655"/>
      <c r="M43" s="655"/>
      <c r="N43" s="655"/>
      <c r="O43" s="655"/>
      <c r="P43" s="655"/>
      <c r="Q43" s="656"/>
      <c r="R43" s="657">
        <v>1535964</v>
      </c>
      <c r="S43" s="658"/>
      <c r="T43" s="658"/>
      <c r="U43" s="658"/>
      <c r="V43" s="658"/>
      <c r="W43" s="658"/>
      <c r="X43" s="658"/>
      <c r="Y43" s="659"/>
      <c r="Z43" s="660">
        <v>4.2</v>
      </c>
      <c r="AA43" s="660"/>
      <c r="AB43" s="660"/>
      <c r="AC43" s="660"/>
      <c r="AD43" s="661" t="s">
        <v>129</v>
      </c>
      <c r="AE43" s="661"/>
      <c r="AF43" s="661"/>
      <c r="AG43" s="661"/>
      <c r="AH43" s="661"/>
      <c r="AI43" s="661"/>
      <c r="AJ43" s="661"/>
      <c r="AK43" s="661"/>
      <c r="AL43" s="662" t="s">
        <v>129</v>
      </c>
      <c r="AM43" s="663"/>
      <c r="AN43" s="663"/>
      <c r="AO43" s="664"/>
      <c r="CD43" s="654" t="s">
        <v>355</v>
      </c>
      <c r="CE43" s="655"/>
      <c r="CF43" s="655"/>
      <c r="CG43" s="655"/>
      <c r="CH43" s="655"/>
      <c r="CI43" s="655"/>
      <c r="CJ43" s="655"/>
      <c r="CK43" s="655"/>
      <c r="CL43" s="655"/>
      <c r="CM43" s="655"/>
      <c r="CN43" s="655"/>
      <c r="CO43" s="655"/>
      <c r="CP43" s="655"/>
      <c r="CQ43" s="656"/>
      <c r="CR43" s="657">
        <v>138801</v>
      </c>
      <c r="CS43" s="684"/>
      <c r="CT43" s="684"/>
      <c r="CU43" s="684"/>
      <c r="CV43" s="684"/>
      <c r="CW43" s="684"/>
      <c r="CX43" s="684"/>
      <c r="CY43" s="685"/>
      <c r="CZ43" s="662">
        <v>0.4</v>
      </c>
      <c r="DA43" s="686"/>
      <c r="DB43" s="686"/>
      <c r="DC43" s="692"/>
      <c r="DD43" s="666">
        <v>138801</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356</v>
      </c>
      <c r="C44" s="676"/>
      <c r="D44" s="676"/>
      <c r="E44" s="676"/>
      <c r="F44" s="676"/>
      <c r="G44" s="676"/>
      <c r="H44" s="676"/>
      <c r="I44" s="676"/>
      <c r="J44" s="676"/>
      <c r="K44" s="676"/>
      <c r="L44" s="676"/>
      <c r="M44" s="676"/>
      <c r="N44" s="676"/>
      <c r="O44" s="676"/>
      <c r="P44" s="676"/>
      <c r="Q44" s="677"/>
      <c r="R44" s="735">
        <v>36954715</v>
      </c>
      <c r="S44" s="736"/>
      <c r="T44" s="736"/>
      <c r="U44" s="736"/>
      <c r="V44" s="736"/>
      <c r="W44" s="736"/>
      <c r="X44" s="736"/>
      <c r="Y44" s="737"/>
      <c r="Z44" s="738">
        <v>100</v>
      </c>
      <c r="AA44" s="738"/>
      <c r="AB44" s="738"/>
      <c r="AC44" s="738"/>
      <c r="AD44" s="739">
        <v>18572092</v>
      </c>
      <c r="AE44" s="739"/>
      <c r="AF44" s="739"/>
      <c r="AG44" s="739"/>
      <c r="AH44" s="739"/>
      <c r="AI44" s="739"/>
      <c r="AJ44" s="739"/>
      <c r="AK44" s="739"/>
      <c r="AL44" s="740">
        <v>100</v>
      </c>
      <c r="AM44" s="717"/>
      <c r="AN44" s="717"/>
      <c r="AO44" s="741"/>
      <c r="CD44" s="695" t="s">
        <v>303</v>
      </c>
      <c r="CE44" s="696"/>
      <c r="CF44" s="654" t="s">
        <v>357</v>
      </c>
      <c r="CG44" s="655"/>
      <c r="CH44" s="655"/>
      <c r="CI44" s="655"/>
      <c r="CJ44" s="655"/>
      <c r="CK44" s="655"/>
      <c r="CL44" s="655"/>
      <c r="CM44" s="655"/>
      <c r="CN44" s="655"/>
      <c r="CO44" s="655"/>
      <c r="CP44" s="655"/>
      <c r="CQ44" s="656"/>
      <c r="CR44" s="657">
        <v>3728923</v>
      </c>
      <c r="CS44" s="658"/>
      <c r="CT44" s="658"/>
      <c r="CU44" s="658"/>
      <c r="CV44" s="658"/>
      <c r="CW44" s="658"/>
      <c r="CX44" s="658"/>
      <c r="CY44" s="659"/>
      <c r="CZ44" s="662">
        <v>10.6</v>
      </c>
      <c r="DA44" s="663"/>
      <c r="DB44" s="663"/>
      <c r="DC44" s="669"/>
      <c r="DD44" s="666">
        <v>842377</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358</v>
      </c>
      <c r="CG45" s="655"/>
      <c r="CH45" s="655"/>
      <c r="CI45" s="655"/>
      <c r="CJ45" s="655"/>
      <c r="CK45" s="655"/>
      <c r="CL45" s="655"/>
      <c r="CM45" s="655"/>
      <c r="CN45" s="655"/>
      <c r="CO45" s="655"/>
      <c r="CP45" s="655"/>
      <c r="CQ45" s="656"/>
      <c r="CR45" s="657">
        <v>855466</v>
      </c>
      <c r="CS45" s="684"/>
      <c r="CT45" s="684"/>
      <c r="CU45" s="684"/>
      <c r="CV45" s="684"/>
      <c r="CW45" s="684"/>
      <c r="CX45" s="684"/>
      <c r="CY45" s="685"/>
      <c r="CZ45" s="662">
        <v>2.4</v>
      </c>
      <c r="DA45" s="686"/>
      <c r="DB45" s="686"/>
      <c r="DC45" s="692"/>
      <c r="DD45" s="666">
        <v>153643</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359</v>
      </c>
      <c r="CD46" s="697"/>
      <c r="CE46" s="698"/>
      <c r="CF46" s="654" t="s">
        <v>360</v>
      </c>
      <c r="CG46" s="655"/>
      <c r="CH46" s="655"/>
      <c r="CI46" s="655"/>
      <c r="CJ46" s="655"/>
      <c r="CK46" s="655"/>
      <c r="CL46" s="655"/>
      <c r="CM46" s="655"/>
      <c r="CN46" s="655"/>
      <c r="CO46" s="655"/>
      <c r="CP46" s="655"/>
      <c r="CQ46" s="656"/>
      <c r="CR46" s="657">
        <v>2827590</v>
      </c>
      <c r="CS46" s="658"/>
      <c r="CT46" s="658"/>
      <c r="CU46" s="658"/>
      <c r="CV46" s="658"/>
      <c r="CW46" s="658"/>
      <c r="CX46" s="658"/>
      <c r="CY46" s="659"/>
      <c r="CZ46" s="662">
        <v>8</v>
      </c>
      <c r="DA46" s="663"/>
      <c r="DB46" s="663"/>
      <c r="DC46" s="669"/>
      <c r="DD46" s="666">
        <v>665267</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361</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362</v>
      </c>
      <c r="CG47" s="655"/>
      <c r="CH47" s="655"/>
      <c r="CI47" s="655"/>
      <c r="CJ47" s="655"/>
      <c r="CK47" s="655"/>
      <c r="CL47" s="655"/>
      <c r="CM47" s="655"/>
      <c r="CN47" s="655"/>
      <c r="CO47" s="655"/>
      <c r="CP47" s="655"/>
      <c r="CQ47" s="656"/>
      <c r="CR47" s="657" t="s">
        <v>129</v>
      </c>
      <c r="CS47" s="684"/>
      <c r="CT47" s="684"/>
      <c r="CU47" s="684"/>
      <c r="CV47" s="684"/>
      <c r="CW47" s="684"/>
      <c r="CX47" s="684"/>
      <c r="CY47" s="685"/>
      <c r="CZ47" s="662" t="s">
        <v>129</v>
      </c>
      <c r="DA47" s="686"/>
      <c r="DB47" s="686"/>
      <c r="DC47" s="692"/>
      <c r="DD47" s="666" t="s">
        <v>129</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363</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364</v>
      </c>
      <c r="CG48" s="655"/>
      <c r="CH48" s="655"/>
      <c r="CI48" s="655"/>
      <c r="CJ48" s="655"/>
      <c r="CK48" s="655"/>
      <c r="CL48" s="655"/>
      <c r="CM48" s="655"/>
      <c r="CN48" s="655"/>
      <c r="CO48" s="655"/>
      <c r="CP48" s="655"/>
      <c r="CQ48" s="656"/>
      <c r="CR48" s="657" t="s">
        <v>129</v>
      </c>
      <c r="CS48" s="658"/>
      <c r="CT48" s="658"/>
      <c r="CU48" s="658"/>
      <c r="CV48" s="658"/>
      <c r="CW48" s="658"/>
      <c r="CX48" s="658"/>
      <c r="CY48" s="659"/>
      <c r="CZ48" s="662" t="s">
        <v>129</v>
      </c>
      <c r="DA48" s="663"/>
      <c r="DB48" s="663"/>
      <c r="DC48" s="669"/>
      <c r="DD48" s="666" t="s">
        <v>129</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365</v>
      </c>
      <c r="CE49" s="676"/>
      <c r="CF49" s="676"/>
      <c r="CG49" s="676"/>
      <c r="CH49" s="676"/>
      <c r="CI49" s="676"/>
      <c r="CJ49" s="676"/>
      <c r="CK49" s="676"/>
      <c r="CL49" s="676"/>
      <c r="CM49" s="676"/>
      <c r="CN49" s="676"/>
      <c r="CO49" s="676"/>
      <c r="CP49" s="676"/>
      <c r="CQ49" s="677"/>
      <c r="CR49" s="735">
        <v>35153727</v>
      </c>
      <c r="CS49" s="716"/>
      <c r="CT49" s="716"/>
      <c r="CU49" s="716"/>
      <c r="CV49" s="716"/>
      <c r="CW49" s="716"/>
      <c r="CX49" s="716"/>
      <c r="CY49" s="743"/>
      <c r="CZ49" s="740">
        <v>100</v>
      </c>
      <c r="DA49" s="744"/>
      <c r="DB49" s="744"/>
      <c r="DC49" s="745"/>
      <c r="DD49" s="746">
        <v>22221430</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366</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367</v>
      </c>
      <c r="DK2" s="756"/>
      <c r="DL2" s="756"/>
      <c r="DM2" s="756"/>
      <c r="DN2" s="756"/>
      <c r="DO2" s="757"/>
      <c r="DP2" s="210"/>
      <c r="DQ2" s="755" t="s">
        <v>368</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369</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371</v>
      </c>
      <c r="B5" s="761"/>
      <c r="C5" s="761"/>
      <c r="D5" s="761"/>
      <c r="E5" s="761"/>
      <c r="F5" s="761"/>
      <c r="G5" s="761"/>
      <c r="H5" s="761"/>
      <c r="I5" s="761"/>
      <c r="J5" s="761"/>
      <c r="K5" s="761"/>
      <c r="L5" s="761"/>
      <c r="M5" s="761"/>
      <c r="N5" s="761"/>
      <c r="O5" s="761"/>
      <c r="P5" s="762"/>
      <c r="Q5" s="766" t="s">
        <v>372</v>
      </c>
      <c r="R5" s="767"/>
      <c r="S5" s="767"/>
      <c r="T5" s="767"/>
      <c r="U5" s="768"/>
      <c r="V5" s="766" t="s">
        <v>373</v>
      </c>
      <c r="W5" s="767"/>
      <c r="X5" s="767"/>
      <c r="Y5" s="767"/>
      <c r="Z5" s="768"/>
      <c r="AA5" s="766" t="s">
        <v>374</v>
      </c>
      <c r="AB5" s="767"/>
      <c r="AC5" s="767"/>
      <c r="AD5" s="767"/>
      <c r="AE5" s="767"/>
      <c r="AF5" s="772" t="s">
        <v>375</v>
      </c>
      <c r="AG5" s="767"/>
      <c r="AH5" s="767"/>
      <c r="AI5" s="767"/>
      <c r="AJ5" s="773"/>
      <c r="AK5" s="767" t="s">
        <v>376</v>
      </c>
      <c r="AL5" s="767"/>
      <c r="AM5" s="767"/>
      <c r="AN5" s="767"/>
      <c r="AO5" s="768"/>
      <c r="AP5" s="766" t="s">
        <v>377</v>
      </c>
      <c r="AQ5" s="767"/>
      <c r="AR5" s="767"/>
      <c r="AS5" s="767"/>
      <c r="AT5" s="768"/>
      <c r="AU5" s="766" t="s">
        <v>378</v>
      </c>
      <c r="AV5" s="767"/>
      <c r="AW5" s="767"/>
      <c r="AX5" s="767"/>
      <c r="AY5" s="773"/>
      <c r="AZ5" s="214"/>
      <c r="BA5" s="214"/>
      <c r="BB5" s="214"/>
      <c r="BC5" s="214"/>
      <c r="BD5" s="214"/>
      <c r="BE5" s="215"/>
      <c r="BF5" s="215"/>
      <c r="BG5" s="215"/>
      <c r="BH5" s="215"/>
      <c r="BI5" s="215"/>
      <c r="BJ5" s="215"/>
      <c r="BK5" s="215"/>
      <c r="BL5" s="215"/>
      <c r="BM5" s="215"/>
      <c r="BN5" s="215"/>
      <c r="BO5" s="215"/>
      <c r="BP5" s="215"/>
      <c r="BQ5" s="760" t="s">
        <v>379</v>
      </c>
      <c r="BR5" s="761"/>
      <c r="BS5" s="761"/>
      <c r="BT5" s="761"/>
      <c r="BU5" s="761"/>
      <c r="BV5" s="761"/>
      <c r="BW5" s="761"/>
      <c r="BX5" s="761"/>
      <c r="BY5" s="761"/>
      <c r="BZ5" s="761"/>
      <c r="CA5" s="761"/>
      <c r="CB5" s="761"/>
      <c r="CC5" s="761"/>
      <c r="CD5" s="761"/>
      <c r="CE5" s="761"/>
      <c r="CF5" s="761"/>
      <c r="CG5" s="762"/>
      <c r="CH5" s="766" t="s">
        <v>380</v>
      </c>
      <c r="CI5" s="767"/>
      <c r="CJ5" s="767"/>
      <c r="CK5" s="767"/>
      <c r="CL5" s="768"/>
      <c r="CM5" s="766" t="s">
        <v>381</v>
      </c>
      <c r="CN5" s="767"/>
      <c r="CO5" s="767"/>
      <c r="CP5" s="767"/>
      <c r="CQ5" s="768"/>
      <c r="CR5" s="766" t="s">
        <v>382</v>
      </c>
      <c r="CS5" s="767"/>
      <c r="CT5" s="767"/>
      <c r="CU5" s="767"/>
      <c r="CV5" s="768"/>
      <c r="CW5" s="766" t="s">
        <v>383</v>
      </c>
      <c r="CX5" s="767"/>
      <c r="CY5" s="767"/>
      <c r="CZ5" s="767"/>
      <c r="DA5" s="768"/>
      <c r="DB5" s="766" t="s">
        <v>384</v>
      </c>
      <c r="DC5" s="767"/>
      <c r="DD5" s="767"/>
      <c r="DE5" s="767"/>
      <c r="DF5" s="768"/>
      <c r="DG5" s="796" t="s">
        <v>385</v>
      </c>
      <c r="DH5" s="797"/>
      <c r="DI5" s="797"/>
      <c r="DJ5" s="797"/>
      <c r="DK5" s="798"/>
      <c r="DL5" s="796" t="s">
        <v>386</v>
      </c>
      <c r="DM5" s="797"/>
      <c r="DN5" s="797"/>
      <c r="DO5" s="797"/>
      <c r="DP5" s="798"/>
      <c r="DQ5" s="766" t="s">
        <v>387</v>
      </c>
      <c r="DR5" s="767"/>
      <c r="DS5" s="767"/>
      <c r="DT5" s="767"/>
      <c r="DU5" s="768"/>
      <c r="DV5" s="766" t="s">
        <v>378</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388</v>
      </c>
      <c r="C7" s="783"/>
      <c r="D7" s="783"/>
      <c r="E7" s="783"/>
      <c r="F7" s="783"/>
      <c r="G7" s="783"/>
      <c r="H7" s="783"/>
      <c r="I7" s="783"/>
      <c r="J7" s="783"/>
      <c r="K7" s="783"/>
      <c r="L7" s="783"/>
      <c r="M7" s="783"/>
      <c r="N7" s="783"/>
      <c r="O7" s="783"/>
      <c r="P7" s="784"/>
      <c r="Q7" s="785">
        <v>36914</v>
      </c>
      <c r="R7" s="786"/>
      <c r="S7" s="786"/>
      <c r="T7" s="786"/>
      <c r="U7" s="786"/>
      <c r="V7" s="786">
        <v>35116</v>
      </c>
      <c r="W7" s="786"/>
      <c r="X7" s="786"/>
      <c r="Y7" s="786"/>
      <c r="Z7" s="786"/>
      <c r="AA7" s="786">
        <v>1799</v>
      </c>
      <c r="AB7" s="786"/>
      <c r="AC7" s="786"/>
      <c r="AD7" s="786"/>
      <c r="AE7" s="787"/>
      <c r="AF7" s="788">
        <v>1489</v>
      </c>
      <c r="AG7" s="789"/>
      <c r="AH7" s="789"/>
      <c r="AI7" s="789"/>
      <c r="AJ7" s="790"/>
      <c r="AK7" s="791">
        <v>1829</v>
      </c>
      <c r="AL7" s="792"/>
      <c r="AM7" s="792"/>
      <c r="AN7" s="792"/>
      <c r="AO7" s="792"/>
      <c r="AP7" s="792">
        <v>24137</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16"/>
    </row>
    <row r="8" spans="1:131" s="217" customFormat="1" ht="26.25" customHeight="1" x14ac:dyDescent="0.15">
      <c r="A8" s="220">
        <v>2</v>
      </c>
      <c r="B8" s="813" t="s">
        <v>389</v>
      </c>
      <c r="C8" s="814"/>
      <c r="D8" s="814"/>
      <c r="E8" s="814"/>
      <c r="F8" s="814"/>
      <c r="G8" s="814"/>
      <c r="H8" s="814"/>
      <c r="I8" s="814"/>
      <c r="J8" s="814"/>
      <c r="K8" s="814"/>
      <c r="L8" s="814"/>
      <c r="M8" s="814"/>
      <c r="N8" s="814"/>
      <c r="O8" s="814"/>
      <c r="P8" s="815"/>
      <c r="Q8" s="816">
        <v>3</v>
      </c>
      <c r="R8" s="817"/>
      <c r="S8" s="817"/>
      <c r="T8" s="817"/>
      <c r="U8" s="817"/>
      <c r="V8" s="817">
        <v>3</v>
      </c>
      <c r="W8" s="817"/>
      <c r="X8" s="817"/>
      <c r="Y8" s="817"/>
      <c r="Z8" s="817"/>
      <c r="AA8" s="817" t="s">
        <v>582</v>
      </c>
      <c r="AB8" s="817"/>
      <c r="AC8" s="817"/>
      <c r="AD8" s="817"/>
      <c r="AE8" s="818"/>
      <c r="AF8" s="819" t="s">
        <v>129</v>
      </c>
      <c r="AG8" s="820"/>
      <c r="AH8" s="820"/>
      <c r="AI8" s="820"/>
      <c r="AJ8" s="821"/>
      <c r="AK8" s="802" t="s">
        <v>582</v>
      </c>
      <c r="AL8" s="803"/>
      <c r="AM8" s="803"/>
      <c r="AN8" s="803"/>
      <c r="AO8" s="803"/>
      <c r="AP8" s="803" t="s">
        <v>582</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6"/>
    </row>
    <row r="9" spans="1:131" s="217" customFormat="1" ht="26.25" customHeight="1" x14ac:dyDescent="0.15">
      <c r="A9" s="220">
        <v>3</v>
      </c>
      <c r="B9" s="813" t="s">
        <v>390</v>
      </c>
      <c r="C9" s="814"/>
      <c r="D9" s="814"/>
      <c r="E9" s="814"/>
      <c r="F9" s="814"/>
      <c r="G9" s="814"/>
      <c r="H9" s="814"/>
      <c r="I9" s="814"/>
      <c r="J9" s="814"/>
      <c r="K9" s="814"/>
      <c r="L9" s="814"/>
      <c r="M9" s="814"/>
      <c r="N9" s="814"/>
      <c r="O9" s="814"/>
      <c r="P9" s="815"/>
      <c r="Q9" s="816">
        <v>80</v>
      </c>
      <c r="R9" s="817"/>
      <c r="S9" s="817"/>
      <c r="T9" s="817"/>
      <c r="U9" s="817"/>
      <c r="V9" s="817">
        <v>78</v>
      </c>
      <c r="W9" s="817"/>
      <c r="X9" s="817"/>
      <c r="Y9" s="817"/>
      <c r="Z9" s="817"/>
      <c r="AA9" s="817">
        <v>2</v>
      </c>
      <c r="AB9" s="817"/>
      <c r="AC9" s="817"/>
      <c r="AD9" s="817"/>
      <c r="AE9" s="818"/>
      <c r="AF9" s="819">
        <v>2</v>
      </c>
      <c r="AG9" s="820"/>
      <c r="AH9" s="820"/>
      <c r="AI9" s="820"/>
      <c r="AJ9" s="821"/>
      <c r="AK9" s="802">
        <v>39</v>
      </c>
      <c r="AL9" s="803"/>
      <c r="AM9" s="803"/>
      <c r="AN9" s="803"/>
      <c r="AO9" s="803"/>
      <c r="AP9" s="803" t="s">
        <v>582</v>
      </c>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391</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392</v>
      </c>
      <c r="B23" s="822" t="s">
        <v>393</v>
      </c>
      <c r="C23" s="823"/>
      <c r="D23" s="823"/>
      <c r="E23" s="823"/>
      <c r="F23" s="823"/>
      <c r="G23" s="823"/>
      <c r="H23" s="823"/>
      <c r="I23" s="823"/>
      <c r="J23" s="823"/>
      <c r="K23" s="823"/>
      <c r="L23" s="823"/>
      <c r="M23" s="823"/>
      <c r="N23" s="823"/>
      <c r="O23" s="823"/>
      <c r="P23" s="824"/>
      <c r="Q23" s="825">
        <v>36955</v>
      </c>
      <c r="R23" s="826"/>
      <c r="S23" s="826"/>
      <c r="T23" s="826"/>
      <c r="U23" s="826"/>
      <c r="V23" s="826">
        <v>35154</v>
      </c>
      <c r="W23" s="826"/>
      <c r="X23" s="826"/>
      <c r="Y23" s="826"/>
      <c r="Z23" s="826"/>
      <c r="AA23" s="826">
        <v>1801</v>
      </c>
      <c r="AB23" s="826"/>
      <c r="AC23" s="826"/>
      <c r="AD23" s="826"/>
      <c r="AE23" s="827"/>
      <c r="AF23" s="828">
        <v>1491</v>
      </c>
      <c r="AG23" s="826"/>
      <c r="AH23" s="826"/>
      <c r="AI23" s="826"/>
      <c r="AJ23" s="829"/>
      <c r="AK23" s="830"/>
      <c r="AL23" s="831"/>
      <c r="AM23" s="831"/>
      <c r="AN23" s="831"/>
      <c r="AO23" s="831"/>
      <c r="AP23" s="826">
        <v>24137</v>
      </c>
      <c r="AQ23" s="826"/>
      <c r="AR23" s="826"/>
      <c r="AS23" s="826"/>
      <c r="AT23" s="826"/>
      <c r="AU23" s="842"/>
      <c r="AV23" s="842"/>
      <c r="AW23" s="842"/>
      <c r="AX23" s="842"/>
      <c r="AY23" s="843"/>
      <c r="AZ23" s="844" t="s">
        <v>394</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395</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396</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371</v>
      </c>
      <c r="B26" s="761"/>
      <c r="C26" s="761"/>
      <c r="D26" s="761"/>
      <c r="E26" s="761"/>
      <c r="F26" s="761"/>
      <c r="G26" s="761"/>
      <c r="H26" s="761"/>
      <c r="I26" s="761"/>
      <c r="J26" s="761"/>
      <c r="K26" s="761"/>
      <c r="L26" s="761"/>
      <c r="M26" s="761"/>
      <c r="N26" s="761"/>
      <c r="O26" s="761"/>
      <c r="P26" s="762"/>
      <c r="Q26" s="766" t="s">
        <v>397</v>
      </c>
      <c r="R26" s="767"/>
      <c r="S26" s="767"/>
      <c r="T26" s="767"/>
      <c r="U26" s="768"/>
      <c r="V26" s="766" t="s">
        <v>398</v>
      </c>
      <c r="W26" s="767"/>
      <c r="X26" s="767"/>
      <c r="Y26" s="767"/>
      <c r="Z26" s="768"/>
      <c r="AA26" s="766" t="s">
        <v>399</v>
      </c>
      <c r="AB26" s="767"/>
      <c r="AC26" s="767"/>
      <c r="AD26" s="767"/>
      <c r="AE26" s="767"/>
      <c r="AF26" s="847" t="s">
        <v>400</v>
      </c>
      <c r="AG26" s="848"/>
      <c r="AH26" s="848"/>
      <c r="AI26" s="848"/>
      <c r="AJ26" s="849"/>
      <c r="AK26" s="767" t="s">
        <v>401</v>
      </c>
      <c r="AL26" s="767"/>
      <c r="AM26" s="767"/>
      <c r="AN26" s="767"/>
      <c r="AO26" s="768"/>
      <c r="AP26" s="766" t="s">
        <v>402</v>
      </c>
      <c r="AQ26" s="767"/>
      <c r="AR26" s="767"/>
      <c r="AS26" s="767"/>
      <c r="AT26" s="768"/>
      <c r="AU26" s="766" t="s">
        <v>403</v>
      </c>
      <c r="AV26" s="767"/>
      <c r="AW26" s="767"/>
      <c r="AX26" s="767"/>
      <c r="AY26" s="768"/>
      <c r="AZ26" s="766" t="s">
        <v>404</v>
      </c>
      <c r="BA26" s="767"/>
      <c r="BB26" s="767"/>
      <c r="BC26" s="767"/>
      <c r="BD26" s="768"/>
      <c r="BE26" s="766" t="s">
        <v>378</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405</v>
      </c>
      <c r="C28" s="783"/>
      <c r="D28" s="783"/>
      <c r="E28" s="783"/>
      <c r="F28" s="783"/>
      <c r="G28" s="783"/>
      <c r="H28" s="783"/>
      <c r="I28" s="783"/>
      <c r="J28" s="783"/>
      <c r="K28" s="783"/>
      <c r="L28" s="783"/>
      <c r="M28" s="783"/>
      <c r="N28" s="783"/>
      <c r="O28" s="783"/>
      <c r="P28" s="784"/>
      <c r="Q28" s="855">
        <v>7844</v>
      </c>
      <c r="R28" s="856"/>
      <c r="S28" s="856"/>
      <c r="T28" s="856"/>
      <c r="U28" s="856"/>
      <c r="V28" s="856">
        <v>7761</v>
      </c>
      <c r="W28" s="856"/>
      <c r="X28" s="856"/>
      <c r="Y28" s="856"/>
      <c r="Z28" s="856"/>
      <c r="AA28" s="856">
        <v>82</v>
      </c>
      <c r="AB28" s="856"/>
      <c r="AC28" s="856"/>
      <c r="AD28" s="856"/>
      <c r="AE28" s="857"/>
      <c r="AF28" s="858">
        <v>82</v>
      </c>
      <c r="AG28" s="856"/>
      <c r="AH28" s="856"/>
      <c r="AI28" s="856"/>
      <c r="AJ28" s="859"/>
      <c r="AK28" s="860">
        <v>766</v>
      </c>
      <c r="AL28" s="861"/>
      <c r="AM28" s="861"/>
      <c r="AN28" s="861"/>
      <c r="AO28" s="861"/>
      <c r="AP28" s="861" t="s">
        <v>582</v>
      </c>
      <c r="AQ28" s="861"/>
      <c r="AR28" s="861"/>
      <c r="AS28" s="861"/>
      <c r="AT28" s="861"/>
      <c r="AU28" s="861" t="s">
        <v>582</v>
      </c>
      <c r="AV28" s="861"/>
      <c r="AW28" s="861"/>
      <c r="AX28" s="861"/>
      <c r="AY28" s="861"/>
      <c r="AZ28" s="862" t="s">
        <v>600</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406</v>
      </c>
      <c r="C29" s="814"/>
      <c r="D29" s="814"/>
      <c r="E29" s="814"/>
      <c r="F29" s="814"/>
      <c r="G29" s="814"/>
      <c r="H29" s="814"/>
      <c r="I29" s="814"/>
      <c r="J29" s="814"/>
      <c r="K29" s="814"/>
      <c r="L29" s="814"/>
      <c r="M29" s="814"/>
      <c r="N29" s="814"/>
      <c r="O29" s="814"/>
      <c r="P29" s="815"/>
      <c r="Q29" s="816">
        <v>6440</v>
      </c>
      <c r="R29" s="817"/>
      <c r="S29" s="817"/>
      <c r="T29" s="817"/>
      <c r="U29" s="817"/>
      <c r="V29" s="817">
        <v>6195</v>
      </c>
      <c r="W29" s="817"/>
      <c r="X29" s="817"/>
      <c r="Y29" s="817"/>
      <c r="Z29" s="817"/>
      <c r="AA29" s="817">
        <v>245</v>
      </c>
      <c r="AB29" s="817"/>
      <c r="AC29" s="817"/>
      <c r="AD29" s="817"/>
      <c r="AE29" s="818"/>
      <c r="AF29" s="819">
        <v>245</v>
      </c>
      <c r="AG29" s="820"/>
      <c r="AH29" s="820"/>
      <c r="AI29" s="820"/>
      <c r="AJ29" s="821"/>
      <c r="AK29" s="867">
        <v>989</v>
      </c>
      <c r="AL29" s="863"/>
      <c r="AM29" s="863"/>
      <c r="AN29" s="863"/>
      <c r="AO29" s="863"/>
      <c r="AP29" s="863" t="s">
        <v>582</v>
      </c>
      <c r="AQ29" s="863"/>
      <c r="AR29" s="863"/>
      <c r="AS29" s="863"/>
      <c r="AT29" s="863"/>
      <c r="AU29" s="863" t="s">
        <v>582</v>
      </c>
      <c r="AV29" s="863"/>
      <c r="AW29" s="863"/>
      <c r="AX29" s="863"/>
      <c r="AY29" s="863"/>
      <c r="AZ29" s="864" t="s">
        <v>600</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407</v>
      </c>
      <c r="C30" s="814"/>
      <c r="D30" s="814"/>
      <c r="E30" s="814"/>
      <c r="F30" s="814"/>
      <c r="G30" s="814"/>
      <c r="H30" s="814"/>
      <c r="I30" s="814"/>
      <c r="J30" s="814"/>
      <c r="K30" s="814"/>
      <c r="L30" s="814"/>
      <c r="M30" s="814"/>
      <c r="N30" s="814"/>
      <c r="O30" s="814"/>
      <c r="P30" s="815"/>
      <c r="Q30" s="816">
        <v>11</v>
      </c>
      <c r="R30" s="817"/>
      <c r="S30" s="817"/>
      <c r="T30" s="817"/>
      <c r="U30" s="817"/>
      <c r="V30" s="817" t="s">
        <v>582</v>
      </c>
      <c r="W30" s="817"/>
      <c r="X30" s="817"/>
      <c r="Y30" s="817"/>
      <c r="Z30" s="817"/>
      <c r="AA30" s="817">
        <v>11</v>
      </c>
      <c r="AB30" s="817"/>
      <c r="AC30" s="817"/>
      <c r="AD30" s="817"/>
      <c r="AE30" s="818"/>
      <c r="AF30" s="819">
        <v>11</v>
      </c>
      <c r="AG30" s="820"/>
      <c r="AH30" s="820"/>
      <c r="AI30" s="820"/>
      <c r="AJ30" s="821"/>
      <c r="AK30" s="867" t="s">
        <v>582</v>
      </c>
      <c r="AL30" s="863"/>
      <c r="AM30" s="863"/>
      <c r="AN30" s="863"/>
      <c r="AO30" s="863"/>
      <c r="AP30" s="863" t="s">
        <v>582</v>
      </c>
      <c r="AQ30" s="863"/>
      <c r="AR30" s="863"/>
      <c r="AS30" s="863"/>
      <c r="AT30" s="863"/>
      <c r="AU30" s="863" t="s">
        <v>582</v>
      </c>
      <c r="AV30" s="863"/>
      <c r="AW30" s="863"/>
      <c r="AX30" s="863"/>
      <c r="AY30" s="863"/>
      <c r="AZ30" s="864" t="s">
        <v>600</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408</v>
      </c>
      <c r="C31" s="814"/>
      <c r="D31" s="814"/>
      <c r="E31" s="814"/>
      <c r="F31" s="814"/>
      <c r="G31" s="814"/>
      <c r="H31" s="814"/>
      <c r="I31" s="814"/>
      <c r="J31" s="814"/>
      <c r="K31" s="814"/>
      <c r="L31" s="814"/>
      <c r="M31" s="814"/>
      <c r="N31" s="814"/>
      <c r="O31" s="814"/>
      <c r="P31" s="815"/>
      <c r="Q31" s="816">
        <v>2289</v>
      </c>
      <c r="R31" s="817"/>
      <c r="S31" s="817"/>
      <c r="T31" s="817"/>
      <c r="U31" s="817"/>
      <c r="V31" s="817">
        <v>2280</v>
      </c>
      <c r="W31" s="817"/>
      <c r="X31" s="817"/>
      <c r="Y31" s="817"/>
      <c r="Z31" s="817"/>
      <c r="AA31" s="817">
        <v>9</v>
      </c>
      <c r="AB31" s="817"/>
      <c r="AC31" s="817"/>
      <c r="AD31" s="817"/>
      <c r="AE31" s="818"/>
      <c r="AF31" s="819">
        <v>9</v>
      </c>
      <c r="AG31" s="820"/>
      <c r="AH31" s="820"/>
      <c r="AI31" s="820"/>
      <c r="AJ31" s="821"/>
      <c r="AK31" s="867">
        <v>1114</v>
      </c>
      <c r="AL31" s="863"/>
      <c r="AM31" s="863"/>
      <c r="AN31" s="863"/>
      <c r="AO31" s="863"/>
      <c r="AP31" s="863" t="s">
        <v>582</v>
      </c>
      <c r="AQ31" s="863"/>
      <c r="AR31" s="863"/>
      <c r="AS31" s="863"/>
      <c r="AT31" s="863"/>
      <c r="AU31" s="863" t="s">
        <v>582</v>
      </c>
      <c r="AV31" s="863"/>
      <c r="AW31" s="863"/>
      <c r="AX31" s="863"/>
      <c r="AY31" s="863"/>
      <c r="AZ31" s="864" t="s">
        <v>600</v>
      </c>
      <c r="BA31" s="864"/>
      <c r="BB31" s="864"/>
      <c r="BC31" s="864"/>
      <c r="BD31" s="864"/>
      <c r="BE31" s="865"/>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409</v>
      </c>
      <c r="C32" s="814"/>
      <c r="D32" s="814"/>
      <c r="E32" s="814"/>
      <c r="F32" s="814"/>
      <c r="G32" s="814"/>
      <c r="H32" s="814"/>
      <c r="I32" s="814"/>
      <c r="J32" s="814"/>
      <c r="K32" s="814"/>
      <c r="L32" s="814"/>
      <c r="M32" s="814"/>
      <c r="N32" s="814"/>
      <c r="O32" s="814"/>
      <c r="P32" s="815"/>
      <c r="Q32" s="816">
        <v>770</v>
      </c>
      <c r="R32" s="817"/>
      <c r="S32" s="817"/>
      <c r="T32" s="817"/>
      <c r="U32" s="817"/>
      <c r="V32" s="817">
        <v>739</v>
      </c>
      <c r="W32" s="817"/>
      <c r="X32" s="817"/>
      <c r="Y32" s="817"/>
      <c r="Z32" s="817"/>
      <c r="AA32" s="817">
        <v>31</v>
      </c>
      <c r="AB32" s="817"/>
      <c r="AC32" s="817"/>
      <c r="AD32" s="817"/>
      <c r="AE32" s="818"/>
      <c r="AF32" s="819">
        <v>616</v>
      </c>
      <c r="AG32" s="820"/>
      <c r="AH32" s="820"/>
      <c r="AI32" s="820"/>
      <c r="AJ32" s="821"/>
      <c r="AK32" s="867">
        <v>7</v>
      </c>
      <c r="AL32" s="863"/>
      <c r="AM32" s="863"/>
      <c r="AN32" s="863"/>
      <c r="AO32" s="863"/>
      <c r="AP32" s="863">
        <v>748</v>
      </c>
      <c r="AQ32" s="863"/>
      <c r="AR32" s="863"/>
      <c r="AS32" s="863"/>
      <c r="AT32" s="863"/>
      <c r="AU32" s="863">
        <v>7</v>
      </c>
      <c r="AV32" s="863"/>
      <c r="AW32" s="863"/>
      <c r="AX32" s="863"/>
      <c r="AY32" s="863"/>
      <c r="AZ32" s="864" t="s">
        <v>582</v>
      </c>
      <c r="BA32" s="864"/>
      <c r="BB32" s="864"/>
      <c r="BC32" s="864"/>
      <c r="BD32" s="864"/>
      <c r="BE32" s="865" t="s">
        <v>410</v>
      </c>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t="s">
        <v>411</v>
      </c>
      <c r="C33" s="814"/>
      <c r="D33" s="814"/>
      <c r="E33" s="814"/>
      <c r="F33" s="814"/>
      <c r="G33" s="814"/>
      <c r="H33" s="814"/>
      <c r="I33" s="814"/>
      <c r="J33" s="814"/>
      <c r="K33" s="814"/>
      <c r="L33" s="814"/>
      <c r="M33" s="814"/>
      <c r="N33" s="814"/>
      <c r="O33" s="814"/>
      <c r="P33" s="815"/>
      <c r="Q33" s="816">
        <v>74</v>
      </c>
      <c r="R33" s="817"/>
      <c r="S33" s="817"/>
      <c r="T33" s="817"/>
      <c r="U33" s="817"/>
      <c r="V33" s="817">
        <v>67</v>
      </c>
      <c r="W33" s="817"/>
      <c r="X33" s="817"/>
      <c r="Y33" s="817"/>
      <c r="Z33" s="817"/>
      <c r="AA33" s="817">
        <v>7</v>
      </c>
      <c r="AB33" s="817"/>
      <c r="AC33" s="817"/>
      <c r="AD33" s="817"/>
      <c r="AE33" s="818"/>
      <c r="AF33" s="819">
        <v>24</v>
      </c>
      <c r="AG33" s="820"/>
      <c r="AH33" s="820"/>
      <c r="AI33" s="820"/>
      <c r="AJ33" s="821"/>
      <c r="AK33" s="867">
        <v>55</v>
      </c>
      <c r="AL33" s="863"/>
      <c r="AM33" s="863"/>
      <c r="AN33" s="863"/>
      <c r="AO33" s="863"/>
      <c r="AP33" s="863">
        <v>48</v>
      </c>
      <c r="AQ33" s="863"/>
      <c r="AR33" s="863"/>
      <c r="AS33" s="863"/>
      <c r="AT33" s="863"/>
      <c r="AU33" s="863">
        <v>36</v>
      </c>
      <c r="AV33" s="863"/>
      <c r="AW33" s="863"/>
      <c r="AX33" s="863"/>
      <c r="AY33" s="863"/>
      <c r="AZ33" s="864" t="s">
        <v>582</v>
      </c>
      <c r="BA33" s="864"/>
      <c r="BB33" s="864"/>
      <c r="BC33" s="864"/>
      <c r="BD33" s="864"/>
      <c r="BE33" s="865" t="s">
        <v>412</v>
      </c>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t="s">
        <v>413</v>
      </c>
      <c r="C34" s="814"/>
      <c r="D34" s="814"/>
      <c r="E34" s="814"/>
      <c r="F34" s="814"/>
      <c r="G34" s="814"/>
      <c r="H34" s="814"/>
      <c r="I34" s="814"/>
      <c r="J34" s="814"/>
      <c r="K34" s="814"/>
      <c r="L34" s="814"/>
      <c r="M34" s="814"/>
      <c r="N34" s="814"/>
      <c r="O34" s="814"/>
      <c r="P34" s="815"/>
      <c r="Q34" s="816">
        <v>947</v>
      </c>
      <c r="R34" s="817"/>
      <c r="S34" s="817"/>
      <c r="T34" s="817"/>
      <c r="U34" s="817"/>
      <c r="V34" s="817">
        <v>842</v>
      </c>
      <c r="W34" s="817"/>
      <c r="X34" s="817"/>
      <c r="Y34" s="817"/>
      <c r="Z34" s="817"/>
      <c r="AA34" s="817">
        <v>105</v>
      </c>
      <c r="AB34" s="817"/>
      <c r="AC34" s="817"/>
      <c r="AD34" s="817"/>
      <c r="AE34" s="818"/>
      <c r="AF34" s="819">
        <v>332</v>
      </c>
      <c r="AG34" s="820"/>
      <c r="AH34" s="820"/>
      <c r="AI34" s="820"/>
      <c r="AJ34" s="821"/>
      <c r="AK34" s="867">
        <v>694</v>
      </c>
      <c r="AL34" s="863"/>
      <c r="AM34" s="863"/>
      <c r="AN34" s="863"/>
      <c r="AO34" s="863"/>
      <c r="AP34" s="863">
        <v>7240</v>
      </c>
      <c r="AQ34" s="863"/>
      <c r="AR34" s="863"/>
      <c r="AS34" s="863"/>
      <c r="AT34" s="863"/>
      <c r="AU34" s="863">
        <v>5531</v>
      </c>
      <c r="AV34" s="863"/>
      <c r="AW34" s="863"/>
      <c r="AX34" s="863"/>
      <c r="AY34" s="863"/>
      <c r="AZ34" s="864" t="s">
        <v>582</v>
      </c>
      <c r="BA34" s="864"/>
      <c r="BB34" s="864"/>
      <c r="BC34" s="864"/>
      <c r="BD34" s="864"/>
      <c r="BE34" s="865" t="s">
        <v>412</v>
      </c>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t="s">
        <v>414</v>
      </c>
      <c r="C35" s="814"/>
      <c r="D35" s="814"/>
      <c r="E35" s="814"/>
      <c r="F35" s="814"/>
      <c r="G35" s="814"/>
      <c r="H35" s="814"/>
      <c r="I35" s="814"/>
      <c r="J35" s="814"/>
      <c r="K35" s="814"/>
      <c r="L35" s="814"/>
      <c r="M35" s="814"/>
      <c r="N35" s="814"/>
      <c r="O35" s="814"/>
      <c r="P35" s="815"/>
      <c r="Q35" s="816">
        <v>943</v>
      </c>
      <c r="R35" s="817"/>
      <c r="S35" s="817"/>
      <c r="T35" s="817"/>
      <c r="U35" s="817"/>
      <c r="V35" s="817">
        <v>1005</v>
      </c>
      <c r="W35" s="817"/>
      <c r="X35" s="817"/>
      <c r="Y35" s="817"/>
      <c r="Z35" s="817"/>
      <c r="AA35" s="817">
        <v>-62</v>
      </c>
      <c r="AB35" s="817"/>
      <c r="AC35" s="817"/>
      <c r="AD35" s="817"/>
      <c r="AE35" s="818"/>
      <c r="AF35" s="819">
        <v>306</v>
      </c>
      <c r="AG35" s="820"/>
      <c r="AH35" s="820"/>
      <c r="AI35" s="820"/>
      <c r="AJ35" s="821"/>
      <c r="AK35" s="867">
        <v>776</v>
      </c>
      <c r="AL35" s="863"/>
      <c r="AM35" s="863"/>
      <c r="AN35" s="863"/>
      <c r="AO35" s="863"/>
      <c r="AP35" s="863">
        <v>8794</v>
      </c>
      <c r="AQ35" s="863"/>
      <c r="AR35" s="863"/>
      <c r="AS35" s="863"/>
      <c r="AT35" s="863"/>
      <c r="AU35" s="863">
        <v>8666</v>
      </c>
      <c r="AV35" s="863"/>
      <c r="AW35" s="863"/>
      <c r="AX35" s="863"/>
      <c r="AY35" s="863"/>
      <c r="AZ35" s="864" t="s">
        <v>582</v>
      </c>
      <c r="BA35" s="864"/>
      <c r="BB35" s="864"/>
      <c r="BC35" s="864"/>
      <c r="BD35" s="864"/>
      <c r="BE35" s="865" t="s">
        <v>412</v>
      </c>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415</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392</v>
      </c>
      <c r="B63" s="822" t="s">
        <v>416</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1625</v>
      </c>
      <c r="AG63" s="877"/>
      <c r="AH63" s="877"/>
      <c r="AI63" s="877"/>
      <c r="AJ63" s="878"/>
      <c r="AK63" s="879"/>
      <c r="AL63" s="874"/>
      <c r="AM63" s="874"/>
      <c r="AN63" s="874"/>
      <c r="AO63" s="874"/>
      <c r="AP63" s="877">
        <v>16830</v>
      </c>
      <c r="AQ63" s="877"/>
      <c r="AR63" s="877"/>
      <c r="AS63" s="877"/>
      <c r="AT63" s="877"/>
      <c r="AU63" s="877">
        <v>14240</v>
      </c>
      <c r="AV63" s="877"/>
      <c r="AW63" s="877"/>
      <c r="AX63" s="877"/>
      <c r="AY63" s="877"/>
      <c r="AZ63" s="881"/>
      <c r="BA63" s="881"/>
      <c r="BB63" s="881"/>
      <c r="BC63" s="881"/>
      <c r="BD63" s="881"/>
      <c r="BE63" s="882"/>
      <c r="BF63" s="882"/>
      <c r="BG63" s="882"/>
      <c r="BH63" s="882"/>
      <c r="BI63" s="883"/>
      <c r="BJ63" s="884" t="s">
        <v>394</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417</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418</v>
      </c>
      <c r="B66" s="761"/>
      <c r="C66" s="761"/>
      <c r="D66" s="761"/>
      <c r="E66" s="761"/>
      <c r="F66" s="761"/>
      <c r="G66" s="761"/>
      <c r="H66" s="761"/>
      <c r="I66" s="761"/>
      <c r="J66" s="761"/>
      <c r="K66" s="761"/>
      <c r="L66" s="761"/>
      <c r="M66" s="761"/>
      <c r="N66" s="761"/>
      <c r="O66" s="761"/>
      <c r="P66" s="762"/>
      <c r="Q66" s="766" t="s">
        <v>419</v>
      </c>
      <c r="R66" s="767"/>
      <c r="S66" s="767"/>
      <c r="T66" s="767"/>
      <c r="U66" s="768"/>
      <c r="V66" s="766" t="s">
        <v>398</v>
      </c>
      <c r="W66" s="767"/>
      <c r="X66" s="767"/>
      <c r="Y66" s="767"/>
      <c r="Z66" s="768"/>
      <c r="AA66" s="766" t="s">
        <v>420</v>
      </c>
      <c r="AB66" s="767"/>
      <c r="AC66" s="767"/>
      <c r="AD66" s="767"/>
      <c r="AE66" s="768"/>
      <c r="AF66" s="887" t="s">
        <v>421</v>
      </c>
      <c r="AG66" s="848"/>
      <c r="AH66" s="848"/>
      <c r="AI66" s="848"/>
      <c r="AJ66" s="888"/>
      <c r="AK66" s="766" t="s">
        <v>422</v>
      </c>
      <c r="AL66" s="761"/>
      <c r="AM66" s="761"/>
      <c r="AN66" s="761"/>
      <c r="AO66" s="762"/>
      <c r="AP66" s="766" t="s">
        <v>402</v>
      </c>
      <c r="AQ66" s="767"/>
      <c r="AR66" s="767"/>
      <c r="AS66" s="767"/>
      <c r="AT66" s="768"/>
      <c r="AU66" s="766" t="s">
        <v>423</v>
      </c>
      <c r="AV66" s="767"/>
      <c r="AW66" s="767"/>
      <c r="AX66" s="767"/>
      <c r="AY66" s="768"/>
      <c r="AZ66" s="766" t="s">
        <v>378</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589</v>
      </c>
      <c r="C68" s="903"/>
      <c r="D68" s="903"/>
      <c r="E68" s="903"/>
      <c r="F68" s="903"/>
      <c r="G68" s="903"/>
      <c r="H68" s="903"/>
      <c r="I68" s="903"/>
      <c r="J68" s="903"/>
      <c r="K68" s="903"/>
      <c r="L68" s="903"/>
      <c r="M68" s="903"/>
      <c r="N68" s="903"/>
      <c r="O68" s="903"/>
      <c r="P68" s="904"/>
      <c r="Q68" s="905">
        <v>649</v>
      </c>
      <c r="R68" s="899"/>
      <c r="S68" s="899"/>
      <c r="T68" s="899"/>
      <c r="U68" s="899"/>
      <c r="V68" s="899">
        <v>612</v>
      </c>
      <c r="W68" s="899"/>
      <c r="X68" s="899"/>
      <c r="Y68" s="899"/>
      <c r="Z68" s="899"/>
      <c r="AA68" s="899">
        <v>37</v>
      </c>
      <c r="AB68" s="899"/>
      <c r="AC68" s="899"/>
      <c r="AD68" s="899"/>
      <c r="AE68" s="899"/>
      <c r="AF68" s="899">
        <v>37</v>
      </c>
      <c r="AG68" s="899"/>
      <c r="AH68" s="899"/>
      <c r="AI68" s="899"/>
      <c r="AJ68" s="899"/>
      <c r="AK68" s="899" t="s">
        <v>597</v>
      </c>
      <c r="AL68" s="899"/>
      <c r="AM68" s="899"/>
      <c r="AN68" s="899"/>
      <c r="AO68" s="899"/>
      <c r="AP68" s="899">
        <v>2798</v>
      </c>
      <c r="AQ68" s="899"/>
      <c r="AR68" s="899"/>
      <c r="AS68" s="899"/>
      <c r="AT68" s="899"/>
      <c r="AU68" s="899">
        <v>1290</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590</v>
      </c>
      <c r="C69" s="907"/>
      <c r="D69" s="907"/>
      <c r="E69" s="907"/>
      <c r="F69" s="907"/>
      <c r="G69" s="907"/>
      <c r="H69" s="907"/>
      <c r="I69" s="907"/>
      <c r="J69" s="907"/>
      <c r="K69" s="907"/>
      <c r="L69" s="907"/>
      <c r="M69" s="907"/>
      <c r="N69" s="907"/>
      <c r="O69" s="907"/>
      <c r="P69" s="908"/>
      <c r="Q69" s="909">
        <v>1404</v>
      </c>
      <c r="R69" s="863"/>
      <c r="S69" s="863"/>
      <c r="T69" s="863"/>
      <c r="U69" s="863"/>
      <c r="V69" s="863">
        <v>1369</v>
      </c>
      <c r="W69" s="863"/>
      <c r="X69" s="863"/>
      <c r="Y69" s="863"/>
      <c r="Z69" s="863"/>
      <c r="AA69" s="863">
        <v>36</v>
      </c>
      <c r="AB69" s="863"/>
      <c r="AC69" s="863"/>
      <c r="AD69" s="863"/>
      <c r="AE69" s="863"/>
      <c r="AF69" s="863">
        <v>36</v>
      </c>
      <c r="AG69" s="863"/>
      <c r="AH69" s="863"/>
      <c r="AI69" s="863"/>
      <c r="AJ69" s="863"/>
      <c r="AK69" s="863">
        <v>27</v>
      </c>
      <c r="AL69" s="863"/>
      <c r="AM69" s="863"/>
      <c r="AN69" s="863"/>
      <c r="AO69" s="863"/>
      <c r="AP69" s="863">
        <v>188</v>
      </c>
      <c r="AQ69" s="863"/>
      <c r="AR69" s="863"/>
      <c r="AS69" s="863"/>
      <c r="AT69" s="863"/>
      <c r="AU69" s="863">
        <v>141</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591</v>
      </c>
      <c r="C70" s="907"/>
      <c r="D70" s="907"/>
      <c r="E70" s="907"/>
      <c r="F70" s="907"/>
      <c r="G70" s="907"/>
      <c r="H70" s="907"/>
      <c r="I70" s="907"/>
      <c r="J70" s="907"/>
      <c r="K70" s="907"/>
      <c r="L70" s="907"/>
      <c r="M70" s="907"/>
      <c r="N70" s="907"/>
      <c r="O70" s="907"/>
      <c r="P70" s="908"/>
      <c r="Q70" s="909">
        <v>128</v>
      </c>
      <c r="R70" s="863"/>
      <c r="S70" s="863"/>
      <c r="T70" s="863"/>
      <c r="U70" s="863"/>
      <c r="V70" s="863">
        <v>112</v>
      </c>
      <c r="W70" s="863"/>
      <c r="X70" s="863"/>
      <c r="Y70" s="863"/>
      <c r="Z70" s="863"/>
      <c r="AA70" s="863">
        <v>17</v>
      </c>
      <c r="AB70" s="863"/>
      <c r="AC70" s="863"/>
      <c r="AD70" s="863"/>
      <c r="AE70" s="863"/>
      <c r="AF70" s="863">
        <v>17</v>
      </c>
      <c r="AG70" s="863"/>
      <c r="AH70" s="863"/>
      <c r="AI70" s="863"/>
      <c r="AJ70" s="863"/>
      <c r="AK70" s="863" t="s">
        <v>597</v>
      </c>
      <c r="AL70" s="863"/>
      <c r="AM70" s="863"/>
      <c r="AN70" s="863"/>
      <c r="AO70" s="863"/>
      <c r="AP70" s="863" t="s">
        <v>597</v>
      </c>
      <c r="AQ70" s="863"/>
      <c r="AR70" s="863"/>
      <c r="AS70" s="863"/>
      <c r="AT70" s="863"/>
      <c r="AU70" s="863" t="s">
        <v>597</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t="s">
        <v>592</v>
      </c>
      <c r="C71" s="907"/>
      <c r="D71" s="907"/>
      <c r="E71" s="907"/>
      <c r="F71" s="907"/>
      <c r="G71" s="907"/>
      <c r="H71" s="907"/>
      <c r="I71" s="907"/>
      <c r="J71" s="907"/>
      <c r="K71" s="907"/>
      <c r="L71" s="907"/>
      <c r="M71" s="907"/>
      <c r="N71" s="907"/>
      <c r="O71" s="907"/>
      <c r="P71" s="908"/>
      <c r="Q71" s="909">
        <v>12</v>
      </c>
      <c r="R71" s="863"/>
      <c r="S71" s="863"/>
      <c r="T71" s="863"/>
      <c r="U71" s="863"/>
      <c r="V71" s="863">
        <v>11</v>
      </c>
      <c r="W71" s="863"/>
      <c r="X71" s="863"/>
      <c r="Y71" s="863"/>
      <c r="Z71" s="863"/>
      <c r="AA71" s="863">
        <v>1</v>
      </c>
      <c r="AB71" s="863"/>
      <c r="AC71" s="863"/>
      <c r="AD71" s="863"/>
      <c r="AE71" s="863"/>
      <c r="AF71" s="863">
        <v>1</v>
      </c>
      <c r="AG71" s="863"/>
      <c r="AH71" s="863"/>
      <c r="AI71" s="863"/>
      <c r="AJ71" s="863"/>
      <c r="AK71" s="863" t="s">
        <v>597</v>
      </c>
      <c r="AL71" s="863"/>
      <c r="AM71" s="863"/>
      <c r="AN71" s="863"/>
      <c r="AO71" s="863"/>
      <c r="AP71" s="863" t="s">
        <v>597</v>
      </c>
      <c r="AQ71" s="863"/>
      <c r="AR71" s="863"/>
      <c r="AS71" s="863"/>
      <c r="AT71" s="863"/>
      <c r="AU71" s="863" t="s">
        <v>597</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t="s">
        <v>593</v>
      </c>
      <c r="C72" s="907"/>
      <c r="D72" s="907"/>
      <c r="E72" s="907"/>
      <c r="F72" s="907"/>
      <c r="G72" s="907"/>
      <c r="H72" s="907"/>
      <c r="I72" s="907"/>
      <c r="J72" s="907"/>
      <c r="K72" s="907"/>
      <c r="L72" s="907"/>
      <c r="M72" s="907"/>
      <c r="N72" s="907"/>
      <c r="O72" s="907"/>
      <c r="P72" s="908"/>
      <c r="Q72" s="909">
        <v>105</v>
      </c>
      <c r="R72" s="863"/>
      <c r="S72" s="863"/>
      <c r="T72" s="863"/>
      <c r="U72" s="863"/>
      <c r="V72" s="863">
        <v>72</v>
      </c>
      <c r="W72" s="863"/>
      <c r="X72" s="863"/>
      <c r="Y72" s="863"/>
      <c r="Z72" s="863"/>
      <c r="AA72" s="863">
        <v>33</v>
      </c>
      <c r="AB72" s="863"/>
      <c r="AC72" s="863"/>
      <c r="AD72" s="863"/>
      <c r="AE72" s="863"/>
      <c r="AF72" s="863">
        <v>33</v>
      </c>
      <c r="AG72" s="863"/>
      <c r="AH72" s="863"/>
      <c r="AI72" s="863"/>
      <c r="AJ72" s="863"/>
      <c r="AK72" s="863" t="s">
        <v>597</v>
      </c>
      <c r="AL72" s="863"/>
      <c r="AM72" s="863"/>
      <c r="AN72" s="863"/>
      <c r="AO72" s="863"/>
      <c r="AP72" s="863" t="s">
        <v>597</v>
      </c>
      <c r="AQ72" s="863"/>
      <c r="AR72" s="863"/>
      <c r="AS72" s="863"/>
      <c r="AT72" s="863"/>
      <c r="AU72" s="863" t="s">
        <v>597</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t="s">
        <v>594</v>
      </c>
      <c r="C73" s="907"/>
      <c r="D73" s="907"/>
      <c r="E73" s="907"/>
      <c r="F73" s="907"/>
      <c r="G73" s="907"/>
      <c r="H73" s="907"/>
      <c r="I73" s="907"/>
      <c r="J73" s="907"/>
      <c r="K73" s="907"/>
      <c r="L73" s="907"/>
      <c r="M73" s="907"/>
      <c r="N73" s="907"/>
      <c r="O73" s="907"/>
      <c r="P73" s="908"/>
      <c r="Q73" s="909">
        <v>28</v>
      </c>
      <c r="R73" s="863"/>
      <c r="S73" s="863"/>
      <c r="T73" s="863"/>
      <c r="U73" s="863"/>
      <c r="V73" s="863">
        <v>26</v>
      </c>
      <c r="W73" s="863"/>
      <c r="X73" s="863"/>
      <c r="Y73" s="863"/>
      <c r="Z73" s="863"/>
      <c r="AA73" s="863">
        <v>2</v>
      </c>
      <c r="AB73" s="863"/>
      <c r="AC73" s="863"/>
      <c r="AD73" s="863"/>
      <c r="AE73" s="863"/>
      <c r="AF73" s="863">
        <v>2</v>
      </c>
      <c r="AG73" s="863"/>
      <c r="AH73" s="863"/>
      <c r="AI73" s="863"/>
      <c r="AJ73" s="863"/>
      <c r="AK73" s="863" t="s">
        <v>597</v>
      </c>
      <c r="AL73" s="863"/>
      <c r="AM73" s="863"/>
      <c r="AN73" s="863"/>
      <c r="AO73" s="863"/>
      <c r="AP73" s="863" t="s">
        <v>597</v>
      </c>
      <c r="AQ73" s="863"/>
      <c r="AR73" s="863"/>
      <c r="AS73" s="863"/>
      <c r="AT73" s="863"/>
      <c r="AU73" s="863" t="s">
        <v>597</v>
      </c>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t="s">
        <v>595</v>
      </c>
      <c r="C74" s="907"/>
      <c r="D74" s="907"/>
      <c r="E74" s="907"/>
      <c r="F74" s="907"/>
      <c r="G74" s="907"/>
      <c r="H74" s="907"/>
      <c r="I74" s="907"/>
      <c r="J74" s="907"/>
      <c r="K74" s="907"/>
      <c r="L74" s="907"/>
      <c r="M74" s="907"/>
      <c r="N74" s="907"/>
      <c r="O74" s="907"/>
      <c r="P74" s="908"/>
      <c r="Q74" s="909">
        <v>3508</v>
      </c>
      <c r="R74" s="863"/>
      <c r="S74" s="863"/>
      <c r="T74" s="863"/>
      <c r="U74" s="863"/>
      <c r="V74" s="863">
        <v>3452</v>
      </c>
      <c r="W74" s="863"/>
      <c r="X74" s="863"/>
      <c r="Y74" s="863"/>
      <c r="Z74" s="863"/>
      <c r="AA74" s="863">
        <v>55</v>
      </c>
      <c r="AB74" s="863"/>
      <c r="AC74" s="863"/>
      <c r="AD74" s="863"/>
      <c r="AE74" s="863"/>
      <c r="AF74" s="863">
        <v>55</v>
      </c>
      <c r="AG74" s="863"/>
      <c r="AH74" s="863"/>
      <c r="AI74" s="863"/>
      <c r="AJ74" s="863"/>
      <c r="AK74" s="863">
        <v>79</v>
      </c>
      <c r="AL74" s="863"/>
      <c r="AM74" s="863"/>
      <c r="AN74" s="863"/>
      <c r="AO74" s="863"/>
      <c r="AP74" s="863">
        <v>1848</v>
      </c>
      <c r="AQ74" s="863"/>
      <c r="AR74" s="863"/>
      <c r="AS74" s="863"/>
      <c r="AT74" s="863"/>
      <c r="AU74" s="863">
        <v>289</v>
      </c>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t="s">
        <v>596</v>
      </c>
      <c r="C75" s="907"/>
      <c r="D75" s="907"/>
      <c r="E75" s="907"/>
      <c r="F75" s="907"/>
      <c r="G75" s="907"/>
      <c r="H75" s="907"/>
      <c r="I75" s="907"/>
      <c r="J75" s="907"/>
      <c r="K75" s="907"/>
      <c r="L75" s="907"/>
      <c r="M75" s="907"/>
      <c r="N75" s="907"/>
      <c r="O75" s="907"/>
      <c r="P75" s="908"/>
      <c r="Q75" s="910">
        <v>1598</v>
      </c>
      <c r="R75" s="911"/>
      <c r="S75" s="911"/>
      <c r="T75" s="911"/>
      <c r="U75" s="867"/>
      <c r="V75" s="912">
        <v>1456</v>
      </c>
      <c r="W75" s="911"/>
      <c r="X75" s="911"/>
      <c r="Y75" s="911"/>
      <c r="Z75" s="867"/>
      <c r="AA75" s="912">
        <v>142</v>
      </c>
      <c r="AB75" s="911"/>
      <c r="AC75" s="911"/>
      <c r="AD75" s="911"/>
      <c r="AE75" s="867"/>
      <c r="AF75" s="912">
        <v>142</v>
      </c>
      <c r="AG75" s="911"/>
      <c r="AH75" s="911"/>
      <c r="AI75" s="911"/>
      <c r="AJ75" s="867"/>
      <c r="AK75" s="912" t="s">
        <v>597</v>
      </c>
      <c r="AL75" s="911"/>
      <c r="AM75" s="911"/>
      <c r="AN75" s="911"/>
      <c r="AO75" s="867"/>
      <c r="AP75" s="912" t="s">
        <v>597</v>
      </c>
      <c r="AQ75" s="911"/>
      <c r="AR75" s="911"/>
      <c r="AS75" s="911"/>
      <c r="AT75" s="867"/>
      <c r="AU75" s="912" t="s">
        <v>597</v>
      </c>
      <c r="AV75" s="911"/>
      <c r="AW75" s="911"/>
      <c r="AX75" s="911"/>
      <c r="AY75" s="867"/>
      <c r="AZ75" s="865"/>
      <c r="BA75" s="865"/>
      <c r="BB75" s="865"/>
      <c r="BC75" s="865"/>
      <c r="BD75" s="866"/>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t="s">
        <v>598</v>
      </c>
      <c r="C76" s="907"/>
      <c r="D76" s="907"/>
      <c r="E76" s="907"/>
      <c r="F76" s="907"/>
      <c r="G76" s="907"/>
      <c r="H76" s="907"/>
      <c r="I76" s="907"/>
      <c r="J76" s="907"/>
      <c r="K76" s="907"/>
      <c r="L76" s="907"/>
      <c r="M76" s="907"/>
      <c r="N76" s="907"/>
      <c r="O76" s="907"/>
      <c r="P76" s="908"/>
      <c r="Q76" s="910">
        <v>956629</v>
      </c>
      <c r="R76" s="911"/>
      <c r="S76" s="911"/>
      <c r="T76" s="911"/>
      <c r="U76" s="867"/>
      <c r="V76" s="912">
        <v>904884</v>
      </c>
      <c r="W76" s="911"/>
      <c r="X76" s="911"/>
      <c r="Y76" s="911"/>
      <c r="Z76" s="867"/>
      <c r="AA76" s="912">
        <v>51745</v>
      </c>
      <c r="AB76" s="911"/>
      <c r="AC76" s="911"/>
      <c r="AD76" s="911"/>
      <c r="AE76" s="867"/>
      <c r="AF76" s="912">
        <v>51745</v>
      </c>
      <c r="AG76" s="911"/>
      <c r="AH76" s="911"/>
      <c r="AI76" s="911"/>
      <c r="AJ76" s="867"/>
      <c r="AK76" s="912">
        <v>1</v>
      </c>
      <c r="AL76" s="911"/>
      <c r="AM76" s="911"/>
      <c r="AN76" s="911"/>
      <c r="AO76" s="867"/>
      <c r="AP76" s="912" t="s">
        <v>597</v>
      </c>
      <c r="AQ76" s="911"/>
      <c r="AR76" s="911"/>
      <c r="AS76" s="911"/>
      <c r="AT76" s="867"/>
      <c r="AU76" s="912" t="s">
        <v>597</v>
      </c>
      <c r="AV76" s="911"/>
      <c r="AW76" s="911"/>
      <c r="AX76" s="911"/>
      <c r="AY76" s="867"/>
      <c r="AZ76" s="865"/>
      <c r="BA76" s="865"/>
      <c r="BB76" s="865"/>
      <c r="BC76" s="865"/>
      <c r="BD76" s="866"/>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t="s">
        <v>599</v>
      </c>
      <c r="C77" s="907"/>
      <c r="D77" s="907"/>
      <c r="E77" s="907"/>
      <c r="F77" s="907"/>
      <c r="G77" s="907"/>
      <c r="H77" s="907"/>
      <c r="I77" s="907"/>
      <c r="J77" s="907"/>
      <c r="K77" s="907"/>
      <c r="L77" s="907"/>
      <c r="M77" s="907"/>
      <c r="N77" s="907"/>
      <c r="O77" s="907"/>
      <c r="P77" s="908"/>
      <c r="Q77" s="910">
        <v>7808</v>
      </c>
      <c r="R77" s="911"/>
      <c r="S77" s="911"/>
      <c r="T77" s="911"/>
      <c r="U77" s="867"/>
      <c r="V77" s="912">
        <v>7144</v>
      </c>
      <c r="W77" s="911"/>
      <c r="X77" s="911"/>
      <c r="Y77" s="911"/>
      <c r="Z77" s="867"/>
      <c r="AA77" s="912">
        <v>664</v>
      </c>
      <c r="AB77" s="911"/>
      <c r="AC77" s="911"/>
      <c r="AD77" s="911"/>
      <c r="AE77" s="867"/>
      <c r="AF77" s="912">
        <v>664</v>
      </c>
      <c r="AG77" s="911"/>
      <c r="AH77" s="911"/>
      <c r="AI77" s="911"/>
      <c r="AJ77" s="867"/>
      <c r="AK77" s="912" t="s">
        <v>597</v>
      </c>
      <c r="AL77" s="911"/>
      <c r="AM77" s="911"/>
      <c r="AN77" s="911"/>
      <c r="AO77" s="867"/>
      <c r="AP77" s="912" t="s">
        <v>597</v>
      </c>
      <c r="AQ77" s="911"/>
      <c r="AR77" s="911"/>
      <c r="AS77" s="911"/>
      <c r="AT77" s="867"/>
      <c r="AU77" s="912" t="s">
        <v>597</v>
      </c>
      <c r="AV77" s="911"/>
      <c r="AW77" s="911"/>
      <c r="AX77" s="911"/>
      <c r="AY77" s="867"/>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392</v>
      </c>
      <c r="B88" s="822" t="s">
        <v>424</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52732</v>
      </c>
      <c r="AG88" s="877"/>
      <c r="AH88" s="877"/>
      <c r="AI88" s="877"/>
      <c r="AJ88" s="877"/>
      <c r="AK88" s="874"/>
      <c r="AL88" s="874"/>
      <c r="AM88" s="874"/>
      <c r="AN88" s="874"/>
      <c r="AO88" s="874"/>
      <c r="AP88" s="877">
        <v>4833</v>
      </c>
      <c r="AQ88" s="877"/>
      <c r="AR88" s="877"/>
      <c r="AS88" s="877"/>
      <c r="AT88" s="877"/>
      <c r="AU88" s="877">
        <v>1720</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392</v>
      </c>
      <c r="BR102" s="822" t="s">
        <v>425</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t="s">
        <v>600</v>
      </c>
      <c r="CS102" s="885"/>
      <c r="CT102" s="885"/>
      <c r="CU102" s="885"/>
      <c r="CV102" s="924"/>
      <c r="CW102" s="923" t="s">
        <v>600</v>
      </c>
      <c r="CX102" s="885"/>
      <c r="CY102" s="885"/>
      <c r="CZ102" s="885"/>
      <c r="DA102" s="924"/>
      <c r="DB102" s="923" t="s">
        <v>600</v>
      </c>
      <c r="DC102" s="885"/>
      <c r="DD102" s="885"/>
      <c r="DE102" s="885"/>
      <c r="DF102" s="924"/>
      <c r="DG102" s="923" t="s">
        <v>600</v>
      </c>
      <c r="DH102" s="885"/>
      <c r="DI102" s="885"/>
      <c r="DJ102" s="885"/>
      <c r="DK102" s="924"/>
      <c r="DL102" s="923" t="s">
        <v>600</v>
      </c>
      <c r="DM102" s="885"/>
      <c r="DN102" s="885"/>
      <c r="DO102" s="885"/>
      <c r="DP102" s="924"/>
      <c r="DQ102" s="923" t="s">
        <v>600</v>
      </c>
      <c r="DR102" s="885"/>
      <c r="DS102" s="885"/>
      <c r="DT102" s="885"/>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426</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427</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428</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429</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430</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431</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432</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433</v>
      </c>
      <c r="AB109" s="926"/>
      <c r="AC109" s="926"/>
      <c r="AD109" s="926"/>
      <c r="AE109" s="927"/>
      <c r="AF109" s="925" t="s">
        <v>434</v>
      </c>
      <c r="AG109" s="926"/>
      <c r="AH109" s="926"/>
      <c r="AI109" s="926"/>
      <c r="AJ109" s="927"/>
      <c r="AK109" s="925" t="s">
        <v>305</v>
      </c>
      <c r="AL109" s="926"/>
      <c r="AM109" s="926"/>
      <c r="AN109" s="926"/>
      <c r="AO109" s="927"/>
      <c r="AP109" s="925" t="s">
        <v>435</v>
      </c>
      <c r="AQ109" s="926"/>
      <c r="AR109" s="926"/>
      <c r="AS109" s="926"/>
      <c r="AT109" s="928"/>
      <c r="AU109" s="945" t="s">
        <v>432</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433</v>
      </c>
      <c r="BR109" s="926"/>
      <c r="BS109" s="926"/>
      <c r="BT109" s="926"/>
      <c r="BU109" s="927"/>
      <c r="BV109" s="925" t="s">
        <v>434</v>
      </c>
      <c r="BW109" s="926"/>
      <c r="BX109" s="926"/>
      <c r="BY109" s="926"/>
      <c r="BZ109" s="927"/>
      <c r="CA109" s="925" t="s">
        <v>305</v>
      </c>
      <c r="CB109" s="926"/>
      <c r="CC109" s="926"/>
      <c r="CD109" s="926"/>
      <c r="CE109" s="927"/>
      <c r="CF109" s="946" t="s">
        <v>435</v>
      </c>
      <c r="CG109" s="946"/>
      <c r="CH109" s="946"/>
      <c r="CI109" s="946"/>
      <c r="CJ109" s="946"/>
      <c r="CK109" s="925" t="s">
        <v>436</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433</v>
      </c>
      <c r="DH109" s="926"/>
      <c r="DI109" s="926"/>
      <c r="DJ109" s="926"/>
      <c r="DK109" s="927"/>
      <c r="DL109" s="925" t="s">
        <v>434</v>
      </c>
      <c r="DM109" s="926"/>
      <c r="DN109" s="926"/>
      <c r="DO109" s="926"/>
      <c r="DP109" s="927"/>
      <c r="DQ109" s="925" t="s">
        <v>305</v>
      </c>
      <c r="DR109" s="926"/>
      <c r="DS109" s="926"/>
      <c r="DT109" s="926"/>
      <c r="DU109" s="927"/>
      <c r="DV109" s="925" t="s">
        <v>435</v>
      </c>
      <c r="DW109" s="926"/>
      <c r="DX109" s="926"/>
      <c r="DY109" s="926"/>
      <c r="DZ109" s="928"/>
    </row>
    <row r="110" spans="1:131" s="212" customFormat="1" ht="26.25" customHeight="1" x14ac:dyDescent="0.15">
      <c r="A110" s="929" t="s">
        <v>437</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2021583</v>
      </c>
      <c r="AB110" s="933"/>
      <c r="AC110" s="933"/>
      <c r="AD110" s="933"/>
      <c r="AE110" s="934"/>
      <c r="AF110" s="935">
        <v>2061021</v>
      </c>
      <c r="AG110" s="933"/>
      <c r="AH110" s="933"/>
      <c r="AI110" s="933"/>
      <c r="AJ110" s="934"/>
      <c r="AK110" s="935">
        <v>2140804</v>
      </c>
      <c r="AL110" s="933"/>
      <c r="AM110" s="933"/>
      <c r="AN110" s="933"/>
      <c r="AO110" s="934"/>
      <c r="AP110" s="936">
        <v>12.1</v>
      </c>
      <c r="AQ110" s="937"/>
      <c r="AR110" s="937"/>
      <c r="AS110" s="937"/>
      <c r="AT110" s="938"/>
      <c r="AU110" s="939" t="s">
        <v>73</v>
      </c>
      <c r="AV110" s="940"/>
      <c r="AW110" s="940"/>
      <c r="AX110" s="940"/>
      <c r="AY110" s="940"/>
      <c r="AZ110" s="962" t="s">
        <v>438</v>
      </c>
      <c r="BA110" s="930"/>
      <c r="BB110" s="930"/>
      <c r="BC110" s="930"/>
      <c r="BD110" s="930"/>
      <c r="BE110" s="930"/>
      <c r="BF110" s="930"/>
      <c r="BG110" s="930"/>
      <c r="BH110" s="930"/>
      <c r="BI110" s="930"/>
      <c r="BJ110" s="930"/>
      <c r="BK110" s="930"/>
      <c r="BL110" s="930"/>
      <c r="BM110" s="930"/>
      <c r="BN110" s="930"/>
      <c r="BO110" s="930"/>
      <c r="BP110" s="931"/>
      <c r="BQ110" s="963">
        <v>21312546</v>
      </c>
      <c r="BR110" s="964"/>
      <c r="BS110" s="964"/>
      <c r="BT110" s="964"/>
      <c r="BU110" s="964"/>
      <c r="BV110" s="964">
        <v>22687614</v>
      </c>
      <c r="BW110" s="964"/>
      <c r="BX110" s="964"/>
      <c r="BY110" s="964"/>
      <c r="BZ110" s="964"/>
      <c r="CA110" s="964">
        <v>24136624</v>
      </c>
      <c r="CB110" s="964"/>
      <c r="CC110" s="964"/>
      <c r="CD110" s="964"/>
      <c r="CE110" s="964"/>
      <c r="CF110" s="977">
        <v>136.6</v>
      </c>
      <c r="CG110" s="978"/>
      <c r="CH110" s="978"/>
      <c r="CI110" s="978"/>
      <c r="CJ110" s="978"/>
      <c r="CK110" s="979" t="s">
        <v>439</v>
      </c>
      <c r="CL110" s="980"/>
      <c r="CM110" s="962" t="s">
        <v>440</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394</v>
      </c>
      <c r="DH110" s="964"/>
      <c r="DI110" s="964"/>
      <c r="DJ110" s="964"/>
      <c r="DK110" s="964"/>
      <c r="DL110" s="964" t="s">
        <v>441</v>
      </c>
      <c r="DM110" s="964"/>
      <c r="DN110" s="964"/>
      <c r="DO110" s="964"/>
      <c r="DP110" s="964"/>
      <c r="DQ110" s="964" t="s">
        <v>394</v>
      </c>
      <c r="DR110" s="964"/>
      <c r="DS110" s="964"/>
      <c r="DT110" s="964"/>
      <c r="DU110" s="964"/>
      <c r="DV110" s="965" t="s">
        <v>441</v>
      </c>
      <c r="DW110" s="965"/>
      <c r="DX110" s="965"/>
      <c r="DY110" s="965"/>
      <c r="DZ110" s="966"/>
    </row>
    <row r="111" spans="1:131" s="212" customFormat="1" ht="26.25" customHeight="1" x14ac:dyDescent="0.15">
      <c r="A111" s="967" t="s">
        <v>442</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441</v>
      </c>
      <c r="AB111" s="971"/>
      <c r="AC111" s="971"/>
      <c r="AD111" s="971"/>
      <c r="AE111" s="972"/>
      <c r="AF111" s="973" t="s">
        <v>443</v>
      </c>
      <c r="AG111" s="971"/>
      <c r="AH111" s="971"/>
      <c r="AI111" s="971"/>
      <c r="AJ111" s="972"/>
      <c r="AK111" s="973" t="s">
        <v>129</v>
      </c>
      <c r="AL111" s="971"/>
      <c r="AM111" s="971"/>
      <c r="AN111" s="971"/>
      <c r="AO111" s="972"/>
      <c r="AP111" s="974" t="s">
        <v>443</v>
      </c>
      <c r="AQ111" s="975"/>
      <c r="AR111" s="975"/>
      <c r="AS111" s="975"/>
      <c r="AT111" s="976"/>
      <c r="AU111" s="941"/>
      <c r="AV111" s="942"/>
      <c r="AW111" s="942"/>
      <c r="AX111" s="942"/>
      <c r="AY111" s="942"/>
      <c r="AZ111" s="955" t="s">
        <v>444</v>
      </c>
      <c r="BA111" s="956"/>
      <c r="BB111" s="956"/>
      <c r="BC111" s="956"/>
      <c r="BD111" s="956"/>
      <c r="BE111" s="956"/>
      <c r="BF111" s="956"/>
      <c r="BG111" s="956"/>
      <c r="BH111" s="956"/>
      <c r="BI111" s="956"/>
      <c r="BJ111" s="956"/>
      <c r="BK111" s="956"/>
      <c r="BL111" s="956"/>
      <c r="BM111" s="956"/>
      <c r="BN111" s="956"/>
      <c r="BO111" s="956"/>
      <c r="BP111" s="957"/>
      <c r="BQ111" s="958" t="s">
        <v>129</v>
      </c>
      <c r="BR111" s="959"/>
      <c r="BS111" s="959"/>
      <c r="BT111" s="959"/>
      <c r="BU111" s="959"/>
      <c r="BV111" s="959" t="s">
        <v>129</v>
      </c>
      <c r="BW111" s="959"/>
      <c r="BX111" s="959"/>
      <c r="BY111" s="959"/>
      <c r="BZ111" s="959"/>
      <c r="CA111" s="959" t="s">
        <v>394</v>
      </c>
      <c r="CB111" s="959"/>
      <c r="CC111" s="959"/>
      <c r="CD111" s="959"/>
      <c r="CE111" s="959"/>
      <c r="CF111" s="953" t="s">
        <v>129</v>
      </c>
      <c r="CG111" s="954"/>
      <c r="CH111" s="954"/>
      <c r="CI111" s="954"/>
      <c r="CJ111" s="954"/>
      <c r="CK111" s="981"/>
      <c r="CL111" s="982"/>
      <c r="CM111" s="955" t="s">
        <v>445</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441</v>
      </c>
      <c r="DH111" s="959"/>
      <c r="DI111" s="959"/>
      <c r="DJ111" s="959"/>
      <c r="DK111" s="959"/>
      <c r="DL111" s="959" t="s">
        <v>441</v>
      </c>
      <c r="DM111" s="959"/>
      <c r="DN111" s="959"/>
      <c r="DO111" s="959"/>
      <c r="DP111" s="959"/>
      <c r="DQ111" s="959" t="s">
        <v>441</v>
      </c>
      <c r="DR111" s="959"/>
      <c r="DS111" s="959"/>
      <c r="DT111" s="959"/>
      <c r="DU111" s="959"/>
      <c r="DV111" s="960" t="s">
        <v>394</v>
      </c>
      <c r="DW111" s="960"/>
      <c r="DX111" s="960"/>
      <c r="DY111" s="960"/>
      <c r="DZ111" s="961"/>
    </row>
    <row r="112" spans="1:131" s="212" customFormat="1" ht="26.25" customHeight="1" x14ac:dyDescent="0.15">
      <c r="A112" s="985" t="s">
        <v>446</v>
      </c>
      <c r="B112" s="986"/>
      <c r="C112" s="956" t="s">
        <v>447</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441</v>
      </c>
      <c r="AB112" s="992"/>
      <c r="AC112" s="992"/>
      <c r="AD112" s="992"/>
      <c r="AE112" s="993"/>
      <c r="AF112" s="994" t="s">
        <v>441</v>
      </c>
      <c r="AG112" s="992"/>
      <c r="AH112" s="992"/>
      <c r="AI112" s="992"/>
      <c r="AJ112" s="993"/>
      <c r="AK112" s="994" t="s">
        <v>441</v>
      </c>
      <c r="AL112" s="992"/>
      <c r="AM112" s="992"/>
      <c r="AN112" s="992"/>
      <c r="AO112" s="993"/>
      <c r="AP112" s="995" t="s">
        <v>441</v>
      </c>
      <c r="AQ112" s="996"/>
      <c r="AR112" s="996"/>
      <c r="AS112" s="996"/>
      <c r="AT112" s="997"/>
      <c r="AU112" s="941"/>
      <c r="AV112" s="942"/>
      <c r="AW112" s="942"/>
      <c r="AX112" s="942"/>
      <c r="AY112" s="942"/>
      <c r="AZ112" s="955" t="s">
        <v>448</v>
      </c>
      <c r="BA112" s="956"/>
      <c r="BB112" s="956"/>
      <c r="BC112" s="956"/>
      <c r="BD112" s="956"/>
      <c r="BE112" s="956"/>
      <c r="BF112" s="956"/>
      <c r="BG112" s="956"/>
      <c r="BH112" s="956"/>
      <c r="BI112" s="956"/>
      <c r="BJ112" s="956"/>
      <c r="BK112" s="956"/>
      <c r="BL112" s="956"/>
      <c r="BM112" s="956"/>
      <c r="BN112" s="956"/>
      <c r="BO112" s="956"/>
      <c r="BP112" s="957"/>
      <c r="BQ112" s="958">
        <v>13991041</v>
      </c>
      <c r="BR112" s="959"/>
      <c r="BS112" s="959"/>
      <c r="BT112" s="959"/>
      <c r="BU112" s="959"/>
      <c r="BV112" s="959">
        <v>14192579</v>
      </c>
      <c r="BW112" s="959"/>
      <c r="BX112" s="959"/>
      <c r="BY112" s="959"/>
      <c r="BZ112" s="959"/>
      <c r="CA112" s="959">
        <v>14240980</v>
      </c>
      <c r="CB112" s="959"/>
      <c r="CC112" s="959"/>
      <c r="CD112" s="959"/>
      <c r="CE112" s="959"/>
      <c r="CF112" s="953">
        <v>80.599999999999994</v>
      </c>
      <c r="CG112" s="954"/>
      <c r="CH112" s="954"/>
      <c r="CI112" s="954"/>
      <c r="CJ112" s="954"/>
      <c r="CK112" s="981"/>
      <c r="CL112" s="982"/>
      <c r="CM112" s="955" t="s">
        <v>449</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441</v>
      </c>
      <c r="DH112" s="959"/>
      <c r="DI112" s="959"/>
      <c r="DJ112" s="959"/>
      <c r="DK112" s="959"/>
      <c r="DL112" s="959" t="s">
        <v>394</v>
      </c>
      <c r="DM112" s="959"/>
      <c r="DN112" s="959"/>
      <c r="DO112" s="959"/>
      <c r="DP112" s="959"/>
      <c r="DQ112" s="959" t="s">
        <v>394</v>
      </c>
      <c r="DR112" s="959"/>
      <c r="DS112" s="959"/>
      <c r="DT112" s="959"/>
      <c r="DU112" s="959"/>
      <c r="DV112" s="960" t="s">
        <v>394</v>
      </c>
      <c r="DW112" s="960"/>
      <c r="DX112" s="960"/>
      <c r="DY112" s="960"/>
      <c r="DZ112" s="961"/>
    </row>
    <row r="113" spans="1:130" s="212" customFormat="1" ht="26.25" customHeight="1" x14ac:dyDescent="0.15">
      <c r="A113" s="987"/>
      <c r="B113" s="988"/>
      <c r="C113" s="956" t="s">
        <v>450</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668503</v>
      </c>
      <c r="AB113" s="971"/>
      <c r="AC113" s="971"/>
      <c r="AD113" s="971"/>
      <c r="AE113" s="972"/>
      <c r="AF113" s="973">
        <v>775575</v>
      </c>
      <c r="AG113" s="971"/>
      <c r="AH113" s="971"/>
      <c r="AI113" s="971"/>
      <c r="AJ113" s="972"/>
      <c r="AK113" s="973">
        <v>890260</v>
      </c>
      <c r="AL113" s="971"/>
      <c r="AM113" s="971"/>
      <c r="AN113" s="971"/>
      <c r="AO113" s="972"/>
      <c r="AP113" s="974">
        <v>5</v>
      </c>
      <c r="AQ113" s="975"/>
      <c r="AR113" s="975"/>
      <c r="AS113" s="975"/>
      <c r="AT113" s="976"/>
      <c r="AU113" s="941"/>
      <c r="AV113" s="942"/>
      <c r="AW113" s="942"/>
      <c r="AX113" s="942"/>
      <c r="AY113" s="942"/>
      <c r="AZ113" s="955" t="s">
        <v>451</v>
      </c>
      <c r="BA113" s="956"/>
      <c r="BB113" s="956"/>
      <c r="BC113" s="956"/>
      <c r="BD113" s="956"/>
      <c r="BE113" s="956"/>
      <c r="BF113" s="956"/>
      <c r="BG113" s="956"/>
      <c r="BH113" s="956"/>
      <c r="BI113" s="956"/>
      <c r="BJ113" s="956"/>
      <c r="BK113" s="956"/>
      <c r="BL113" s="956"/>
      <c r="BM113" s="956"/>
      <c r="BN113" s="956"/>
      <c r="BO113" s="956"/>
      <c r="BP113" s="957"/>
      <c r="BQ113" s="958">
        <v>686232</v>
      </c>
      <c r="BR113" s="959"/>
      <c r="BS113" s="959"/>
      <c r="BT113" s="959"/>
      <c r="BU113" s="959"/>
      <c r="BV113" s="959">
        <v>1693768</v>
      </c>
      <c r="BW113" s="959"/>
      <c r="BX113" s="959"/>
      <c r="BY113" s="959"/>
      <c r="BZ113" s="959"/>
      <c r="CA113" s="959">
        <v>1720276</v>
      </c>
      <c r="CB113" s="959"/>
      <c r="CC113" s="959"/>
      <c r="CD113" s="959"/>
      <c r="CE113" s="959"/>
      <c r="CF113" s="953">
        <v>9.6999999999999993</v>
      </c>
      <c r="CG113" s="954"/>
      <c r="CH113" s="954"/>
      <c r="CI113" s="954"/>
      <c r="CJ113" s="954"/>
      <c r="CK113" s="981"/>
      <c r="CL113" s="982"/>
      <c r="CM113" s="955" t="s">
        <v>452</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394</v>
      </c>
      <c r="DH113" s="992"/>
      <c r="DI113" s="992"/>
      <c r="DJ113" s="992"/>
      <c r="DK113" s="993"/>
      <c r="DL113" s="994" t="s">
        <v>441</v>
      </c>
      <c r="DM113" s="992"/>
      <c r="DN113" s="992"/>
      <c r="DO113" s="992"/>
      <c r="DP113" s="993"/>
      <c r="DQ113" s="994" t="s">
        <v>441</v>
      </c>
      <c r="DR113" s="992"/>
      <c r="DS113" s="992"/>
      <c r="DT113" s="992"/>
      <c r="DU113" s="993"/>
      <c r="DV113" s="995" t="s">
        <v>441</v>
      </c>
      <c r="DW113" s="996"/>
      <c r="DX113" s="996"/>
      <c r="DY113" s="996"/>
      <c r="DZ113" s="997"/>
    </row>
    <row r="114" spans="1:130" s="212" customFormat="1" ht="26.25" customHeight="1" x14ac:dyDescent="0.15">
      <c r="A114" s="987"/>
      <c r="B114" s="988"/>
      <c r="C114" s="956" t="s">
        <v>453</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101170</v>
      </c>
      <c r="AB114" s="992"/>
      <c r="AC114" s="992"/>
      <c r="AD114" s="992"/>
      <c r="AE114" s="993"/>
      <c r="AF114" s="994">
        <v>67355</v>
      </c>
      <c r="AG114" s="992"/>
      <c r="AH114" s="992"/>
      <c r="AI114" s="992"/>
      <c r="AJ114" s="993"/>
      <c r="AK114" s="994">
        <v>60643</v>
      </c>
      <c r="AL114" s="992"/>
      <c r="AM114" s="992"/>
      <c r="AN114" s="992"/>
      <c r="AO114" s="993"/>
      <c r="AP114" s="995">
        <v>0.3</v>
      </c>
      <c r="AQ114" s="996"/>
      <c r="AR114" s="996"/>
      <c r="AS114" s="996"/>
      <c r="AT114" s="997"/>
      <c r="AU114" s="941"/>
      <c r="AV114" s="942"/>
      <c r="AW114" s="942"/>
      <c r="AX114" s="942"/>
      <c r="AY114" s="942"/>
      <c r="AZ114" s="955" t="s">
        <v>454</v>
      </c>
      <c r="BA114" s="956"/>
      <c r="BB114" s="956"/>
      <c r="BC114" s="956"/>
      <c r="BD114" s="956"/>
      <c r="BE114" s="956"/>
      <c r="BF114" s="956"/>
      <c r="BG114" s="956"/>
      <c r="BH114" s="956"/>
      <c r="BI114" s="956"/>
      <c r="BJ114" s="956"/>
      <c r="BK114" s="956"/>
      <c r="BL114" s="956"/>
      <c r="BM114" s="956"/>
      <c r="BN114" s="956"/>
      <c r="BO114" s="956"/>
      <c r="BP114" s="957"/>
      <c r="BQ114" s="958">
        <v>1084417</v>
      </c>
      <c r="BR114" s="959"/>
      <c r="BS114" s="959"/>
      <c r="BT114" s="959"/>
      <c r="BU114" s="959"/>
      <c r="BV114" s="959">
        <v>905305</v>
      </c>
      <c r="BW114" s="959"/>
      <c r="BX114" s="959"/>
      <c r="BY114" s="959"/>
      <c r="BZ114" s="959"/>
      <c r="CA114" s="959">
        <v>1044486</v>
      </c>
      <c r="CB114" s="959"/>
      <c r="CC114" s="959"/>
      <c r="CD114" s="959"/>
      <c r="CE114" s="959"/>
      <c r="CF114" s="953">
        <v>5.9</v>
      </c>
      <c r="CG114" s="954"/>
      <c r="CH114" s="954"/>
      <c r="CI114" s="954"/>
      <c r="CJ114" s="954"/>
      <c r="CK114" s="981"/>
      <c r="CL114" s="982"/>
      <c r="CM114" s="955" t="s">
        <v>455</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441</v>
      </c>
      <c r="DH114" s="992"/>
      <c r="DI114" s="992"/>
      <c r="DJ114" s="992"/>
      <c r="DK114" s="993"/>
      <c r="DL114" s="994" t="s">
        <v>441</v>
      </c>
      <c r="DM114" s="992"/>
      <c r="DN114" s="992"/>
      <c r="DO114" s="992"/>
      <c r="DP114" s="993"/>
      <c r="DQ114" s="994" t="s">
        <v>441</v>
      </c>
      <c r="DR114" s="992"/>
      <c r="DS114" s="992"/>
      <c r="DT114" s="992"/>
      <c r="DU114" s="993"/>
      <c r="DV114" s="995" t="s">
        <v>394</v>
      </c>
      <c r="DW114" s="996"/>
      <c r="DX114" s="996"/>
      <c r="DY114" s="996"/>
      <c r="DZ114" s="997"/>
    </row>
    <row r="115" spans="1:130" s="212" customFormat="1" ht="26.25" customHeight="1" x14ac:dyDescent="0.15">
      <c r="A115" s="987"/>
      <c r="B115" s="988"/>
      <c r="C115" s="956" t="s">
        <v>456</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394</v>
      </c>
      <c r="AB115" s="971"/>
      <c r="AC115" s="971"/>
      <c r="AD115" s="971"/>
      <c r="AE115" s="972"/>
      <c r="AF115" s="973" t="s">
        <v>394</v>
      </c>
      <c r="AG115" s="971"/>
      <c r="AH115" s="971"/>
      <c r="AI115" s="971"/>
      <c r="AJ115" s="972"/>
      <c r="AK115" s="973" t="s">
        <v>441</v>
      </c>
      <c r="AL115" s="971"/>
      <c r="AM115" s="971"/>
      <c r="AN115" s="971"/>
      <c r="AO115" s="972"/>
      <c r="AP115" s="974" t="s">
        <v>441</v>
      </c>
      <c r="AQ115" s="975"/>
      <c r="AR115" s="975"/>
      <c r="AS115" s="975"/>
      <c r="AT115" s="976"/>
      <c r="AU115" s="941"/>
      <c r="AV115" s="942"/>
      <c r="AW115" s="942"/>
      <c r="AX115" s="942"/>
      <c r="AY115" s="942"/>
      <c r="AZ115" s="955" t="s">
        <v>457</v>
      </c>
      <c r="BA115" s="956"/>
      <c r="BB115" s="956"/>
      <c r="BC115" s="956"/>
      <c r="BD115" s="956"/>
      <c r="BE115" s="956"/>
      <c r="BF115" s="956"/>
      <c r="BG115" s="956"/>
      <c r="BH115" s="956"/>
      <c r="BI115" s="956"/>
      <c r="BJ115" s="956"/>
      <c r="BK115" s="956"/>
      <c r="BL115" s="956"/>
      <c r="BM115" s="956"/>
      <c r="BN115" s="956"/>
      <c r="BO115" s="956"/>
      <c r="BP115" s="957"/>
      <c r="BQ115" s="958" t="s">
        <v>441</v>
      </c>
      <c r="BR115" s="959"/>
      <c r="BS115" s="959"/>
      <c r="BT115" s="959"/>
      <c r="BU115" s="959"/>
      <c r="BV115" s="959" t="s">
        <v>394</v>
      </c>
      <c r="BW115" s="959"/>
      <c r="BX115" s="959"/>
      <c r="BY115" s="959"/>
      <c r="BZ115" s="959"/>
      <c r="CA115" s="959" t="s">
        <v>441</v>
      </c>
      <c r="CB115" s="959"/>
      <c r="CC115" s="959"/>
      <c r="CD115" s="959"/>
      <c r="CE115" s="959"/>
      <c r="CF115" s="953" t="s">
        <v>394</v>
      </c>
      <c r="CG115" s="954"/>
      <c r="CH115" s="954"/>
      <c r="CI115" s="954"/>
      <c r="CJ115" s="954"/>
      <c r="CK115" s="981"/>
      <c r="CL115" s="982"/>
      <c r="CM115" s="955" t="s">
        <v>458</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441</v>
      </c>
      <c r="DH115" s="992"/>
      <c r="DI115" s="992"/>
      <c r="DJ115" s="992"/>
      <c r="DK115" s="993"/>
      <c r="DL115" s="994" t="s">
        <v>394</v>
      </c>
      <c r="DM115" s="992"/>
      <c r="DN115" s="992"/>
      <c r="DO115" s="992"/>
      <c r="DP115" s="993"/>
      <c r="DQ115" s="994" t="s">
        <v>441</v>
      </c>
      <c r="DR115" s="992"/>
      <c r="DS115" s="992"/>
      <c r="DT115" s="992"/>
      <c r="DU115" s="993"/>
      <c r="DV115" s="995" t="s">
        <v>441</v>
      </c>
      <c r="DW115" s="996"/>
      <c r="DX115" s="996"/>
      <c r="DY115" s="996"/>
      <c r="DZ115" s="997"/>
    </row>
    <row r="116" spans="1:130" s="212" customFormat="1" ht="26.25" customHeight="1" x14ac:dyDescent="0.15">
      <c r="A116" s="989"/>
      <c r="B116" s="990"/>
      <c r="C116" s="998" t="s">
        <v>459</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394</v>
      </c>
      <c r="AB116" s="992"/>
      <c r="AC116" s="992"/>
      <c r="AD116" s="992"/>
      <c r="AE116" s="993"/>
      <c r="AF116" s="994" t="s">
        <v>441</v>
      </c>
      <c r="AG116" s="992"/>
      <c r="AH116" s="992"/>
      <c r="AI116" s="992"/>
      <c r="AJ116" s="993"/>
      <c r="AK116" s="994" t="s">
        <v>394</v>
      </c>
      <c r="AL116" s="992"/>
      <c r="AM116" s="992"/>
      <c r="AN116" s="992"/>
      <c r="AO116" s="993"/>
      <c r="AP116" s="995" t="s">
        <v>441</v>
      </c>
      <c r="AQ116" s="996"/>
      <c r="AR116" s="996"/>
      <c r="AS116" s="996"/>
      <c r="AT116" s="997"/>
      <c r="AU116" s="941"/>
      <c r="AV116" s="942"/>
      <c r="AW116" s="942"/>
      <c r="AX116" s="942"/>
      <c r="AY116" s="942"/>
      <c r="AZ116" s="1000" t="s">
        <v>460</v>
      </c>
      <c r="BA116" s="1001"/>
      <c r="BB116" s="1001"/>
      <c r="BC116" s="1001"/>
      <c r="BD116" s="1001"/>
      <c r="BE116" s="1001"/>
      <c r="BF116" s="1001"/>
      <c r="BG116" s="1001"/>
      <c r="BH116" s="1001"/>
      <c r="BI116" s="1001"/>
      <c r="BJ116" s="1001"/>
      <c r="BK116" s="1001"/>
      <c r="BL116" s="1001"/>
      <c r="BM116" s="1001"/>
      <c r="BN116" s="1001"/>
      <c r="BO116" s="1001"/>
      <c r="BP116" s="1002"/>
      <c r="BQ116" s="958" t="s">
        <v>441</v>
      </c>
      <c r="BR116" s="959"/>
      <c r="BS116" s="959"/>
      <c r="BT116" s="959"/>
      <c r="BU116" s="959"/>
      <c r="BV116" s="959" t="s">
        <v>394</v>
      </c>
      <c r="BW116" s="959"/>
      <c r="BX116" s="959"/>
      <c r="BY116" s="959"/>
      <c r="BZ116" s="959"/>
      <c r="CA116" s="959" t="s">
        <v>441</v>
      </c>
      <c r="CB116" s="959"/>
      <c r="CC116" s="959"/>
      <c r="CD116" s="959"/>
      <c r="CE116" s="959"/>
      <c r="CF116" s="953" t="s">
        <v>394</v>
      </c>
      <c r="CG116" s="954"/>
      <c r="CH116" s="954"/>
      <c r="CI116" s="954"/>
      <c r="CJ116" s="954"/>
      <c r="CK116" s="981"/>
      <c r="CL116" s="982"/>
      <c r="CM116" s="955" t="s">
        <v>461</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441</v>
      </c>
      <c r="DH116" s="992"/>
      <c r="DI116" s="992"/>
      <c r="DJ116" s="992"/>
      <c r="DK116" s="993"/>
      <c r="DL116" s="994" t="s">
        <v>441</v>
      </c>
      <c r="DM116" s="992"/>
      <c r="DN116" s="992"/>
      <c r="DO116" s="992"/>
      <c r="DP116" s="993"/>
      <c r="DQ116" s="994" t="s">
        <v>441</v>
      </c>
      <c r="DR116" s="992"/>
      <c r="DS116" s="992"/>
      <c r="DT116" s="992"/>
      <c r="DU116" s="993"/>
      <c r="DV116" s="995" t="s">
        <v>441</v>
      </c>
      <c r="DW116" s="996"/>
      <c r="DX116" s="996"/>
      <c r="DY116" s="996"/>
      <c r="DZ116" s="997"/>
    </row>
    <row r="117" spans="1:130" s="212" customFormat="1" ht="26.25" customHeight="1" x14ac:dyDescent="0.15">
      <c r="A117" s="945" t="s">
        <v>188</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462</v>
      </c>
      <c r="Z117" s="927"/>
      <c r="AA117" s="1011">
        <v>2791256</v>
      </c>
      <c r="AB117" s="1012"/>
      <c r="AC117" s="1012"/>
      <c r="AD117" s="1012"/>
      <c r="AE117" s="1013"/>
      <c r="AF117" s="1014">
        <v>2903951</v>
      </c>
      <c r="AG117" s="1012"/>
      <c r="AH117" s="1012"/>
      <c r="AI117" s="1012"/>
      <c r="AJ117" s="1013"/>
      <c r="AK117" s="1014">
        <v>3091707</v>
      </c>
      <c r="AL117" s="1012"/>
      <c r="AM117" s="1012"/>
      <c r="AN117" s="1012"/>
      <c r="AO117" s="1013"/>
      <c r="AP117" s="1015"/>
      <c r="AQ117" s="1016"/>
      <c r="AR117" s="1016"/>
      <c r="AS117" s="1016"/>
      <c r="AT117" s="1017"/>
      <c r="AU117" s="941"/>
      <c r="AV117" s="942"/>
      <c r="AW117" s="942"/>
      <c r="AX117" s="942"/>
      <c r="AY117" s="942"/>
      <c r="AZ117" s="1007" t="s">
        <v>463</v>
      </c>
      <c r="BA117" s="1008"/>
      <c r="BB117" s="1008"/>
      <c r="BC117" s="1008"/>
      <c r="BD117" s="1008"/>
      <c r="BE117" s="1008"/>
      <c r="BF117" s="1008"/>
      <c r="BG117" s="1008"/>
      <c r="BH117" s="1008"/>
      <c r="BI117" s="1008"/>
      <c r="BJ117" s="1008"/>
      <c r="BK117" s="1008"/>
      <c r="BL117" s="1008"/>
      <c r="BM117" s="1008"/>
      <c r="BN117" s="1008"/>
      <c r="BO117" s="1008"/>
      <c r="BP117" s="1009"/>
      <c r="BQ117" s="958" t="s">
        <v>129</v>
      </c>
      <c r="BR117" s="959"/>
      <c r="BS117" s="959"/>
      <c r="BT117" s="959"/>
      <c r="BU117" s="959"/>
      <c r="BV117" s="959" t="s">
        <v>394</v>
      </c>
      <c r="BW117" s="959"/>
      <c r="BX117" s="959"/>
      <c r="BY117" s="959"/>
      <c r="BZ117" s="959"/>
      <c r="CA117" s="959" t="s">
        <v>394</v>
      </c>
      <c r="CB117" s="959"/>
      <c r="CC117" s="959"/>
      <c r="CD117" s="959"/>
      <c r="CE117" s="959"/>
      <c r="CF117" s="953" t="s">
        <v>394</v>
      </c>
      <c r="CG117" s="954"/>
      <c r="CH117" s="954"/>
      <c r="CI117" s="954"/>
      <c r="CJ117" s="954"/>
      <c r="CK117" s="981"/>
      <c r="CL117" s="982"/>
      <c r="CM117" s="955" t="s">
        <v>464</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394</v>
      </c>
      <c r="DH117" s="992"/>
      <c r="DI117" s="992"/>
      <c r="DJ117" s="992"/>
      <c r="DK117" s="993"/>
      <c r="DL117" s="994" t="s">
        <v>129</v>
      </c>
      <c r="DM117" s="992"/>
      <c r="DN117" s="992"/>
      <c r="DO117" s="992"/>
      <c r="DP117" s="993"/>
      <c r="DQ117" s="994" t="s">
        <v>129</v>
      </c>
      <c r="DR117" s="992"/>
      <c r="DS117" s="992"/>
      <c r="DT117" s="992"/>
      <c r="DU117" s="993"/>
      <c r="DV117" s="995" t="s">
        <v>129</v>
      </c>
      <c r="DW117" s="996"/>
      <c r="DX117" s="996"/>
      <c r="DY117" s="996"/>
      <c r="DZ117" s="997"/>
    </row>
    <row r="118" spans="1:130" s="212" customFormat="1" ht="26.25" customHeight="1" x14ac:dyDescent="0.15">
      <c r="A118" s="945" t="s">
        <v>436</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433</v>
      </c>
      <c r="AB118" s="926"/>
      <c r="AC118" s="926"/>
      <c r="AD118" s="926"/>
      <c r="AE118" s="927"/>
      <c r="AF118" s="925" t="s">
        <v>434</v>
      </c>
      <c r="AG118" s="926"/>
      <c r="AH118" s="926"/>
      <c r="AI118" s="926"/>
      <c r="AJ118" s="927"/>
      <c r="AK118" s="925" t="s">
        <v>305</v>
      </c>
      <c r="AL118" s="926"/>
      <c r="AM118" s="926"/>
      <c r="AN118" s="926"/>
      <c r="AO118" s="927"/>
      <c r="AP118" s="1003" t="s">
        <v>435</v>
      </c>
      <c r="AQ118" s="1004"/>
      <c r="AR118" s="1004"/>
      <c r="AS118" s="1004"/>
      <c r="AT118" s="1005"/>
      <c r="AU118" s="941"/>
      <c r="AV118" s="942"/>
      <c r="AW118" s="942"/>
      <c r="AX118" s="942"/>
      <c r="AY118" s="942"/>
      <c r="AZ118" s="1006" t="s">
        <v>465</v>
      </c>
      <c r="BA118" s="998"/>
      <c r="BB118" s="998"/>
      <c r="BC118" s="998"/>
      <c r="BD118" s="998"/>
      <c r="BE118" s="998"/>
      <c r="BF118" s="998"/>
      <c r="BG118" s="998"/>
      <c r="BH118" s="998"/>
      <c r="BI118" s="998"/>
      <c r="BJ118" s="998"/>
      <c r="BK118" s="998"/>
      <c r="BL118" s="998"/>
      <c r="BM118" s="998"/>
      <c r="BN118" s="998"/>
      <c r="BO118" s="998"/>
      <c r="BP118" s="999"/>
      <c r="BQ118" s="1032" t="s">
        <v>129</v>
      </c>
      <c r="BR118" s="1033"/>
      <c r="BS118" s="1033"/>
      <c r="BT118" s="1033"/>
      <c r="BU118" s="1033"/>
      <c r="BV118" s="1033" t="s">
        <v>129</v>
      </c>
      <c r="BW118" s="1033"/>
      <c r="BX118" s="1033"/>
      <c r="BY118" s="1033"/>
      <c r="BZ118" s="1033"/>
      <c r="CA118" s="1033" t="s">
        <v>394</v>
      </c>
      <c r="CB118" s="1033"/>
      <c r="CC118" s="1033"/>
      <c r="CD118" s="1033"/>
      <c r="CE118" s="1033"/>
      <c r="CF118" s="953" t="s">
        <v>129</v>
      </c>
      <c r="CG118" s="954"/>
      <c r="CH118" s="954"/>
      <c r="CI118" s="954"/>
      <c r="CJ118" s="954"/>
      <c r="CK118" s="981"/>
      <c r="CL118" s="982"/>
      <c r="CM118" s="955" t="s">
        <v>466</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129</v>
      </c>
      <c r="DH118" s="992"/>
      <c r="DI118" s="992"/>
      <c r="DJ118" s="992"/>
      <c r="DK118" s="993"/>
      <c r="DL118" s="994" t="s">
        <v>394</v>
      </c>
      <c r="DM118" s="992"/>
      <c r="DN118" s="992"/>
      <c r="DO118" s="992"/>
      <c r="DP118" s="993"/>
      <c r="DQ118" s="994" t="s">
        <v>394</v>
      </c>
      <c r="DR118" s="992"/>
      <c r="DS118" s="992"/>
      <c r="DT118" s="992"/>
      <c r="DU118" s="993"/>
      <c r="DV118" s="995" t="s">
        <v>129</v>
      </c>
      <c r="DW118" s="996"/>
      <c r="DX118" s="996"/>
      <c r="DY118" s="996"/>
      <c r="DZ118" s="997"/>
    </row>
    <row r="119" spans="1:130" s="212" customFormat="1" ht="26.25" customHeight="1" x14ac:dyDescent="0.15">
      <c r="A119" s="1089" t="s">
        <v>439</v>
      </c>
      <c r="B119" s="980"/>
      <c r="C119" s="962" t="s">
        <v>440</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129</v>
      </c>
      <c r="AB119" s="933"/>
      <c r="AC119" s="933"/>
      <c r="AD119" s="933"/>
      <c r="AE119" s="934"/>
      <c r="AF119" s="935" t="s">
        <v>129</v>
      </c>
      <c r="AG119" s="933"/>
      <c r="AH119" s="933"/>
      <c r="AI119" s="933"/>
      <c r="AJ119" s="934"/>
      <c r="AK119" s="935" t="s">
        <v>394</v>
      </c>
      <c r="AL119" s="933"/>
      <c r="AM119" s="933"/>
      <c r="AN119" s="933"/>
      <c r="AO119" s="934"/>
      <c r="AP119" s="936" t="s">
        <v>394</v>
      </c>
      <c r="AQ119" s="937"/>
      <c r="AR119" s="937"/>
      <c r="AS119" s="937"/>
      <c r="AT119" s="938"/>
      <c r="AU119" s="943"/>
      <c r="AV119" s="944"/>
      <c r="AW119" s="944"/>
      <c r="AX119" s="944"/>
      <c r="AY119" s="944"/>
      <c r="AZ119" s="233" t="s">
        <v>188</v>
      </c>
      <c r="BA119" s="233"/>
      <c r="BB119" s="233"/>
      <c r="BC119" s="233"/>
      <c r="BD119" s="233"/>
      <c r="BE119" s="233"/>
      <c r="BF119" s="233"/>
      <c r="BG119" s="233"/>
      <c r="BH119" s="233"/>
      <c r="BI119" s="233"/>
      <c r="BJ119" s="233"/>
      <c r="BK119" s="233"/>
      <c r="BL119" s="233"/>
      <c r="BM119" s="233"/>
      <c r="BN119" s="233"/>
      <c r="BO119" s="1010" t="s">
        <v>467</v>
      </c>
      <c r="BP119" s="1038"/>
      <c r="BQ119" s="1032">
        <v>37074236</v>
      </c>
      <c r="BR119" s="1033"/>
      <c r="BS119" s="1033"/>
      <c r="BT119" s="1033"/>
      <c r="BU119" s="1033"/>
      <c r="BV119" s="1033">
        <v>39479266</v>
      </c>
      <c r="BW119" s="1033"/>
      <c r="BX119" s="1033"/>
      <c r="BY119" s="1033"/>
      <c r="BZ119" s="1033"/>
      <c r="CA119" s="1033">
        <v>41142366</v>
      </c>
      <c r="CB119" s="1033"/>
      <c r="CC119" s="1033"/>
      <c r="CD119" s="1033"/>
      <c r="CE119" s="1033"/>
      <c r="CF119" s="1034"/>
      <c r="CG119" s="1035"/>
      <c r="CH119" s="1035"/>
      <c r="CI119" s="1035"/>
      <c r="CJ119" s="1036"/>
      <c r="CK119" s="983"/>
      <c r="CL119" s="984"/>
      <c r="CM119" s="1006" t="s">
        <v>468</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394</v>
      </c>
      <c r="DH119" s="1019"/>
      <c r="DI119" s="1019"/>
      <c r="DJ119" s="1019"/>
      <c r="DK119" s="1020"/>
      <c r="DL119" s="1018" t="s">
        <v>394</v>
      </c>
      <c r="DM119" s="1019"/>
      <c r="DN119" s="1019"/>
      <c r="DO119" s="1019"/>
      <c r="DP119" s="1020"/>
      <c r="DQ119" s="1018" t="s">
        <v>394</v>
      </c>
      <c r="DR119" s="1019"/>
      <c r="DS119" s="1019"/>
      <c r="DT119" s="1019"/>
      <c r="DU119" s="1020"/>
      <c r="DV119" s="1021" t="s">
        <v>129</v>
      </c>
      <c r="DW119" s="1022"/>
      <c r="DX119" s="1022"/>
      <c r="DY119" s="1022"/>
      <c r="DZ119" s="1023"/>
    </row>
    <row r="120" spans="1:130" s="212" customFormat="1" ht="26.25" customHeight="1" x14ac:dyDescent="0.15">
      <c r="A120" s="1090"/>
      <c r="B120" s="982"/>
      <c r="C120" s="955" t="s">
        <v>445</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129</v>
      </c>
      <c r="AB120" s="992"/>
      <c r="AC120" s="992"/>
      <c r="AD120" s="992"/>
      <c r="AE120" s="993"/>
      <c r="AF120" s="994" t="s">
        <v>394</v>
      </c>
      <c r="AG120" s="992"/>
      <c r="AH120" s="992"/>
      <c r="AI120" s="992"/>
      <c r="AJ120" s="993"/>
      <c r="AK120" s="994" t="s">
        <v>394</v>
      </c>
      <c r="AL120" s="992"/>
      <c r="AM120" s="992"/>
      <c r="AN120" s="992"/>
      <c r="AO120" s="993"/>
      <c r="AP120" s="995" t="s">
        <v>129</v>
      </c>
      <c r="AQ120" s="996"/>
      <c r="AR120" s="996"/>
      <c r="AS120" s="996"/>
      <c r="AT120" s="997"/>
      <c r="AU120" s="1024" t="s">
        <v>469</v>
      </c>
      <c r="AV120" s="1025"/>
      <c r="AW120" s="1025"/>
      <c r="AX120" s="1025"/>
      <c r="AY120" s="1026"/>
      <c r="AZ120" s="962" t="s">
        <v>470</v>
      </c>
      <c r="BA120" s="930"/>
      <c r="BB120" s="930"/>
      <c r="BC120" s="930"/>
      <c r="BD120" s="930"/>
      <c r="BE120" s="930"/>
      <c r="BF120" s="930"/>
      <c r="BG120" s="930"/>
      <c r="BH120" s="930"/>
      <c r="BI120" s="930"/>
      <c r="BJ120" s="930"/>
      <c r="BK120" s="930"/>
      <c r="BL120" s="930"/>
      <c r="BM120" s="930"/>
      <c r="BN120" s="930"/>
      <c r="BO120" s="930"/>
      <c r="BP120" s="931"/>
      <c r="BQ120" s="963">
        <v>7965150</v>
      </c>
      <c r="BR120" s="964"/>
      <c r="BS120" s="964"/>
      <c r="BT120" s="964"/>
      <c r="BU120" s="964"/>
      <c r="BV120" s="964">
        <v>7124268</v>
      </c>
      <c r="BW120" s="964"/>
      <c r="BX120" s="964"/>
      <c r="BY120" s="964"/>
      <c r="BZ120" s="964"/>
      <c r="CA120" s="964">
        <v>7206274</v>
      </c>
      <c r="CB120" s="964"/>
      <c r="CC120" s="964"/>
      <c r="CD120" s="964"/>
      <c r="CE120" s="964"/>
      <c r="CF120" s="977">
        <v>40.799999999999997</v>
      </c>
      <c r="CG120" s="978"/>
      <c r="CH120" s="978"/>
      <c r="CI120" s="978"/>
      <c r="CJ120" s="978"/>
      <c r="CK120" s="1039" t="s">
        <v>471</v>
      </c>
      <c r="CL120" s="1040"/>
      <c r="CM120" s="1040"/>
      <c r="CN120" s="1040"/>
      <c r="CO120" s="1041"/>
      <c r="CP120" s="1047" t="s">
        <v>472</v>
      </c>
      <c r="CQ120" s="1048"/>
      <c r="CR120" s="1048"/>
      <c r="CS120" s="1048"/>
      <c r="CT120" s="1048"/>
      <c r="CU120" s="1048"/>
      <c r="CV120" s="1048"/>
      <c r="CW120" s="1048"/>
      <c r="CX120" s="1048"/>
      <c r="CY120" s="1048"/>
      <c r="CZ120" s="1048"/>
      <c r="DA120" s="1048"/>
      <c r="DB120" s="1048"/>
      <c r="DC120" s="1048"/>
      <c r="DD120" s="1048"/>
      <c r="DE120" s="1048"/>
      <c r="DF120" s="1049"/>
      <c r="DG120" s="963">
        <v>8499363</v>
      </c>
      <c r="DH120" s="964"/>
      <c r="DI120" s="964"/>
      <c r="DJ120" s="964"/>
      <c r="DK120" s="964"/>
      <c r="DL120" s="964">
        <v>8658863</v>
      </c>
      <c r="DM120" s="964"/>
      <c r="DN120" s="964"/>
      <c r="DO120" s="964"/>
      <c r="DP120" s="964"/>
      <c r="DQ120" s="964">
        <v>8666422</v>
      </c>
      <c r="DR120" s="964"/>
      <c r="DS120" s="964"/>
      <c r="DT120" s="964"/>
      <c r="DU120" s="964"/>
      <c r="DV120" s="965">
        <v>49</v>
      </c>
      <c r="DW120" s="965"/>
      <c r="DX120" s="965"/>
      <c r="DY120" s="965"/>
      <c r="DZ120" s="966"/>
    </row>
    <row r="121" spans="1:130" s="212" customFormat="1" ht="26.25" customHeight="1" x14ac:dyDescent="0.15">
      <c r="A121" s="1090"/>
      <c r="B121" s="982"/>
      <c r="C121" s="1007" t="s">
        <v>473</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129</v>
      </c>
      <c r="AB121" s="992"/>
      <c r="AC121" s="992"/>
      <c r="AD121" s="992"/>
      <c r="AE121" s="993"/>
      <c r="AF121" s="994" t="s">
        <v>129</v>
      </c>
      <c r="AG121" s="992"/>
      <c r="AH121" s="992"/>
      <c r="AI121" s="992"/>
      <c r="AJ121" s="993"/>
      <c r="AK121" s="994" t="s">
        <v>129</v>
      </c>
      <c r="AL121" s="992"/>
      <c r="AM121" s="992"/>
      <c r="AN121" s="992"/>
      <c r="AO121" s="993"/>
      <c r="AP121" s="995" t="s">
        <v>394</v>
      </c>
      <c r="AQ121" s="996"/>
      <c r="AR121" s="996"/>
      <c r="AS121" s="996"/>
      <c r="AT121" s="997"/>
      <c r="AU121" s="1027"/>
      <c r="AV121" s="1028"/>
      <c r="AW121" s="1028"/>
      <c r="AX121" s="1028"/>
      <c r="AY121" s="1029"/>
      <c r="AZ121" s="955" t="s">
        <v>474</v>
      </c>
      <c r="BA121" s="956"/>
      <c r="BB121" s="956"/>
      <c r="BC121" s="956"/>
      <c r="BD121" s="956"/>
      <c r="BE121" s="956"/>
      <c r="BF121" s="956"/>
      <c r="BG121" s="956"/>
      <c r="BH121" s="956"/>
      <c r="BI121" s="956"/>
      <c r="BJ121" s="956"/>
      <c r="BK121" s="956"/>
      <c r="BL121" s="956"/>
      <c r="BM121" s="956"/>
      <c r="BN121" s="956"/>
      <c r="BO121" s="956"/>
      <c r="BP121" s="957"/>
      <c r="BQ121" s="958" t="s">
        <v>394</v>
      </c>
      <c r="BR121" s="959"/>
      <c r="BS121" s="959"/>
      <c r="BT121" s="959"/>
      <c r="BU121" s="959"/>
      <c r="BV121" s="959" t="s">
        <v>129</v>
      </c>
      <c r="BW121" s="959"/>
      <c r="BX121" s="959"/>
      <c r="BY121" s="959"/>
      <c r="BZ121" s="959"/>
      <c r="CA121" s="959" t="s">
        <v>394</v>
      </c>
      <c r="CB121" s="959"/>
      <c r="CC121" s="959"/>
      <c r="CD121" s="959"/>
      <c r="CE121" s="959"/>
      <c r="CF121" s="953" t="s">
        <v>394</v>
      </c>
      <c r="CG121" s="954"/>
      <c r="CH121" s="954"/>
      <c r="CI121" s="954"/>
      <c r="CJ121" s="954"/>
      <c r="CK121" s="1042"/>
      <c r="CL121" s="1043"/>
      <c r="CM121" s="1043"/>
      <c r="CN121" s="1043"/>
      <c r="CO121" s="1044"/>
      <c r="CP121" s="1052" t="s">
        <v>413</v>
      </c>
      <c r="CQ121" s="1053"/>
      <c r="CR121" s="1053"/>
      <c r="CS121" s="1053"/>
      <c r="CT121" s="1053"/>
      <c r="CU121" s="1053"/>
      <c r="CV121" s="1053"/>
      <c r="CW121" s="1053"/>
      <c r="CX121" s="1053"/>
      <c r="CY121" s="1053"/>
      <c r="CZ121" s="1053"/>
      <c r="DA121" s="1053"/>
      <c r="DB121" s="1053"/>
      <c r="DC121" s="1053"/>
      <c r="DD121" s="1053"/>
      <c r="DE121" s="1053"/>
      <c r="DF121" s="1054"/>
      <c r="DG121" s="958">
        <v>5486346</v>
      </c>
      <c r="DH121" s="959"/>
      <c r="DI121" s="959"/>
      <c r="DJ121" s="959"/>
      <c r="DK121" s="959"/>
      <c r="DL121" s="959">
        <v>5516011</v>
      </c>
      <c r="DM121" s="959"/>
      <c r="DN121" s="959"/>
      <c r="DO121" s="959"/>
      <c r="DP121" s="959"/>
      <c r="DQ121" s="959">
        <v>5531341</v>
      </c>
      <c r="DR121" s="959"/>
      <c r="DS121" s="959"/>
      <c r="DT121" s="959"/>
      <c r="DU121" s="959"/>
      <c r="DV121" s="960">
        <v>31.3</v>
      </c>
      <c r="DW121" s="960"/>
      <c r="DX121" s="960"/>
      <c r="DY121" s="960"/>
      <c r="DZ121" s="961"/>
    </row>
    <row r="122" spans="1:130" s="212" customFormat="1" ht="26.25" customHeight="1" x14ac:dyDescent="0.15">
      <c r="A122" s="1090"/>
      <c r="B122" s="982"/>
      <c r="C122" s="955" t="s">
        <v>455</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394</v>
      </c>
      <c r="AB122" s="992"/>
      <c r="AC122" s="992"/>
      <c r="AD122" s="992"/>
      <c r="AE122" s="993"/>
      <c r="AF122" s="994" t="s">
        <v>129</v>
      </c>
      <c r="AG122" s="992"/>
      <c r="AH122" s="992"/>
      <c r="AI122" s="992"/>
      <c r="AJ122" s="993"/>
      <c r="AK122" s="994" t="s">
        <v>129</v>
      </c>
      <c r="AL122" s="992"/>
      <c r="AM122" s="992"/>
      <c r="AN122" s="992"/>
      <c r="AO122" s="993"/>
      <c r="AP122" s="995" t="s">
        <v>129</v>
      </c>
      <c r="AQ122" s="996"/>
      <c r="AR122" s="996"/>
      <c r="AS122" s="996"/>
      <c r="AT122" s="997"/>
      <c r="AU122" s="1027"/>
      <c r="AV122" s="1028"/>
      <c r="AW122" s="1028"/>
      <c r="AX122" s="1028"/>
      <c r="AY122" s="1029"/>
      <c r="AZ122" s="1006" t="s">
        <v>475</v>
      </c>
      <c r="BA122" s="998"/>
      <c r="BB122" s="998"/>
      <c r="BC122" s="998"/>
      <c r="BD122" s="998"/>
      <c r="BE122" s="998"/>
      <c r="BF122" s="998"/>
      <c r="BG122" s="998"/>
      <c r="BH122" s="998"/>
      <c r="BI122" s="998"/>
      <c r="BJ122" s="998"/>
      <c r="BK122" s="998"/>
      <c r="BL122" s="998"/>
      <c r="BM122" s="998"/>
      <c r="BN122" s="998"/>
      <c r="BO122" s="998"/>
      <c r="BP122" s="999"/>
      <c r="BQ122" s="1032">
        <v>24724323</v>
      </c>
      <c r="BR122" s="1033"/>
      <c r="BS122" s="1033"/>
      <c r="BT122" s="1033"/>
      <c r="BU122" s="1033"/>
      <c r="BV122" s="1033">
        <v>25684665</v>
      </c>
      <c r="BW122" s="1033"/>
      <c r="BX122" s="1033"/>
      <c r="BY122" s="1033"/>
      <c r="BZ122" s="1033"/>
      <c r="CA122" s="1033">
        <v>26181836</v>
      </c>
      <c r="CB122" s="1033"/>
      <c r="CC122" s="1033"/>
      <c r="CD122" s="1033"/>
      <c r="CE122" s="1033"/>
      <c r="CF122" s="1050">
        <v>148.19999999999999</v>
      </c>
      <c r="CG122" s="1051"/>
      <c r="CH122" s="1051"/>
      <c r="CI122" s="1051"/>
      <c r="CJ122" s="1051"/>
      <c r="CK122" s="1042"/>
      <c r="CL122" s="1043"/>
      <c r="CM122" s="1043"/>
      <c r="CN122" s="1043"/>
      <c r="CO122" s="1044"/>
      <c r="CP122" s="1052" t="s">
        <v>476</v>
      </c>
      <c r="CQ122" s="1053"/>
      <c r="CR122" s="1053"/>
      <c r="CS122" s="1053"/>
      <c r="CT122" s="1053"/>
      <c r="CU122" s="1053"/>
      <c r="CV122" s="1053"/>
      <c r="CW122" s="1053"/>
      <c r="CX122" s="1053"/>
      <c r="CY122" s="1053"/>
      <c r="CZ122" s="1053"/>
      <c r="DA122" s="1053"/>
      <c r="DB122" s="1053"/>
      <c r="DC122" s="1053"/>
      <c r="DD122" s="1053"/>
      <c r="DE122" s="1053"/>
      <c r="DF122" s="1054"/>
      <c r="DG122" s="958" t="s">
        <v>394</v>
      </c>
      <c r="DH122" s="959"/>
      <c r="DI122" s="959"/>
      <c r="DJ122" s="959"/>
      <c r="DK122" s="959"/>
      <c r="DL122" s="959">
        <v>11673</v>
      </c>
      <c r="DM122" s="959"/>
      <c r="DN122" s="959"/>
      <c r="DO122" s="959"/>
      <c r="DP122" s="959"/>
      <c r="DQ122" s="959">
        <v>35733</v>
      </c>
      <c r="DR122" s="959"/>
      <c r="DS122" s="959"/>
      <c r="DT122" s="959"/>
      <c r="DU122" s="959"/>
      <c r="DV122" s="960">
        <v>0.2</v>
      </c>
      <c r="DW122" s="960"/>
      <c r="DX122" s="960"/>
      <c r="DY122" s="960"/>
      <c r="DZ122" s="961"/>
    </row>
    <row r="123" spans="1:130" s="212" customFormat="1" ht="26.25" customHeight="1" x14ac:dyDescent="0.15">
      <c r="A123" s="1090"/>
      <c r="B123" s="982"/>
      <c r="C123" s="955" t="s">
        <v>461</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394</v>
      </c>
      <c r="AB123" s="992"/>
      <c r="AC123" s="992"/>
      <c r="AD123" s="992"/>
      <c r="AE123" s="993"/>
      <c r="AF123" s="994" t="s">
        <v>394</v>
      </c>
      <c r="AG123" s="992"/>
      <c r="AH123" s="992"/>
      <c r="AI123" s="992"/>
      <c r="AJ123" s="993"/>
      <c r="AK123" s="994" t="s">
        <v>129</v>
      </c>
      <c r="AL123" s="992"/>
      <c r="AM123" s="992"/>
      <c r="AN123" s="992"/>
      <c r="AO123" s="993"/>
      <c r="AP123" s="995" t="s">
        <v>129</v>
      </c>
      <c r="AQ123" s="996"/>
      <c r="AR123" s="996"/>
      <c r="AS123" s="996"/>
      <c r="AT123" s="997"/>
      <c r="AU123" s="1030"/>
      <c r="AV123" s="1031"/>
      <c r="AW123" s="1031"/>
      <c r="AX123" s="1031"/>
      <c r="AY123" s="1031"/>
      <c r="AZ123" s="233" t="s">
        <v>188</v>
      </c>
      <c r="BA123" s="233"/>
      <c r="BB123" s="233"/>
      <c r="BC123" s="233"/>
      <c r="BD123" s="233"/>
      <c r="BE123" s="233"/>
      <c r="BF123" s="233"/>
      <c r="BG123" s="233"/>
      <c r="BH123" s="233"/>
      <c r="BI123" s="233"/>
      <c r="BJ123" s="233"/>
      <c r="BK123" s="233"/>
      <c r="BL123" s="233"/>
      <c r="BM123" s="233"/>
      <c r="BN123" s="233"/>
      <c r="BO123" s="1010" t="s">
        <v>477</v>
      </c>
      <c r="BP123" s="1038"/>
      <c r="BQ123" s="1096">
        <v>32689473</v>
      </c>
      <c r="BR123" s="1097"/>
      <c r="BS123" s="1097"/>
      <c r="BT123" s="1097"/>
      <c r="BU123" s="1097"/>
      <c r="BV123" s="1097">
        <v>32808933</v>
      </c>
      <c r="BW123" s="1097"/>
      <c r="BX123" s="1097"/>
      <c r="BY123" s="1097"/>
      <c r="BZ123" s="1097"/>
      <c r="CA123" s="1097">
        <v>33388110</v>
      </c>
      <c r="CB123" s="1097"/>
      <c r="CC123" s="1097"/>
      <c r="CD123" s="1097"/>
      <c r="CE123" s="1097"/>
      <c r="CF123" s="1034"/>
      <c r="CG123" s="1035"/>
      <c r="CH123" s="1035"/>
      <c r="CI123" s="1035"/>
      <c r="CJ123" s="1036"/>
      <c r="CK123" s="1042"/>
      <c r="CL123" s="1043"/>
      <c r="CM123" s="1043"/>
      <c r="CN123" s="1043"/>
      <c r="CO123" s="1044"/>
      <c r="CP123" s="1052" t="s">
        <v>478</v>
      </c>
      <c r="CQ123" s="1053"/>
      <c r="CR123" s="1053"/>
      <c r="CS123" s="1053"/>
      <c r="CT123" s="1053"/>
      <c r="CU123" s="1053"/>
      <c r="CV123" s="1053"/>
      <c r="CW123" s="1053"/>
      <c r="CX123" s="1053"/>
      <c r="CY123" s="1053"/>
      <c r="CZ123" s="1053"/>
      <c r="DA123" s="1053"/>
      <c r="DB123" s="1053"/>
      <c r="DC123" s="1053"/>
      <c r="DD123" s="1053"/>
      <c r="DE123" s="1053"/>
      <c r="DF123" s="1054"/>
      <c r="DG123" s="991">
        <v>5332</v>
      </c>
      <c r="DH123" s="992"/>
      <c r="DI123" s="992"/>
      <c r="DJ123" s="992"/>
      <c r="DK123" s="993"/>
      <c r="DL123" s="994">
        <v>6032</v>
      </c>
      <c r="DM123" s="992"/>
      <c r="DN123" s="992"/>
      <c r="DO123" s="992"/>
      <c r="DP123" s="993"/>
      <c r="DQ123" s="994">
        <v>7484</v>
      </c>
      <c r="DR123" s="992"/>
      <c r="DS123" s="992"/>
      <c r="DT123" s="992"/>
      <c r="DU123" s="993"/>
      <c r="DV123" s="995">
        <v>0</v>
      </c>
      <c r="DW123" s="996"/>
      <c r="DX123" s="996"/>
      <c r="DY123" s="996"/>
      <c r="DZ123" s="997"/>
    </row>
    <row r="124" spans="1:130" s="212" customFormat="1" ht="26.25" customHeight="1" thickBot="1" x14ac:dyDescent="0.2">
      <c r="A124" s="1090"/>
      <c r="B124" s="982"/>
      <c r="C124" s="955" t="s">
        <v>464</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129</v>
      </c>
      <c r="AB124" s="992"/>
      <c r="AC124" s="992"/>
      <c r="AD124" s="992"/>
      <c r="AE124" s="993"/>
      <c r="AF124" s="994" t="s">
        <v>129</v>
      </c>
      <c r="AG124" s="992"/>
      <c r="AH124" s="992"/>
      <c r="AI124" s="992"/>
      <c r="AJ124" s="993"/>
      <c r="AK124" s="994" t="s">
        <v>394</v>
      </c>
      <c r="AL124" s="992"/>
      <c r="AM124" s="992"/>
      <c r="AN124" s="992"/>
      <c r="AO124" s="993"/>
      <c r="AP124" s="995" t="s">
        <v>129</v>
      </c>
      <c r="AQ124" s="996"/>
      <c r="AR124" s="996"/>
      <c r="AS124" s="996"/>
      <c r="AT124" s="997"/>
      <c r="AU124" s="1092" t="s">
        <v>479</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27.2</v>
      </c>
      <c r="BR124" s="1060"/>
      <c r="BS124" s="1060"/>
      <c r="BT124" s="1060"/>
      <c r="BU124" s="1060"/>
      <c r="BV124" s="1060">
        <v>40.200000000000003</v>
      </c>
      <c r="BW124" s="1060"/>
      <c r="BX124" s="1060"/>
      <c r="BY124" s="1060"/>
      <c r="BZ124" s="1060"/>
      <c r="CA124" s="1060">
        <v>43.8</v>
      </c>
      <c r="CB124" s="1060"/>
      <c r="CC124" s="1060"/>
      <c r="CD124" s="1060"/>
      <c r="CE124" s="1060"/>
      <c r="CF124" s="1061"/>
      <c r="CG124" s="1062"/>
      <c r="CH124" s="1062"/>
      <c r="CI124" s="1062"/>
      <c r="CJ124" s="1063"/>
      <c r="CK124" s="1045"/>
      <c r="CL124" s="1045"/>
      <c r="CM124" s="1045"/>
      <c r="CN124" s="1045"/>
      <c r="CO124" s="1046"/>
      <c r="CP124" s="1052" t="s">
        <v>480</v>
      </c>
      <c r="CQ124" s="1053"/>
      <c r="CR124" s="1053"/>
      <c r="CS124" s="1053"/>
      <c r="CT124" s="1053"/>
      <c r="CU124" s="1053"/>
      <c r="CV124" s="1053"/>
      <c r="CW124" s="1053"/>
      <c r="CX124" s="1053"/>
      <c r="CY124" s="1053"/>
      <c r="CZ124" s="1053"/>
      <c r="DA124" s="1053"/>
      <c r="DB124" s="1053"/>
      <c r="DC124" s="1053"/>
      <c r="DD124" s="1053"/>
      <c r="DE124" s="1053"/>
      <c r="DF124" s="1054"/>
      <c r="DG124" s="1037" t="s">
        <v>394</v>
      </c>
      <c r="DH124" s="1019"/>
      <c r="DI124" s="1019"/>
      <c r="DJ124" s="1019"/>
      <c r="DK124" s="1020"/>
      <c r="DL124" s="1018" t="s">
        <v>129</v>
      </c>
      <c r="DM124" s="1019"/>
      <c r="DN124" s="1019"/>
      <c r="DO124" s="1019"/>
      <c r="DP124" s="1020"/>
      <c r="DQ124" s="1018" t="s">
        <v>129</v>
      </c>
      <c r="DR124" s="1019"/>
      <c r="DS124" s="1019"/>
      <c r="DT124" s="1019"/>
      <c r="DU124" s="1020"/>
      <c r="DV124" s="1021" t="s">
        <v>129</v>
      </c>
      <c r="DW124" s="1022"/>
      <c r="DX124" s="1022"/>
      <c r="DY124" s="1022"/>
      <c r="DZ124" s="1023"/>
    </row>
    <row r="125" spans="1:130" s="212" customFormat="1" ht="26.25" customHeight="1" x14ac:dyDescent="0.15">
      <c r="A125" s="1090"/>
      <c r="B125" s="982"/>
      <c r="C125" s="955" t="s">
        <v>466</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394</v>
      </c>
      <c r="AB125" s="992"/>
      <c r="AC125" s="992"/>
      <c r="AD125" s="992"/>
      <c r="AE125" s="993"/>
      <c r="AF125" s="994" t="s">
        <v>394</v>
      </c>
      <c r="AG125" s="992"/>
      <c r="AH125" s="992"/>
      <c r="AI125" s="992"/>
      <c r="AJ125" s="993"/>
      <c r="AK125" s="994" t="s">
        <v>394</v>
      </c>
      <c r="AL125" s="992"/>
      <c r="AM125" s="992"/>
      <c r="AN125" s="992"/>
      <c r="AO125" s="993"/>
      <c r="AP125" s="995" t="s">
        <v>394</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481</v>
      </c>
      <c r="CL125" s="1040"/>
      <c r="CM125" s="1040"/>
      <c r="CN125" s="1040"/>
      <c r="CO125" s="1041"/>
      <c r="CP125" s="962" t="s">
        <v>482</v>
      </c>
      <c r="CQ125" s="930"/>
      <c r="CR125" s="930"/>
      <c r="CS125" s="930"/>
      <c r="CT125" s="930"/>
      <c r="CU125" s="930"/>
      <c r="CV125" s="930"/>
      <c r="CW125" s="930"/>
      <c r="CX125" s="930"/>
      <c r="CY125" s="930"/>
      <c r="CZ125" s="930"/>
      <c r="DA125" s="930"/>
      <c r="DB125" s="930"/>
      <c r="DC125" s="930"/>
      <c r="DD125" s="930"/>
      <c r="DE125" s="930"/>
      <c r="DF125" s="931"/>
      <c r="DG125" s="963" t="s">
        <v>129</v>
      </c>
      <c r="DH125" s="964"/>
      <c r="DI125" s="964"/>
      <c r="DJ125" s="964"/>
      <c r="DK125" s="964"/>
      <c r="DL125" s="964" t="s">
        <v>394</v>
      </c>
      <c r="DM125" s="964"/>
      <c r="DN125" s="964"/>
      <c r="DO125" s="964"/>
      <c r="DP125" s="964"/>
      <c r="DQ125" s="964" t="s">
        <v>129</v>
      </c>
      <c r="DR125" s="964"/>
      <c r="DS125" s="964"/>
      <c r="DT125" s="964"/>
      <c r="DU125" s="964"/>
      <c r="DV125" s="965" t="s">
        <v>129</v>
      </c>
      <c r="DW125" s="965"/>
      <c r="DX125" s="965"/>
      <c r="DY125" s="965"/>
      <c r="DZ125" s="966"/>
    </row>
    <row r="126" spans="1:130" s="212" customFormat="1" ht="26.25" customHeight="1" thickBot="1" x14ac:dyDescent="0.2">
      <c r="A126" s="1090"/>
      <c r="B126" s="982"/>
      <c r="C126" s="955" t="s">
        <v>468</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394</v>
      </c>
      <c r="AB126" s="992"/>
      <c r="AC126" s="992"/>
      <c r="AD126" s="992"/>
      <c r="AE126" s="993"/>
      <c r="AF126" s="994" t="s">
        <v>394</v>
      </c>
      <c r="AG126" s="992"/>
      <c r="AH126" s="992"/>
      <c r="AI126" s="992"/>
      <c r="AJ126" s="993"/>
      <c r="AK126" s="994" t="s">
        <v>129</v>
      </c>
      <c r="AL126" s="992"/>
      <c r="AM126" s="992"/>
      <c r="AN126" s="992"/>
      <c r="AO126" s="993"/>
      <c r="AP126" s="995" t="s">
        <v>129</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483</v>
      </c>
      <c r="CQ126" s="956"/>
      <c r="CR126" s="956"/>
      <c r="CS126" s="956"/>
      <c r="CT126" s="956"/>
      <c r="CU126" s="956"/>
      <c r="CV126" s="956"/>
      <c r="CW126" s="956"/>
      <c r="CX126" s="956"/>
      <c r="CY126" s="956"/>
      <c r="CZ126" s="956"/>
      <c r="DA126" s="956"/>
      <c r="DB126" s="956"/>
      <c r="DC126" s="956"/>
      <c r="DD126" s="956"/>
      <c r="DE126" s="956"/>
      <c r="DF126" s="957"/>
      <c r="DG126" s="958" t="s">
        <v>129</v>
      </c>
      <c r="DH126" s="959"/>
      <c r="DI126" s="959"/>
      <c r="DJ126" s="959"/>
      <c r="DK126" s="959"/>
      <c r="DL126" s="959" t="s">
        <v>129</v>
      </c>
      <c r="DM126" s="959"/>
      <c r="DN126" s="959"/>
      <c r="DO126" s="959"/>
      <c r="DP126" s="959"/>
      <c r="DQ126" s="959" t="s">
        <v>394</v>
      </c>
      <c r="DR126" s="959"/>
      <c r="DS126" s="959"/>
      <c r="DT126" s="959"/>
      <c r="DU126" s="959"/>
      <c r="DV126" s="960" t="s">
        <v>394</v>
      </c>
      <c r="DW126" s="960"/>
      <c r="DX126" s="960"/>
      <c r="DY126" s="960"/>
      <c r="DZ126" s="961"/>
    </row>
    <row r="127" spans="1:130" s="212" customFormat="1" ht="26.25" customHeight="1" x14ac:dyDescent="0.15">
      <c r="A127" s="1091"/>
      <c r="B127" s="984"/>
      <c r="C127" s="1006" t="s">
        <v>484</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394</v>
      </c>
      <c r="AB127" s="992"/>
      <c r="AC127" s="992"/>
      <c r="AD127" s="992"/>
      <c r="AE127" s="993"/>
      <c r="AF127" s="994" t="s">
        <v>394</v>
      </c>
      <c r="AG127" s="992"/>
      <c r="AH127" s="992"/>
      <c r="AI127" s="992"/>
      <c r="AJ127" s="993"/>
      <c r="AK127" s="994" t="s">
        <v>129</v>
      </c>
      <c r="AL127" s="992"/>
      <c r="AM127" s="992"/>
      <c r="AN127" s="992"/>
      <c r="AO127" s="993"/>
      <c r="AP127" s="995" t="s">
        <v>129</v>
      </c>
      <c r="AQ127" s="996"/>
      <c r="AR127" s="996"/>
      <c r="AS127" s="996"/>
      <c r="AT127" s="997"/>
      <c r="AU127" s="214"/>
      <c r="AV127" s="214"/>
      <c r="AW127" s="214"/>
      <c r="AX127" s="1064" t="s">
        <v>485</v>
      </c>
      <c r="AY127" s="1065"/>
      <c r="AZ127" s="1065"/>
      <c r="BA127" s="1065"/>
      <c r="BB127" s="1065"/>
      <c r="BC127" s="1065"/>
      <c r="BD127" s="1065"/>
      <c r="BE127" s="1066"/>
      <c r="BF127" s="1067" t="s">
        <v>486</v>
      </c>
      <c r="BG127" s="1065"/>
      <c r="BH127" s="1065"/>
      <c r="BI127" s="1065"/>
      <c r="BJ127" s="1065"/>
      <c r="BK127" s="1065"/>
      <c r="BL127" s="1066"/>
      <c r="BM127" s="1067" t="s">
        <v>487</v>
      </c>
      <c r="BN127" s="1065"/>
      <c r="BO127" s="1065"/>
      <c r="BP127" s="1065"/>
      <c r="BQ127" s="1065"/>
      <c r="BR127" s="1065"/>
      <c r="BS127" s="1066"/>
      <c r="BT127" s="1067" t="s">
        <v>488</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489</v>
      </c>
      <c r="CQ127" s="956"/>
      <c r="CR127" s="956"/>
      <c r="CS127" s="956"/>
      <c r="CT127" s="956"/>
      <c r="CU127" s="956"/>
      <c r="CV127" s="956"/>
      <c r="CW127" s="956"/>
      <c r="CX127" s="956"/>
      <c r="CY127" s="956"/>
      <c r="CZ127" s="956"/>
      <c r="DA127" s="956"/>
      <c r="DB127" s="956"/>
      <c r="DC127" s="956"/>
      <c r="DD127" s="956"/>
      <c r="DE127" s="956"/>
      <c r="DF127" s="957"/>
      <c r="DG127" s="958" t="s">
        <v>129</v>
      </c>
      <c r="DH127" s="959"/>
      <c r="DI127" s="959"/>
      <c r="DJ127" s="959"/>
      <c r="DK127" s="959"/>
      <c r="DL127" s="959" t="s">
        <v>129</v>
      </c>
      <c r="DM127" s="959"/>
      <c r="DN127" s="959"/>
      <c r="DO127" s="959"/>
      <c r="DP127" s="959"/>
      <c r="DQ127" s="959" t="s">
        <v>129</v>
      </c>
      <c r="DR127" s="959"/>
      <c r="DS127" s="959"/>
      <c r="DT127" s="959"/>
      <c r="DU127" s="959"/>
      <c r="DV127" s="960" t="s">
        <v>394</v>
      </c>
      <c r="DW127" s="960"/>
      <c r="DX127" s="960"/>
      <c r="DY127" s="960"/>
      <c r="DZ127" s="961"/>
    </row>
    <row r="128" spans="1:130" s="212" customFormat="1" ht="26.25" customHeight="1" thickBot="1" x14ac:dyDescent="0.2">
      <c r="A128" s="1074" t="s">
        <v>490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491</v>
      </c>
      <c r="X128" s="1076"/>
      <c r="Y128" s="1076"/>
      <c r="Z128" s="1077"/>
      <c r="AA128" s="1078" t="s">
        <v>129</v>
      </c>
      <c r="AB128" s="1079"/>
      <c r="AC128" s="1079"/>
      <c r="AD128" s="1079"/>
      <c r="AE128" s="1080"/>
      <c r="AF128" s="1081" t="s">
        <v>129</v>
      </c>
      <c r="AG128" s="1079"/>
      <c r="AH128" s="1079"/>
      <c r="AI128" s="1079"/>
      <c r="AJ128" s="1080"/>
      <c r="AK128" s="1081" t="s">
        <v>129</v>
      </c>
      <c r="AL128" s="1079"/>
      <c r="AM128" s="1079"/>
      <c r="AN128" s="1079"/>
      <c r="AO128" s="1080"/>
      <c r="AP128" s="1082"/>
      <c r="AQ128" s="1083"/>
      <c r="AR128" s="1083"/>
      <c r="AS128" s="1083"/>
      <c r="AT128" s="1084"/>
      <c r="AU128" s="214"/>
      <c r="AV128" s="214"/>
      <c r="AW128" s="214"/>
      <c r="AX128" s="929" t="s">
        <v>492</v>
      </c>
      <c r="AY128" s="930"/>
      <c r="AZ128" s="930"/>
      <c r="BA128" s="930"/>
      <c r="BB128" s="930"/>
      <c r="BC128" s="930"/>
      <c r="BD128" s="930"/>
      <c r="BE128" s="931"/>
      <c r="BF128" s="1085" t="s">
        <v>394</v>
      </c>
      <c r="BG128" s="1086"/>
      <c r="BH128" s="1086"/>
      <c r="BI128" s="1086"/>
      <c r="BJ128" s="1086"/>
      <c r="BK128" s="1086"/>
      <c r="BL128" s="1087"/>
      <c r="BM128" s="1085">
        <v>12.52</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493</v>
      </c>
      <c r="CQ128" s="759"/>
      <c r="CR128" s="759"/>
      <c r="CS128" s="759"/>
      <c r="CT128" s="759"/>
      <c r="CU128" s="759"/>
      <c r="CV128" s="759"/>
      <c r="CW128" s="759"/>
      <c r="CX128" s="759"/>
      <c r="CY128" s="759"/>
      <c r="CZ128" s="759"/>
      <c r="DA128" s="759"/>
      <c r="DB128" s="759"/>
      <c r="DC128" s="759"/>
      <c r="DD128" s="759"/>
      <c r="DE128" s="759"/>
      <c r="DF128" s="1069"/>
      <c r="DG128" s="1070" t="s">
        <v>394</v>
      </c>
      <c r="DH128" s="1071"/>
      <c r="DI128" s="1071"/>
      <c r="DJ128" s="1071"/>
      <c r="DK128" s="1071"/>
      <c r="DL128" s="1071" t="s">
        <v>394</v>
      </c>
      <c r="DM128" s="1071"/>
      <c r="DN128" s="1071"/>
      <c r="DO128" s="1071"/>
      <c r="DP128" s="1071"/>
      <c r="DQ128" s="1071" t="s">
        <v>394</v>
      </c>
      <c r="DR128" s="1071"/>
      <c r="DS128" s="1071"/>
      <c r="DT128" s="1071"/>
      <c r="DU128" s="1071"/>
      <c r="DV128" s="1072" t="s">
        <v>394</v>
      </c>
      <c r="DW128" s="1072"/>
      <c r="DX128" s="1072"/>
      <c r="DY128" s="1072"/>
      <c r="DZ128" s="1073"/>
    </row>
    <row r="129" spans="1:131" s="212"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494</v>
      </c>
      <c r="X129" s="1104"/>
      <c r="Y129" s="1104"/>
      <c r="Z129" s="1105"/>
      <c r="AA129" s="991">
        <v>17897477</v>
      </c>
      <c r="AB129" s="992"/>
      <c r="AC129" s="992"/>
      <c r="AD129" s="992"/>
      <c r="AE129" s="993"/>
      <c r="AF129" s="994">
        <v>18424835</v>
      </c>
      <c r="AG129" s="992"/>
      <c r="AH129" s="992"/>
      <c r="AI129" s="992"/>
      <c r="AJ129" s="993"/>
      <c r="AK129" s="994">
        <v>19528849</v>
      </c>
      <c r="AL129" s="992"/>
      <c r="AM129" s="992"/>
      <c r="AN129" s="992"/>
      <c r="AO129" s="993"/>
      <c r="AP129" s="1106"/>
      <c r="AQ129" s="1107"/>
      <c r="AR129" s="1107"/>
      <c r="AS129" s="1107"/>
      <c r="AT129" s="1108"/>
      <c r="AU129" s="215"/>
      <c r="AV129" s="215"/>
      <c r="AW129" s="215"/>
      <c r="AX129" s="1098" t="s">
        <v>495</v>
      </c>
      <c r="AY129" s="956"/>
      <c r="AZ129" s="956"/>
      <c r="BA129" s="956"/>
      <c r="BB129" s="956"/>
      <c r="BC129" s="956"/>
      <c r="BD129" s="956"/>
      <c r="BE129" s="957"/>
      <c r="BF129" s="1099" t="s">
        <v>129</v>
      </c>
      <c r="BG129" s="1100"/>
      <c r="BH129" s="1100"/>
      <c r="BI129" s="1100"/>
      <c r="BJ129" s="1100"/>
      <c r="BK129" s="1100"/>
      <c r="BL129" s="1101"/>
      <c r="BM129" s="1099">
        <v>17.52</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496</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497</v>
      </c>
      <c r="X130" s="1104"/>
      <c r="Y130" s="1104"/>
      <c r="Z130" s="1105"/>
      <c r="AA130" s="991">
        <v>1829189</v>
      </c>
      <c r="AB130" s="992"/>
      <c r="AC130" s="992"/>
      <c r="AD130" s="992"/>
      <c r="AE130" s="993"/>
      <c r="AF130" s="994">
        <v>1849824</v>
      </c>
      <c r="AG130" s="992"/>
      <c r="AH130" s="992"/>
      <c r="AI130" s="992"/>
      <c r="AJ130" s="993"/>
      <c r="AK130" s="994">
        <v>1859742</v>
      </c>
      <c r="AL130" s="992"/>
      <c r="AM130" s="992"/>
      <c r="AN130" s="992"/>
      <c r="AO130" s="993"/>
      <c r="AP130" s="1106"/>
      <c r="AQ130" s="1107"/>
      <c r="AR130" s="1107"/>
      <c r="AS130" s="1107"/>
      <c r="AT130" s="1108"/>
      <c r="AU130" s="215"/>
      <c r="AV130" s="215"/>
      <c r="AW130" s="215"/>
      <c r="AX130" s="1098" t="s">
        <v>498</v>
      </c>
      <c r="AY130" s="956"/>
      <c r="AZ130" s="956"/>
      <c r="BA130" s="956"/>
      <c r="BB130" s="956"/>
      <c r="BC130" s="956"/>
      <c r="BD130" s="956"/>
      <c r="BE130" s="957"/>
      <c r="BF130" s="1134">
        <v>6.4</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499</v>
      </c>
      <c r="X131" s="1141"/>
      <c r="Y131" s="1141"/>
      <c r="Z131" s="1142"/>
      <c r="AA131" s="1037">
        <v>16068288</v>
      </c>
      <c r="AB131" s="1019"/>
      <c r="AC131" s="1019"/>
      <c r="AD131" s="1019"/>
      <c r="AE131" s="1020"/>
      <c r="AF131" s="1018">
        <v>16575011</v>
      </c>
      <c r="AG131" s="1019"/>
      <c r="AH131" s="1019"/>
      <c r="AI131" s="1019"/>
      <c r="AJ131" s="1020"/>
      <c r="AK131" s="1018">
        <v>17669107</v>
      </c>
      <c r="AL131" s="1019"/>
      <c r="AM131" s="1019"/>
      <c r="AN131" s="1019"/>
      <c r="AO131" s="1020"/>
      <c r="AP131" s="1143"/>
      <c r="AQ131" s="1144"/>
      <c r="AR131" s="1144"/>
      <c r="AS131" s="1144"/>
      <c r="AT131" s="1145"/>
      <c r="AU131" s="215"/>
      <c r="AV131" s="215"/>
      <c r="AW131" s="215"/>
      <c r="AX131" s="1116" t="s">
        <v>500</v>
      </c>
      <c r="AY131" s="759"/>
      <c r="AZ131" s="759"/>
      <c r="BA131" s="759"/>
      <c r="BB131" s="759"/>
      <c r="BC131" s="759"/>
      <c r="BD131" s="759"/>
      <c r="BE131" s="1069"/>
      <c r="BF131" s="1117">
        <v>43.8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501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502</v>
      </c>
      <c r="W132" s="1127"/>
      <c r="X132" s="1127"/>
      <c r="Y132" s="1127"/>
      <c r="Z132" s="1128"/>
      <c r="AA132" s="1129">
        <v>5.9873646779999996</v>
      </c>
      <c r="AB132" s="1130"/>
      <c r="AC132" s="1130"/>
      <c r="AD132" s="1130"/>
      <c r="AE132" s="1131"/>
      <c r="AF132" s="1132">
        <v>6.3597363529999997</v>
      </c>
      <c r="AG132" s="1130"/>
      <c r="AH132" s="1130"/>
      <c r="AI132" s="1130"/>
      <c r="AJ132" s="1131"/>
      <c r="AK132" s="1132">
        <v>6.9724236770000001</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503</v>
      </c>
      <c r="W133" s="1110"/>
      <c r="X133" s="1110"/>
      <c r="Y133" s="1110"/>
      <c r="Z133" s="1111"/>
      <c r="AA133" s="1112">
        <v>6.8</v>
      </c>
      <c r="AB133" s="1113"/>
      <c r="AC133" s="1113"/>
      <c r="AD133" s="1113"/>
      <c r="AE133" s="1114"/>
      <c r="AF133" s="1112">
        <v>6.2</v>
      </c>
      <c r="AG133" s="1113"/>
      <c r="AH133" s="1113"/>
      <c r="AI133" s="1113"/>
      <c r="AJ133" s="1114"/>
      <c r="AK133" s="1112">
        <v>6.4</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kqdihlFqMQmHqlw+BO6brz/k1L6fT/6FsssEuTOpCsvgYe9r2ZoSEQu6bAdo9iXy7Z5YjqucloKx22C+qgx7Wg==" saltValue="0duyLhM1Ge9hYrhoKdEO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504</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x9Wo5k41/N5lCRuwKR5UL6Ea5EzfpSp+rOl+VipEYjBF5+8S9fyv4xctSUNI0C9gYaYI96XW3rjVN/k6bEFdw==" saltValue="3k/mjsLM3sTYTL3ew5Tq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Skw//xaJVpyMzAJwD1us0qID9io4x/s6hJLX1/Ks79ygIxMdctuU0NXuQ0F3YgS40LGiRfoYM441S6jDNVqPA==" saltValue="Ab+7VqUL8h2TCQtJqehS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505</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506</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507</v>
      </c>
      <c r="AP7" s="254"/>
      <c r="AQ7" s="255" t="s">
        <v>508</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509</v>
      </c>
      <c r="AQ8" s="261" t="s">
        <v>510</v>
      </c>
      <c r="AR8" s="262" t="s">
        <v>511</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512</v>
      </c>
      <c r="AL9" s="1150"/>
      <c r="AM9" s="1150"/>
      <c r="AN9" s="1151"/>
      <c r="AO9" s="263">
        <v>4891076</v>
      </c>
      <c r="AP9" s="263">
        <v>55027</v>
      </c>
      <c r="AQ9" s="264">
        <v>72345</v>
      </c>
      <c r="AR9" s="265">
        <v>-23.9</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513</v>
      </c>
      <c r="AL10" s="1150"/>
      <c r="AM10" s="1150"/>
      <c r="AN10" s="1151"/>
      <c r="AO10" s="266">
        <v>814192</v>
      </c>
      <c r="AP10" s="266">
        <v>9160</v>
      </c>
      <c r="AQ10" s="267">
        <v>6087</v>
      </c>
      <c r="AR10" s="268">
        <v>50.5</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514</v>
      </c>
      <c r="AL11" s="1150"/>
      <c r="AM11" s="1150"/>
      <c r="AN11" s="1151"/>
      <c r="AO11" s="266">
        <v>68488</v>
      </c>
      <c r="AP11" s="266">
        <v>771</v>
      </c>
      <c r="AQ11" s="267">
        <v>1128</v>
      </c>
      <c r="AR11" s="268">
        <v>-31.6</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515</v>
      </c>
      <c r="AL12" s="1150"/>
      <c r="AM12" s="1150"/>
      <c r="AN12" s="1151"/>
      <c r="AO12" s="266" t="s">
        <v>516</v>
      </c>
      <c r="AP12" s="266" t="s">
        <v>516</v>
      </c>
      <c r="AQ12" s="267">
        <v>9</v>
      </c>
      <c r="AR12" s="268" t="s">
        <v>516</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517</v>
      </c>
      <c r="AL13" s="1150"/>
      <c r="AM13" s="1150"/>
      <c r="AN13" s="1151"/>
      <c r="AO13" s="266">
        <v>231986</v>
      </c>
      <c r="AP13" s="266">
        <v>2610</v>
      </c>
      <c r="AQ13" s="267">
        <v>2326</v>
      </c>
      <c r="AR13" s="268">
        <v>12.2</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518</v>
      </c>
      <c r="AL14" s="1150"/>
      <c r="AM14" s="1150"/>
      <c r="AN14" s="1151"/>
      <c r="AO14" s="266">
        <v>138801</v>
      </c>
      <c r="AP14" s="266">
        <v>1562</v>
      </c>
      <c r="AQ14" s="267">
        <v>1625</v>
      </c>
      <c r="AR14" s="268">
        <v>-3.9</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519</v>
      </c>
      <c r="AL15" s="1153"/>
      <c r="AM15" s="1153"/>
      <c r="AN15" s="1154"/>
      <c r="AO15" s="266">
        <v>-275228</v>
      </c>
      <c r="AP15" s="266">
        <v>-3096</v>
      </c>
      <c r="AQ15" s="267">
        <v>-4515</v>
      </c>
      <c r="AR15" s="268">
        <v>-31.4</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188</v>
      </c>
      <c r="AL16" s="1153"/>
      <c r="AM16" s="1153"/>
      <c r="AN16" s="1154"/>
      <c r="AO16" s="266">
        <v>5869315</v>
      </c>
      <c r="AP16" s="266">
        <v>66033</v>
      </c>
      <c r="AQ16" s="267">
        <v>79005</v>
      </c>
      <c r="AR16" s="268">
        <v>-16.399999999999999</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520</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521</v>
      </c>
      <c r="AP20" s="275" t="s">
        <v>522</v>
      </c>
      <c r="AQ20" s="276" t="s">
        <v>523</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524</v>
      </c>
      <c r="AL21" s="1156"/>
      <c r="AM21" s="1156"/>
      <c r="AN21" s="1157"/>
      <c r="AO21" s="279">
        <v>5.54</v>
      </c>
      <c r="AP21" s="280">
        <v>7.5</v>
      </c>
      <c r="AQ21" s="281">
        <v>-1.96</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525</v>
      </c>
      <c r="AL22" s="1156"/>
      <c r="AM22" s="1156"/>
      <c r="AN22" s="1157"/>
      <c r="AO22" s="284">
        <v>97.1</v>
      </c>
      <c r="AP22" s="285">
        <v>98.5</v>
      </c>
      <c r="AQ22" s="286">
        <v>-1.4</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526</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527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528</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507</v>
      </c>
      <c r="AP30" s="254"/>
      <c r="AQ30" s="255" t="s">
        <v>508</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509</v>
      </c>
      <c r="AQ31" s="261" t="s">
        <v>510</v>
      </c>
      <c r="AR31" s="262" t="s">
        <v>511</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529</v>
      </c>
      <c r="AL32" s="1164"/>
      <c r="AM32" s="1164"/>
      <c r="AN32" s="1165"/>
      <c r="AO32" s="294">
        <v>2140804</v>
      </c>
      <c r="AP32" s="294">
        <v>24085</v>
      </c>
      <c r="AQ32" s="295">
        <v>42274</v>
      </c>
      <c r="AR32" s="296">
        <v>-43</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530</v>
      </c>
      <c r="AL33" s="1164"/>
      <c r="AM33" s="1164"/>
      <c r="AN33" s="1165"/>
      <c r="AO33" s="294" t="s">
        <v>516</v>
      </c>
      <c r="AP33" s="294" t="s">
        <v>516</v>
      </c>
      <c r="AQ33" s="295" t="s">
        <v>516</v>
      </c>
      <c r="AR33" s="296" t="s">
        <v>516</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531</v>
      </c>
      <c r="AL34" s="1164"/>
      <c r="AM34" s="1164"/>
      <c r="AN34" s="1165"/>
      <c r="AO34" s="294" t="s">
        <v>516</v>
      </c>
      <c r="AP34" s="294" t="s">
        <v>516</v>
      </c>
      <c r="AQ34" s="295">
        <v>53</v>
      </c>
      <c r="AR34" s="296" t="s">
        <v>516</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532</v>
      </c>
      <c r="AL35" s="1164"/>
      <c r="AM35" s="1164"/>
      <c r="AN35" s="1165"/>
      <c r="AO35" s="294">
        <v>890260</v>
      </c>
      <c r="AP35" s="294">
        <v>10016</v>
      </c>
      <c r="AQ35" s="295">
        <v>12769</v>
      </c>
      <c r="AR35" s="296">
        <v>-21.6</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533</v>
      </c>
      <c r="AL36" s="1164"/>
      <c r="AM36" s="1164"/>
      <c r="AN36" s="1165"/>
      <c r="AO36" s="294">
        <v>60643</v>
      </c>
      <c r="AP36" s="294">
        <v>682</v>
      </c>
      <c r="AQ36" s="295">
        <v>1973</v>
      </c>
      <c r="AR36" s="296">
        <v>-65.400000000000006</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534</v>
      </c>
      <c r="AL37" s="1164"/>
      <c r="AM37" s="1164"/>
      <c r="AN37" s="1165"/>
      <c r="AO37" s="294" t="s">
        <v>516</v>
      </c>
      <c r="AP37" s="294" t="s">
        <v>516</v>
      </c>
      <c r="AQ37" s="295">
        <v>635</v>
      </c>
      <c r="AR37" s="296" t="s">
        <v>516</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535</v>
      </c>
      <c r="AL38" s="1167"/>
      <c r="AM38" s="1167"/>
      <c r="AN38" s="1168"/>
      <c r="AO38" s="297" t="s">
        <v>516</v>
      </c>
      <c r="AP38" s="297" t="s">
        <v>516</v>
      </c>
      <c r="AQ38" s="298">
        <v>1</v>
      </c>
      <c r="AR38" s="286" t="s">
        <v>516</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536</v>
      </c>
      <c r="AL39" s="1167"/>
      <c r="AM39" s="1167"/>
      <c r="AN39" s="1168"/>
      <c r="AO39" s="294" t="s">
        <v>516</v>
      </c>
      <c r="AP39" s="294" t="s">
        <v>516</v>
      </c>
      <c r="AQ39" s="295">
        <v>-5447</v>
      </c>
      <c r="AR39" s="296" t="s">
        <v>516</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537</v>
      </c>
      <c r="AL40" s="1164"/>
      <c r="AM40" s="1164"/>
      <c r="AN40" s="1165"/>
      <c r="AO40" s="294">
        <v>-1859742</v>
      </c>
      <c r="AP40" s="294">
        <v>-20923</v>
      </c>
      <c r="AQ40" s="295">
        <v>-37418</v>
      </c>
      <c r="AR40" s="296">
        <v>-44.1</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298</v>
      </c>
      <c r="AL41" s="1170"/>
      <c r="AM41" s="1170"/>
      <c r="AN41" s="1171"/>
      <c r="AO41" s="294">
        <v>1231965</v>
      </c>
      <c r="AP41" s="294">
        <v>13860</v>
      </c>
      <c r="AQ41" s="295">
        <v>14840</v>
      </c>
      <c r="AR41" s="296">
        <v>-6.6</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538</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539</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540</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507</v>
      </c>
      <c r="AN49" s="1160" t="s">
        <v>541</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542</v>
      </c>
      <c r="AO50" s="311" t="s">
        <v>543</v>
      </c>
      <c r="AP50" s="312" t="s">
        <v>544</v>
      </c>
      <c r="AQ50" s="313" t="s">
        <v>545</v>
      </c>
      <c r="AR50" s="314" t="s">
        <v>546</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547</v>
      </c>
      <c r="AL51" s="307"/>
      <c r="AM51" s="315">
        <v>1988644</v>
      </c>
      <c r="AN51" s="316">
        <v>22376</v>
      </c>
      <c r="AO51" s="317">
        <v>16.8</v>
      </c>
      <c r="AP51" s="318">
        <v>54110</v>
      </c>
      <c r="AQ51" s="319">
        <v>-5.6</v>
      </c>
      <c r="AR51" s="320">
        <v>22.4</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548</v>
      </c>
      <c r="AM52" s="323">
        <v>1326520</v>
      </c>
      <c r="AN52" s="324">
        <v>14926</v>
      </c>
      <c r="AO52" s="325">
        <v>-1.9</v>
      </c>
      <c r="AP52" s="326">
        <v>30620</v>
      </c>
      <c r="AQ52" s="327">
        <v>-6.6</v>
      </c>
      <c r="AR52" s="328">
        <v>4.7</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549</v>
      </c>
      <c r="AL53" s="307"/>
      <c r="AM53" s="315">
        <v>4044127</v>
      </c>
      <c r="AN53" s="316">
        <v>45484</v>
      </c>
      <c r="AO53" s="317">
        <v>103.3</v>
      </c>
      <c r="AP53" s="318">
        <v>54684</v>
      </c>
      <c r="AQ53" s="319">
        <v>1.1000000000000001</v>
      </c>
      <c r="AR53" s="320">
        <v>102.2</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548</v>
      </c>
      <c r="AM54" s="323">
        <v>3407151</v>
      </c>
      <c r="AN54" s="324">
        <v>38320</v>
      </c>
      <c r="AO54" s="325">
        <v>156.69999999999999</v>
      </c>
      <c r="AP54" s="326">
        <v>32829</v>
      </c>
      <c r="AQ54" s="327">
        <v>7.2</v>
      </c>
      <c r="AR54" s="328">
        <v>149.5</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550</v>
      </c>
      <c r="AL55" s="307"/>
      <c r="AM55" s="315">
        <v>5018056</v>
      </c>
      <c r="AN55" s="316">
        <v>56240</v>
      </c>
      <c r="AO55" s="317">
        <v>23.6</v>
      </c>
      <c r="AP55" s="318">
        <v>62383</v>
      </c>
      <c r="AQ55" s="319">
        <v>14.1</v>
      </c>
      <c r="AR55" s="320">
        <v>9.5</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548</v>
      </c>
      <c r="AM56" s="323">
        <v>2996397</v>
      </c>
      <c r="AN56" s="324">
        <v>33582</v>
      </c>
      <c r="AO56" s="325">
        <v>-12.4</v>
      </c>
      <c r="AP56" s="326">
        <v>35325</v>
      </c>
      <c r="AQ56" s="327">
        <v>7.6</v>
      </c>
      <c r="AR56" s="328">
        <v>-20</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551</v>
      </c>
      <c r="AL57" s="307"/>
      <c r="AM57" s="315">
        <v>3750362</v>
      </c>
      <c r="AN57" s="316">
        <v>42095</v>
      </c>
      <c r="AO57" s="317">
        <v>-25.2</v>
      </c>
      <c r="AP57" s="318">
        <v>63812</v>
      </c>
      <c r="AQ57" s="319">
        <v>2.2999999999999998</v>
      </c>
      <c r="AR57" s="320">
        <v>-27.5</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548</v>
      </c>
      <c r="AM58" s="323">
        <v>2747051</v>
      </c>
      <c r="AN58" s="324">
        <v>30834</v>
      </c>
      <c r="AO58" s="325">
        <v>-8.1999999999999993</v>
      </c>
      <c r="AP58" s="326">
        <v>33848</v>
      </c>
      <c r="AQ58" s="327">
        <v>-4.2</v>
      </c>
      <c r="AR58" s="328">
        <v>-4</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552</v>
      </c>
      <c r="AL59" s="307"/>
      <c r="AM59" s="315">
        <v>3728923</v>
      </c>
      <c r="AN59" s="316">
        <v>41952</v>
      </c>
      <c r="AO59" s="317">
        <v>-0.3</v>
      </c>
      <c r="AP59" s="318">
        <v>54225</v>
      </c>
      <c r="AQ59" s="319">
        <v>-15</v>
      </c>
      <c r="AR59" s="320">
        <v>14.7</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548</v>
      </c>
      <c r="AM60" s="323">
        <v>2827590</v>
      </c>
      <c r="AN60" s="324">
        <v>31812</v>
      </c>
      <c r="AO60" s="325">
        <v>3.2</v>
      </c>
      <c r="AP60" s="326">
        <v>27337</v>
      </c>
      <c r="AQ60" s="327">
        <v>-19.2</v>
      </c>
      <c r="AR60" s="328">
        <v>22.4</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553</v>
      </c>
      <c r="AL61" s="329"/>
      <c r="AM61" s="330">
        <v>3706022</v>
      </c>
      <c r="AN61" s="331">
        <v>41629</v>
      </c>
      <c r="AO61" s="332">
        <v>23.6</v>
      </c>
      <c r="AP61" s="333">
        <v>57843</v>
      </c>
      <c r="AQ61" s="334">
        <v>-0.6</v>
      </c>
      <c r="AR61" s="320">
        <v>24.2</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548</v>
      </c>
      <c r="AM62" s="323">
        <v>2660942</v>
      </c>
      <c r="AN62" s="324">
        <v>29895</v>
      </c>
      <c r="AO62" s="325">
        <v>27.5</v>
      </c>
      <c r="AP62" s="326">
        <v>31992</v>
      </c>
      <c r="AQ62" s="327">
        <v>-3</v>
      </c>
      <c r="AR62" s="328">
        <v>30.5</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TND94xCanOHFCSiCkBFAbopBpyJV4AQ170fWuqTgwJRILnPkTMW5GQFDG3VlLvNjs+1iXlhDJPHSYuLsaF4hVw==" saltValue="Ut59preuMGRfOV15iI2R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555</v>
      </c>
    </row>
    <row r="121" spans="125:125" ht="13.5" hidden="1" customHeight="1" x14ac:dyDescent="0.15">
      <c r="DU121" s="241"/>
    </row>
  </sheetData>
  <sheetProtection algorithmName="SHA-512" hashValue="crbjV07yRk2E21ds0IT9aW+hVU72HUfFmy4j/GCwqsBh1ZC3ufsAU9PL9F+LoPxSBYqOCMv8qb8KnxL0a14EcQ==" saltValue="1kXaw8EbHU/AQUGtIXwZ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556</v>
      </c>
    </row>
  </sheetData>
  <sheetProtection algorithmName="SHA-512" hashValue="wQnVVytjPc8IpzcHaOXZYwjO6f8Dzr1hagElyvDrjImxc0xB1ziRgxMAeFZl8kqz498wKvP2iPlr3MGHppWVXg==" saltValue="0z4MBXWashgrXuMdowIB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2" t="s">
        <v>3</v>
      </c>
      <c r="D47" s="1172"/>
      <c r="E47" s="1173"/>
      <c r="F47" s="11">
        <v>20.399999999999999</v>
      </c>
      <c r="G47" s="12">
        <v>18.670000000000002</v>
      </c>
      <c r="H47" s="12">
        <v>16.16</v>
      </c>
      <c r="I47" s="12">
        <v>11.34</v>
      </c>
      <c r="J47" s="13">
        <v>11.42</v>
      </c>
    </row>
    <row r="48" spans="2:10" ht="57.75" customHeight="1" x14ac:dyDescent="0.15">
      <c r="B48" s="14"/>
      <c r="C48" s="1174" t="s">
        <v>4</v>
      </c>
      <c r="D48" s="1174"/>
      <c r="E48" s="1175"/>
      <c r="F48" s="15">
        <v>3.96</v>
      </c>
      <c r="G48" s="16">
        <v>4.12</v>
      </c>
      <c r="H48" s="16">
        <v>3.79</v>
      </c>
      <c r="I48" s="16">
        <v>3.09</v>
      </c>
      <c r="J48" s="17">
        <v>7.64</v>
      </c>
    </row>
    <row r="49" spans="2:10" ht="57.75" customHeight="1" thickBot="1" x14ac:dyDescent="0.2">
      <c r="B49" s="18"/>
      <c r="C49" s="1176" t="s">
        <v>5</v>
      </c>
      <c r="D49" s="1176"/>
      <c r="E49" s="1177"/>
      <c r="F49" s="19" t="s">
        <v>562</v>
      </c>
      <c r="G49" s="20" t="s">
        <v>563</v>
      </c>
      <c r="H49" s="20" t="s">
        <v>564</v>
      </c>
      <c r="I49" s="20" t="s">
        <v>565</v>
      </c>
      <c r="J49" s="21">
        <v>5.44</v>
      </c>
    </row>
    <row r="50" spans="2:10" x14ac:dyDescent="0.15"/>
  </sheetData>
  <sheetProtection algorithmName="SHA-512" hashValue="bF705Vw8gZvjv8bntDlHgyydtOvojYQpXJtPSGZze6g6K57eFjzYEL5/LWd2VbFETNE7sUB5MqGLFXb//qCaaA==" saltValue="keWC0l+SCKgY918g5df9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2023-03-25T08:00:52Z</cp:lastPrinted>
  <dcterms:created xsi:type="dcterms:W3CDTF">2023-02-20T05:46:08Z</dcterms:created>
  <dcterms:modified xsi:type="dcterms:W3CDTF">2023-10-06T10:04:50Z</dcterms:modified>
  <cp:category/>
</cp:coreProperties>
</file>