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4_HP公表用\"/>
    </mc:Choice>
  </mc:AlternateContent>
  <xr:revisionPtr revIDLastSave="0" documentId="13_ncr:1_{44D0DC61-FA40-4315-9DE1-4953BEEAE38E}" xr6:coauthVersionLast="47" xr6:coauthVersionMax="47" xr10:uidLastSave="{00000000-0000-0000-0000-000000000000}"/>
  <bookViews>
    <workbookView xWindow="-120" yWindow="-120" windowWidth="27645"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C34" i="10"/>
  <c r="U34" i="10" s="1"/>
  <c r="U35" i="10" s="1"/>
  <c r="U36" i="10" s="1"/>
  <c r="AM34" i="10" l="1"/>
  <c r="AM35" i="10" s="1"/>
  <c r="BW34" i="10"/>
  <c r="BW35" i="10" s="1"/>
  <c r="BW36" i="10" s="1"/>
  <c r="BW37" i="10" s="1"/>
  <c r="BW38" i="10" s="1"/>
  <c r="BW39" i="10" s="1"/>
  <c r="CO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<sst xmlns="http://schemas.openxmlformats.org/spreadsheetml/2006/main" count="1110" uniqueCount="598">
  <si>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</si>
  <si>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</si>
  <si>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</si>
  <si>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</si>
  <si>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</si>
  <si>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</si>
  <si>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</si>
  <si>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</si>
  <si>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</si>
  <si>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</si>
  <si>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</si>
  <si>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</si>
  <si>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</si>
  <si>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</si>
  <si>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</si>
  <si>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</si>
  <si>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</si>
  <si>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</si>
  <si>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</si>
  <si>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</si>
  <si>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</si>
  <si>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</si>
  <si>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</si>
  <si>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</si>
  <si>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</si>
  <si>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</si>
  <si>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</si>
  <si>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</si>
  <si>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</si>
  <si>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</si>
  <si>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</si>
  <si>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</si>
  <si>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</si>
  <si>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</si>
  <si>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</si>
  <si>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</si>
  <si>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</si>
  <si>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</si>
  <si>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</si>
  <si>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</si>
  <si>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</si>
  <si>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</si>
  <si>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</si>
  <si>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</si>
  <si>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</si>
  <si>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</si>
  <si>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</si>
  <si>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</si>
  <si>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</si>
  <si>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</si>
  <si>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</si>
  <si>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</si>
  <si>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</si>
  <si>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</si>
  <si>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</si>
  <si>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</si>
  <si>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</si>
  <si>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</si>
  <si>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</si>
  <si>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</si>
  <si>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</si>
  <si>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</si>
  <si>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</si>
  <si>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</si>
  <si>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</si>
  <si>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</si>
  <si>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</si>
  <si>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</si>
  <si>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</si>
  <si>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</si>
  <si>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</si>
  <si>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</si>
  <si>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</si>
  <si>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</si>
  <si>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</si>
  <si>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</si>
  <si>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</si>
  <si>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</si>
  <si>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</si>
  <si>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</si>
  <si>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</si>
  <si>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</si>
  <si>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</si>
  <si>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</si>
  <si>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</si>
  <si>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</si>
  <si>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</si>
  <si>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</si>
  <si>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</si>
  <si>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</si>
  <si>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</si>
  <si>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</si>
  <si>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</si>
  <si>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</si>
  <si>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</si>
  <si>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</si>
  <si>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</si>
  <si>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</si>
  <si>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清須市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</si>
  <si>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</si>
  <si>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</si>
  <si>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</si>
  <si>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</si>
  <si>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</si>
  <si>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</si>
  <si>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</si>
  <si>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</si>
  <si>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</si>
  <si>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</si>
  <si>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</si>
  <si>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</si>
  <si>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</si>
  <si>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</si>
  <si>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</si>
  <si>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</si>
  <si>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</si>
  <si>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</si>
  <si>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</si>
  <si>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</si>
  <si>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</si>
  <si>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</si>
  <si>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</si>
  <si>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</si>
  <si>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</si>
  <si>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</si>
  <si>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</si>
  <si>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</si>
  <si>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</si>
  <si>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</si>
  <si>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</si>
  <si>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</si>
  <si>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</si>
  <si>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</si>
  <si>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</si>
  <si>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</si>
  <si>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</si>
  <si>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</si>
  <si>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</si>
  <si>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</si>
  <si>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</si>
  <si>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</si>
  <si>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</si>
  <si>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</si>
  <si>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</si>
  <si>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</si>
  <si>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</si>
  <si>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</si>
  <si>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</si>
  <si>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</si>
  <si>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</si>
  <si>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</si>
  <si>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</si>
  <si>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</si>
  <si>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</si>
  <si>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</si>
  <si>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</si>
  <si>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</si>
  <si>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</si>
  <si>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</si>
  <si>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</si>
  <si>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</si>
  <si>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</si>
  <si>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</si>
  <si>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</si>
  <si>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</si>
  <si>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</si>
  <si>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</si>
  <si>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</si>
  <si>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</si>
  <si>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</si>
  <si>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</si>
  <si>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</si>
  <si>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</si>
  <si>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</si>
  <si>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</si>
  <si>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</si>
  <si>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</si>
  <si>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</si>
  <si>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</si>
  <si>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</si>
  <si>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</si>
  <si>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</si>
  <si>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</si>
  <si>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</si>
  <si>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</si>
  <si>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</si>
  <si>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</si>
  <si>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</si>
  <si>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</si>
  <si>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</si>
  <si>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</si>
  <si>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</si>
  <si>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</si>
  <si>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</si>
  <si>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</si>
  <si>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</si>
  <si>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</si>
  <si>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</si>
  <si>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</si>
  <si>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</si>
  <si>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</si>
  <si>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</si>
  <si>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</si>
  <si>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</si>
  <si>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</si>
  <si>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</si>
  <si>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</si>
  <si>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</si>
  <si>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</si>
  <si>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</si>
  <si>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</si>
  <si>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</si>
  <si>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</si>
  <si>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</si>
  <si>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</si>
  <si>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</si>
  <si>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愛知県清須市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</si>
  <si>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</si>
  <si>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</si>
  <si>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</si>
  <si>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</si>
  <si>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</si>
  <si>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</si>
  <si>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</si>
  <si>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</si>
  <si>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</si>
  <si>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</si>
  <si>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</si>
  <si>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</si>
  <si>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</si>
  <si>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</si>
  <si>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</si>
  <si>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</si>
  <si>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</si>
  <si>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</si>
  <si>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</si>
  <si>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</si>
  <si>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</si>
  <si>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</si>
  <si>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</si>
  <si>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</si>
  <si>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</si>
  <si>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</si>
  <si>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</si>
  <si>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</si>
  <si>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</si>
  <si>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</si>
  <si>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</si>
  <si>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</si>
  <si>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</si>
  <si>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</si>
  <si>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</si>
  <si>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</si>
  <si>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</si>
  <si>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</si>
  <si>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</si>
  <si>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</si>
  <si>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</si>
  <si>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</si>
  <si>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</si>
  <si>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</si>
  <si>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</si>
  <si>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</si>
  <si>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</si>
  <si>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</si>
  <si>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</si>
  <si>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</si>
  <si>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</si>
  <si>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</si>
  <si>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</si>
  <si>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</si>
  <si>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</si>
  <si>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</si>
  <si>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</si>
  <si>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</si>
  <si>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</si>
  <si>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</si>
  <si>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</si>
  <si>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</si>
  <si>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</si>
  <si>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</si>
  <si>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</si>
  <si>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</si>
  <si>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</si>
  <si>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</si>
  <si>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</si>
  <si>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</si>
  <si>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</si>
  <si>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</si>
  <si>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</si>
  <si>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</si>
  <si>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</si>
  <si>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</si>
  <si>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</si>
  <si>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</si>
  <si>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</si>
  <si>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</si>
  <si>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</si>
  <si>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</si>
  <si>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</si>
  <si>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</si>
  <si>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</si>
  <si>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</si>
  <si>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</si>
  <si>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</si>
  <si>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</si>
  <si>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</si>
  <si>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</si>
  <si>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</si>
  <si>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</si>
  <si>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</si>
  <si>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</si>
  <si>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</si>
  <si>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</si>
  <si>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</si>
  <si>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</si>
  <si>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</si>
  <si>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</si>
  <si>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</si>
  <si>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</si>
  <si>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</si>
  <si>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</si>
  <si>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</si>
  <si>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</si>
  <si>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</si>
  <si>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</si>
  <si>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</si>
  <si>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</si>
  <si>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</si>
  <si>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</si>
  <si>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</si>
  <si>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</si>
  <si>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</si>
  <si>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</si>
  <si>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</si>
  <si>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</si>
  <si>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</si>
  <si>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</si>
  <si>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</si>
  <si>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</si>
  <si>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</si>
  <si>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</si>
  <si>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</si>
  <si>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</si>
  <si>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</si>
  <si>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</si>
  <si>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</si>
  <si>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</si>
  <si>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</si>
  <si>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</si>
  <si>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</si>
  <si>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</si>
  <si>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</si>
  <si>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</si>
  <si>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</si>
  <si>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</si>
  <si>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</si>
  <si>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</si>
  <si>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</si>
  <si>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</si>
  <si>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</si>
  <si>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</si>
  <si>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</si>
  <si>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</si>
  <si>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</si>
  <si>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</si>
  <si>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</si>
  <si>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</si>
  <si>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</si>
  <si>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</si>
  <si>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</si>
  <si>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</si>
  <si>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</si>
  <si>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</si>
  <si>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愛知県清須市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</si>
  <si>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</si>
  <si>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</si>
  <si>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</si>
  <si>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</si>
  <si>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</si>
  <si>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</si>
  <si>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</si>
  <si>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</si>
  <si>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</si>
  <si>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</si>
  <si>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</si>
  <si>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</si>
  <si>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</si>
  <si>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</si>
  <si>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</si>
  <si>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</si>
  <si>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</si>
  <si>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</si>
  <si>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</si>
  <si>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</si>
  <si>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</si>
  <si>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</si>
  <si>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</si>
  <si>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</si>
  <si>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</si>
  <si>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</si>
  <si>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</si>
  <si>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</si>
  <si>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</si>
  <si>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</si>
  <si>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</si>
  <si>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</si>
  <si>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</si>
  <si>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</si>
  <si>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</si>
  <si>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</si>
  <si>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</si>
  <si>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</si>
  <si>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</si>
  <si>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</si>
  <si>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</si>
  <si>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</si>
  <si>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</si>
  <si>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</si>
  <si>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</si>
  <si>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</si>
  <si>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</si>
  <si>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</si>
  <si>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</si>
  <si>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</si>
  <si>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</si>
  <si>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</si>
  <si>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</si>
  <si>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</si>
  <si>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</si>
  <si>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</si>
  <si>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</si>
  <si>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</si>
  <si>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</si>
  <si>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</si>
  <si>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</si>
  <si>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</si>
  <si>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</si>
  <si>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</si>
  <si>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</si>
  <si>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</si>
  <si>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</si>
  <si>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</si>
  <si>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</si>
  <si>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</si>
  <si>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</si>
  <si>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</si>
  <si>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</si>
  <si>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</si>
  <si>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</si>
  <si>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</si>
  <si>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</si>
  <si>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</si>
  <si>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</si>
  <si>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</si>
  <si>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</si>
  <si>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</si>
  <si>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</si>
  <si>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</si>
  <si>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</si>
  <si>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</si>
  <si>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</si>
  <si>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</si>
  <si>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</si>
  <si>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</si>
  <si>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</si>
  <si>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</si>
  <si>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</si>
  <si>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</si>
  <si>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</si>
  <si>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</si>
  <si>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</si>
  <si>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</si>
  <si>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</si>
  <si>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</si>
  <si>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</si>
  <si>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</si>
  <si>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</si>
  <si>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</si>
  <si>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</si>
  <si>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</si>
  <si>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</si>
  <si>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</si>
  <si>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</si>
  <si>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</si>
  <si>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</si>
  <si>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</si>
  <si>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</si>
  <si>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</si>
  <si>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</si>
  <si>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</si>
  <si>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</si>
  <si>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</si>
  <si>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</si>
  <si>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</si>
  <si>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</si>
  <si>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</si>
  <si>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</si>
  <si>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</si>
  <si>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</si>
  <si>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</si>
  <si>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</si>
  <si>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</si>
  <si>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</si>
  <si>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</si>
  <si>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</si>
  <si>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</si>
  <si>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</si>
  <si>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</si>
  <si>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</si>
  <si>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</si>
  <si>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</si>
  <si>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</si>
  <si>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</si>
  <si>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</si>
  <si>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</si>
  <si>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</si>
  <si>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</si>
  <si>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</si>
  <si>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</si>
  <si>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</si>
  <si>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</si>
  <si>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</si>
  <si>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</si>
  <si>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</si>
  <si>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</si>
  <si>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</si>
  <si>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</si>
  <si>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</si>
  <si>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</si>
  <si>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</si>
  <si>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</si>
  <si>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</si>
  <si>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</si>
  <si>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</si>
  <si>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</si>
  <si>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</si>
  <si>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</si>
  <si>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</si>
  <si>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</si>
  <si>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</si>
  <si>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</si>
  <si>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</si>
  <si>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</si>
  <si>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</si>
  <si>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</si>
  <si>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</si>
  <si>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</si>
  <si>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</si>
  <si>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</si>
  <si>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</si>
  <si>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</si>
  <si>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</si>
  <si>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</si>
  <si>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</si>
  <si>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H29</t>
  </si>
  <si>
    <t>H30</t>
  </si>
  <si>
    <t>R01</t>
  </si>
  <si>
    <t>R02</t>
  </si>
  <si>
    <t>R03</t>
  </si>
  <si>
    <t>▲ 3.42</t>
  </si>
  <si>
    <t>一般会計</t>
  </si>
  <si>
    <t>下水道事業会計</t>
  </si>
  <si>
    <t>介護保険特別会計</t>
  </si>
  <si>
    <t>国民健康保険特別会計</t>
  </si>
  <si>
    <t>水道事業会計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</si>
  <si>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</si>
  <si>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</si>
  <si>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</si>
  <si>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</si>
  <si>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</si>
  <si>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</si>
  <si>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</si>
  <si>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</si>
  <si>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</si>
  <si>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西春日井広域事務組合</t>
    <rPh sb="0" eb="1">
      <t>ニシ</t>
    </rPh>
    <rPh sb="1" eb="4">
      <t>カスガイ</t>
    </rPh>
    <rPh sb="4" eb="6">
      <t>コウイキ</t>
    </rPh>
    <rPh sb="6" eb="8">
      <t>ジム</t>
    </rPh>
    <rPh sb="8" eb="10">
      <t>クミアイ</t>
    </rPh>
    <phoneticPr fontId="2"/>
  </si>
  <si>
    <t>五条広域事務組合</t>
    <rPh sb="0" eb="2">
      <t>ゴジョウ</t>
    </rPh>
    <rPh sb="2" eb="4">
      <t>コウイキ</t>
    </rPh>
    <rPh sb="4" eb="6">
      <t>ジム</t>
    </rPh>
    <rPh sb="6" eb="8">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</si>
  <si>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</si>
  <si>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</si>
  <si>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</si>
  <si>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尾張土地開発公社</t>
  </si>
  <si>
    <t>-</t>
    <phoneticPr fontId="2"/>
  </si>
  <si>
    <t>都市計画施設基金</t>
    <phoneticPr fontId="2"/>
  </si>
  <si>
    <t>義務教育施設整備基金</t>
    <phoneticPr fontId="2"/>
  </si>
  <si>
    <t>環境衛生施設等基金</t>
    <phoneticPr fontId="2"/>
  </si>
  <si>
    <t>庁舎整備基金</t>
    <phoneticPr fontId="2"/>
  </si>
  <si>
    <t>福祉基金</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</si>
  <si>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</si>
  <si>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</si>
  <si>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t>
    </r>
    <r>
      <rPr>
        <sz val="9"/>
        <color indexed="8"/>
        <rFont val="ＭＳ ゴシック"/>
        <family val="3"/>
        <charset val="128"/>
      </rPr>
      <t>将来負担比率は、都市計画施設基金などの特定目的基金を積み立てたことや標準財政規模の増加により、令和３年度は減少し、類似団体内平均値と比較して低い水準であるが、今後も土地区画整理事業や鉄道高架事業などの大規模な都市計画事業の実施に伴う地方債残高の増加や、一部事務組合への負担金（斎苑建設のための起債によるもの）の増加等により、将来負担額の増加が見込まれるため、注視が必要である。
　有形固定資産減価償却率は、類似団体内平均値と比較して低い水準であり、類似団体内平均値が増加しているものの、本市はほぼ横ばいで推移している。
　今後、将来負担額が増加し、財政状況が厳しくなる中で、既存施設の整備・維持管理を適切に行っていくため、「清須市公共施設個別施設計画」に基づく、先を見据えた計画的な施設管理・統廃合を進めていくことが求められる。</t>
    </r>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</si>
  <si>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</si>
  <si>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</si>
  <si>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</si>
  <si>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</si>
  <si>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</si>
  <si>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</si>
  <si>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t>
    </r>
    <r>
      <rPr>
        <sz val="11"/>
        <color indexed="8"/>
        <rFont val="ＭＳ ゴシック"/>
        <family val="3"/>
        <charset val="128"/>
      </rPr>
      <t>将来負担比率は、類似団体内平均値と比較して低い水準であるが、今後も土地区画整理事業や鉄道高架事業などの大規模な都市計画事業の実施に伴う地方債残高の増加や、一部事務組合への負担金（斎苑建設のための起債によるもの）の増加等により、将来負担額の大幅な増加が見込まれるため、注視が必要である。
　実質公債費比率は、類似団体内平均値を大きく下回っている。これは、本市は合併団体であることから、合併特例債や合併推進債といった財政上有利な起債の活用により、非合併団体と比較して元利償還金に係る基準財政需要額算入額が大きいことが要因のひとつと考えられる。また、実質公債費比率は、低い水準で推移しているものの、今後も継続する都市計画事業や施設更新などの大型事業の実施にあたっては、後年度の公債費負担を考慮の上、市債を有効かつ適切に活用していく必要がある。</t>
    </r>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</si>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</sst>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9.5"/>
      <color indexed="8"/>
      <name val="ＭＳ 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39" fillId="0" borderId="41"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45945</c:v>
                </c:pt>
              </c:numCache>
            </c:numRef>
          </c:val>
          <c:smooth val="0"/>
          <c:extLst>
            <c:ext xmlns:c16="http://schemas.microsoft.com/office/drawing/2014/chart" uri="{C3380CC4-5D6E-409C-BE32-E72D297353CC}">
              <c16:uniqueId val="{00000000-79F3-4500-BEB2-9EC5885F70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42807</c:v>
                </c:pt>
                <c:pt idx="1">
                  <c:v>52340</c:v>
                </c:pt>
                <c:pt idx="2">
                  <c:v>58453</c:v>
                </c:pt>
                <c:pt idx="3">
                  <c:v>80294</c:v>
                </c:pt>
                <c:pt idx="4">
                  <c:v>66809</c:v>
                </c:pt>
              </c:numCache>
            </c:numRef>
          </c:val>
          <c:smooth val="0"/>
          <c:extLst>
            <c:ext xmlns:c16="http://schemas.microsoft.com/office/drawing/2014/chart" uri="{C3380CC4-5D6E-409C-BE32-E72D297353CC}">
              <c16:uniqueId val="{00000001-79F3-4500-BEB2-9EC5885F701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5.13</c:v>
                </c:pt>
                <c:pt idx="1">
                  <c:v>4.7699999999999996</c:v>
                </c:pt>
                <c:pt idx="2">
                  <c:v>4.93</c:v>
                </c:pt>
                <c:pt idx="3">
                  <c:v>5.99</c:v>
                </c:pt>
                <c:pt idx="4">
                  <c:v>8.56</c:v>
                </c:pt>
              </c:numCache>
            </c:numRef>
          </c:val>
          <c:extLst>
            <c:ext xmlns:c16="http://schemas.microsoft.com/office/drawing/2014/chart" uri="{C3380CC4-5D6E-409C-BE32-E72D297353CC}">
              <c16:uniqueId val="{00000000-A81A-41AB-9AB9-2EB8A19DFCD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13.2</c:v>
                </c:pt>
                <c:pt idx="1">
                  <c:v>17.02</c:v>
                </c:pt>
                <c:pt idx="2">
                  <c:v>13.51</c:v>
                </c:pt>
                <c:pt idx="3">
                  <c:v>14.31</c:v>
                </c:pt>
                <c:pt idx="4">
                  <c:v>12.97</c:v>
                </c:pt>
              </c:numCache>
            </c:numRef>
          </c:val>
          <c:extLst>
            <c:ext xmlns:c16="http://schemas.microsoft.com/office/drawing/2014/chart" uri="{C3380CC4-5D6E-409C-BE32-E72D297353CC}">
              <c16:uniqueId val="{00000001-A81A-41AB-9AB9-2EB8A19DFCD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1.38</c:v>
                </c:pt>
                <c:pt idx="1">
                  <c:v>3.62</c:v>
                </c:pt>
                <c:pt idx="2">
                  <c:v>-3.42</c:v>
                </c:pt>
                <c:pt idx="3">
                  <c:v>2.6</c:v>
                </c:pt>
                <c:pt idx="4">
                  <c:v>2.2400000000000002</c:v>
                </c:pt>
              </c:numCache>
            </c:numRef>
          </c:val>
          <c:smooth val="0"/>
          <c:extLst>
            <c:ext xmlns:c16="http://schemas.microsoft.com/office/drawing/2014/chart" uri="{C3380CC4-5D6E-409C-BE32-E72D297353CC}">
              <c16:uniqueId val="{00000002-A81A-41AB-9AB9-2EB8A19DFCD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0.57999999999999996</c:v>
                </c:pt>
                <c:pt idx="2">
                  <c:v>#N/A</c:v>
                </c:pt>
                <c:pt idx="3">
                  <c:v>0.65</c:v>
                </c:pt>
                <c:pt idx="4">
                  <c:v>0</c:v>
                </c:pt>
                <c:pt idx="5">
                  <c:v>0</c:v>
                </c:pt>
                <c:pt idx="6">
                  <c:v>0</c:v>
                </c:pt>
                <c:pt idx="7">
                  <c:v>0</c:v>
                </c:pt>
                <c:pt idx="8">
                  <c:v>0</c:v>
                </c:pt>
                <c:pt idx="9">
                  <c:v>0</c:v>
                </c:pt>
              </c:numCache>
            </c:numRef>
          </c:val>
          <c:extLst>
            <c:ext xmlns:c16="http://schemas.microsoft.com/office/drawing/2014/chart" uri="{C3380CC4-5D6E-409C-BE32-E72D297353CC}">
              <c16:uniqueId val="{00000000-5DA6-4A04-AB94-8C4377E916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A6-4A04-AB94-8C4377E9165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DA6-4A04-AB94-8C4377E9165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DA6-4A04-AB94-8C4377E9165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c:v>
                </c:pt>
                <c:pt idx="2">
                  <c:v>#N/A</c:v>
                </c:pt>
                <c:pt idx="3">
                  <c:v>0.2</c:v>
                </c:pt>
                <c:pt idx="4">
                  <c:v>#N/A</c:v>
                </c:pt>
                <c:pt idx="5">
                  <c:v>0.18</c:v>
                </c:pt>
                <c:pt idx="6">
                  <c:v>#N/A</c:v>
                </c:pt>
                <c:pt idx="7">
                  <c:v>0.16</c:v>
                </c:pt>
                <c:pt idx="8">
                  <c:v>#N/A</c:v>
                </c:pt>
                <c:pt idx="9">
                  <c:v>0.17</c:v>
                </c:pt>
              </c:numCache>
            </c:numRef>
          </c:val>
          <c:extLst>
            <c:ext xmlns:c16="http://schemas.microsoft.com/office/drawing/2014/chart" uri="{C3380CC4-5D6E-409C-BE32-E72D297353CC}">
              <c16:uniqueId val="{00000004-5DA6-4A04-AB94-8C4377E91656}"/>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1.51</c:v>
                </c:pt>
                <c:pt idx="2">
                  <c:v>#N/A</c:v>
                </c:pt>
                <c:pt idx="3">
                  <c:v>0.98</c:v>
                </c:pt>
                <c:pt idx="4">
                  <c:v>#N/A</c:v>
                </c:pt>
                <c:pt idx="5">
                  <c:v>0.77</c:v>
                </c:pt>
                <c:pt idx="6">
                  <c:v>#N/A</c:v>
                </c:pt>
                <c:pt idx="7">
                  <c:v>0.47</c:v>
                </c:pt>
                <c:pt idx="8">
                  <c:v>#N/A</c:v>
                </c:pt>
                <c:pt idx="9">
                  <c:v>0.43</c:v>
                </c:pt>
              </c:numCache>
            </c:numRef>
          </c:val>
          <c:extLst>
            <c:ext xmlns:c16="http://schemas.microsoft.com/office/drawing/2014/chart" uri="{C3380CC4-5D6E-409C-BE32-E72D297353CC}">
              <c16:uniqueId val="{00000005-5DA6-4A04-AB94-8C4377E9165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2.08</c:v>
                </c:pt>
                <c:pt idx="2">
                  <c:v>#N/A</c:v>
                </c:pt>
                <c:pt idx="3">
                  <c:v>0.56000000000000005</c:v>
                </c:pt>
                <c:pt idx="4">
                  <c:v>#N/A</c:v>
                </c:pt>
                <c:pt idx="5">
                  <c:v>0.72</c:v>
                </c:pt>
                <c:pt idx="6">
                  <c:v>#N/A</c:v>
                </c:pt>
                <c:pt idx="7">
                  <c:v>0.79</c:v>
                </c:pt>
                <c:pt idx="8">
                  <c:v>#N/A</c:v>
                </c:pt>
                <c:pt idx="9">
                  <c:v>0.56000000000000005</c:v>
                </c:pt>
              </c:numCache>
            </c:numRef>
          </c:val>
          <c:extLst>
            <c:ext xmlns:c16="http://schemas.microsoft.com/office/drawing/2014/chart" uri="{C3380CC4-5D6E-409C-BE32-E72D297353CC}">
              <c16:uniqueId val="{00000006-5DA6-4A04-AB94-8C4377E9165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0.44</c:v>
                </c:pt>
                <c:pt idx="2">
                  <c:v>#N/A</c:v>
                </c:pt>
                <c:pt idx="3">
                  <c:v>0.63</c:v>
                </c:pt>
                <c:pt idx="4">
                  <c:v>#N/A</c:v>
                </c:pt>
                <c:pt idx="5">
                  <c:v>0.64</c:v>
                </c:pt>
                <c:pt idx="6">
                  <c:v>#N/A</c:v>
                </c:pt>
                <c:pt idx="7">
                  <c:v>0.93</c:v>
                </c:pt>
                <c:pt idx="8">
                  <c:v>#N/A</c:v>
                </c:pt>
                <c:pt idx="9">
                  <c:v>1.7</c:v>
                </c:pt>
              </c:numCache>
            </c:numRef>
          </c:val>
          <c:extLst>
            <c:ext xmlns:c16="http://schemas.microsoft.com/office/drawing/2014/chart" uri="{C3380CC4-5D6E-409C-BE32-E72D297353CC}">
              <c16:uniqueId val="{00000007-5DA6-4A04-AB94-8C4377E91656}"/>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#N/A</c:v>
                </c:pt>
                <c:pt idx="5">
                  <c:v>4.6100000000000003</c:v>
                </c:pt>
                <c:pt idx="6">
                  <c:v>#N/A</c:v>
                </c:pt>
                <c:pt idx="7">
                  <c:v>4.9800000000000004</c:v>
                </c:pt>
                <c:pt idx="8">
                  <c:v>#N/A</c:v>
                </c:pt>
                <c:pt idx="9">
                  <c:v>4.6500000000000004</c:v>
                </c:pt>
              </c:numCache>
            </c:numRef>
          </c:val>
          <c:extLst>
            <c:ext xmlns:c16="http://schemas.microsoft.com/office/drawing/2014/chart" uri="{C3380CC4-5D6E-409C-BE32-E72D297353CC}">
              <c16:uniqueId val="{00000008-5DA6-4A04-AB94-8C4377E9165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5.12</c:v>
                </c:pt>
                <c:pt idx="2">
                  <c:v>#N/A</c:v>
                </c:pt>
                <c:pt idx="3">
                  <c:v>4.76</c:v>
                </c:pt>
                <c:pt idx="4">
                  <c:v>#N/A</c:v>
                </c:pt>
                <c:pt idx="5">
                  <c:v>4.93</c:v>
                </c:pt>
                <c:pt idx="6">
                  <c:v>#N/A</c:v>
                </c:pt>
                <c:pt idx="7">
                  <c:v>5.99</c:v>
                </c:pt>
                <c:pt idx="8">
                  <c:v>#N/A</c:v>
                </c:pt>
                <c:pt idx="9">
                  <c:v>8.5500000000000007</c:v>
                </c:pt>
              </c:numCache>
            </c:numRef>
          </c:val>
          <c:extLst>
            <c:ext xmlns:c16="http://schemas.microsoft.com/office/drawing/2014/chart" uri="{C3380CC4-5D6E-409C-BE32-E72D297353CC}">
              <c16:uniqueId val="{00000009-5DA6-4A04-AB94-8C4377E916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2204</c:v>
                </c:pt>
                <c:pt idx="5">
                  <c:v>2204</c:v>
                </c:pt>
                <c:pt idx="8">
                  <c:v>2143</c:v>
                </c:pt>
                <c:pt idx="11">
                  <c:v>2508</c:v>
                </c:pt>
                <c:pt idx="14">
                  <c:v>2515</c:v>
                </c:pt>
              </c:numCache>
            </c:numRef>
          </c:val>
          <c:extLst>
            <c:ext xmlns:c16="http://schemas.microsoft.com/office/drawing/2014/chart" uri="{C3380CC4-5D6E-409C-BE32-E72D297353CC}">
              <c16:uniqueId val="{00000000-1D0A-44AB-886F-B6E9CFC5F4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D0A-44AB-886F-B6E9CFC5F4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113</c:v>
                </c:pt>
                <c:pt idx="3">
                  <c:v>66</c:v>
                </c:pt>
                <c:pt idx="6">
                  <c:v>49</c:v>
                </c:pt>
                <c:pt idx="9">
                  <c:v>69</c:v>
                </c:pt>
                <c:pt idx="12">
                  <c:v>84</c:v>
                </c:pt>
              </c:numCache>
            </c:numRef>
          </c:val>
          <c:extLst>
            <c:ext xmlns:c16="http://schemas.microsoft.com/office/drawing/2014/chart" uri="{C3380CC4-5D6E-409C-BE32-E72D297353CC}">
              <c16:uniqueId val="{00000002-1D0A-44AB-886F-B6E9CFC5F4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174</c:v>
                </c:pt>
                <c:pt idx="3">
                  <c:v>166</c:v>
                </c:pt>
                <c:pt idx="6">
                  <c:v>100</c:v>
                </c:pt>
                <c:pt idx="9">
                  <c:v>42</c:v>
                </c:pt>
                <c:pt idx="12">
                  <c:v>27</c:v>
                </c:pt>
              </c:numCache>
            </c:numRef>
          </c:val>
          <c:extLst>
            <c:ext xmlns:c16="http://schemas.microsoft.com/office/drawing/2014/chart" uri="{C3380CC4-5D6E-409C-BE32-E72D297353CC}">
              <c16:uniqueId val="{00000003-1D0A-44AB-886F-B6E9CFC5F4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401</c:v>
                </c:pt>
                <c:pt idx="3">
                  <c:v>433</c:v>
                </c:pt>
                <c:pt idx="6">
                  <c:v>457</c:v>
                </c:pt>
                <c:pt idx="9">
                  <c:v>512</c:v>
                </c:pt>
                <c:pt idx="12">
                  <c:v>533</c:v>
                </c:pt>
              </c:numCache>
            </c:numRef>
          </c:val>
          <c:extLst>
            <c:ext xmlns:c16="http://schemas.microsoft.com/office/drawing/2014/chart" uri="{C3380CC4-5D6E-409C-BE32-E72D297353CC}">
              <c16:uniqueId val="{00000004-1D0A-44AB-886F-B6E9CFC5F4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0A-44AB-886F-B6E9CFC5F4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D0A-44AB-886F-B6E9CFC5F4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1840</c:v>
                </c:pt>
                <c:pt idx="3">
                  <c:v>1764</c:v>
                </c:pt>
                <c:pt idx="6">
                  <c:v>1835</c:v>
                </c:pt>
                <c:pt idx="9">
                  <c:v>2028</c:v>
                </c:pt>
                <c:pt idx="12">
                  <c:v>2187</c:v>
                </c:pt>
              </c:numCache>
            </c:numRef>
          </c:val>
          <c:extLst>
            <c:ext xmlns:c16="http://schemas.microsoft.com/office/drawing/2014/chart" uri="{C3380CC4-5D6E-409C-BE32-E72D297353CC}">
              <c16:uniqueId val="{00000007-1D0A-44AB-886F-B6E9CFC5F4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324</c:v>
                </c:pt>
                <c:pt idx="2">
                  <c:v>#N/A</c:v>
                </c:pt>
                <c:pt idx="3">
                  <c:v>#N/A</c:v>
                </c:pt>
                <c:pt idx="4">
                  <c:v>225</c:v>
                </c:pt>
                <c:pt idx="5">
                  <c:v>#N/A</c:v>
                </c:pt>
                <c:pt idx="6">
                  <c:v>#N/A</c:v>
                </c:pt>
                <c:pt idx="7">
                  <c:v>298</c:v>
                </c:pt>
                <c:pt idx="8">
                  <c:v>#N/A</c:v>
                </c:pt>
                <c:pt idx="9">
                  <c:v>#N/A</c:v>
                </c:pt>
                <c:pt idx="10">
                  <c:v>143</c:v>
                </c:pt>
                <c:pt idx="11">
                  <c:v>#N/A</c:v>
                </c:pt>
                <c:pt idx="12">
                  <c:v>#N/A</c:v>
                </c:pt>
                <c:pt idx="13">
                  <c:v>316</c:v>
                </c:pt>
                <c:pt idx="14">
                  <c:v>#N/A</c:v>
                </c:pt>
              </c:numCache>
            </c:numRef>
          </c:val>
          <c:smooth val="0"/>
          <c:extLst>
            <c:ext xmlns:c16="http://schemas.microsoft.com/office/drawing/2014/chart" uri="{C3380CC4-5D6E-409C-BE32-E72D297353CC}">
              <c16:uniqueId val="{00000008-1D0A-44AB-886F-B6E9CFC5F4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24302</c:v>
                </c:pt>
                <c:pt idx="5">
                  <c:v>24463</c:v>
                </c:pt>
                <c:pt idx="8">
                  <c:v>24791</c:v>
                </c:pt>
                <c:pt idx="11">
                  <c:v>24979</c:v>
                </c:pt>
                <c:pt idx="14">
                  <c:v>25345</c:v>
                </c:pt>
              </c:numCache>
            </c:numRef>
          </c:val>
          <c:extLst>
            <c:ext xmlns:c16="http://schemas.microsoft.com/office/drawing/2014/chart" uri="{C3380CC4-5D6E-409C-BE32-E72D297353CC}">
              <c16:uniqueId val="{00000000-B039-4858-9C91-E334F8B3B3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7823</c:v>
                </c:pt>
                <c:pt idx="5">
                  <c:v>6902</c:v>
                </c:pt>
                <c:pt idx="8">
                  <c:v>6004</c:v>
                </c:pt>
                <c:pt idx="11">
                  <c:v>7216</c:v>
                </c:pt>
                <c:pt idx="14">
                  <c:v>7864</c:v>
                </c:pt>
              </c:numCache>
            </c:numRef>
          </c:val>
          <c:extLst>
            <c:ext xmlns:c16="http://schemas.microsoft.com/office/drawing/2014/chart" uri="{C3380CC4-5D6E-409C-BE32-E72D297353CC}">
              <c16:uniqueId val="{00000001-B039-4858-9C91-E334F8B3B3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6556</c:v>
                </c:pt>
                <c:pt idx="5">
                  <c:v>6772</c:v>
                </c:pt>
                <c:pt idx="8">
                  <c:v>5608</c:v>
                </c:pt>
                <c:pt idx="11">
                  <c:v>4954</c:v>
                </c:pt>
                <c:pt idx="14">
                  <c:v>5785</c:v>
                </c:pt>
              </c:numCache>
            </c:numRef>
          </c:val>
          <c:extLst>
            <c:ext xmlns:c16="http://schemas.microsoft.com/office/drawing/2014/chart" uri="{C3380CC4-5D6E-409C-BE32-E72D297353CC}">
              <c16:uniqueId val="{00000002-B039-4858-9C91-E334F8B3B3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39-4858-9C91-E334F8B3B3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39-4858-9C91-E334F8B3B3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39-4858-9C91-E334F8B3B3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4305</c:v>
                </c:pt>
                <c:pt idx="3">
                  <c:v>4260</c:v>
                </c:pt>
                <c:pt idx="6">
                  <c:v>4250</c:v>
                </c:pt>
                <c:pt idx="9">
                  <c:v>4225</c:v>
                </c:pt>
                <c:pt idx="12">
                  <c:v>4233</c:v>
                </c:pt>
              </c:numCache>
            </c:numRef>
          </c:val>
          <c:extLst>
            <c:ext xmlns:c16="http://schemas.microsoft.com/office/drawing/2014/chart" uri="{C3380CC4-5D6E-409C-BE32-E72D297353CC}">
              <c16:uniqueId val="{00000006-B039-4858-9C91-E334F8B3B3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539</c:v>
                </c:pt>
                <c:pt idx="3">
                  <c:v>387</c:v>
                </c:pt>
                <c:pt idx="6">
                  <c:v>603</c:v>
                </c:pt>
                <c:pt idx="9">
                  <c:v>1497</c:v>
                </c:pt>
                <c:pt idx="12">
                  <c:v>1591</c:v>
                </c:pt>
              </c:numCache>
            </c:numRef>
          </c:val>
          <c:extLst>
            <c:ext xmlns:c16="http://schemas.microsoft.com/office/drawing/2014/chart" uri="{C3380CC4-5D6E-409C-BE32-E72D297353CC}">
              <c16:uniqueId val="{00000007-B039-4858-9C91-E334F8B3B3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12244</c:v>
                </c:pt>
                <c:pt idx="3">
                  <c:v>12599</c:v>
                </c:pt>
                <c:pt idx="6">
                  <c:v>12663</c:v>
                </c:pt>
                <c:pt idx="9">
                  <c:v>13090</c:v>
                </c:pt>
                <c:pt idx="12">
                  <c:v>12704</c:v>
                </c:pt>
              </c:numCache>
            </c:numRef>
          </c:val>
          <c:extLst>
            <c:ext xmlns:c16="http://schemas.microsoft.com/office/drawing/2014/chart" uri="{C3380CC4-5D6E-409C-BE32-E72D297353CC}">
              <c16:uniqueId val="{00000008-B039-4858-9C91-E334F8B3B3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284</c:v>
                </c:pt>
                <c:pt idx="3">
                  <c:v>219</c:v>
                </c:pt>
                <c:pt idx="6">
                  <c:v>344</c:v>
                </c:pt>
                <c:pt idx="9">
                  <c:v>872</c:v>
                </c:pt>
                <c:pt idx="12">
                  <c:v>788</c:v>
                </c:pt>
              </c:numCache>
            </c:numRef>
          </c:val>
          <c:extLst>
            <c:ext xmlns:c16="http://schemas.microsoft.com/office/drawing/2014/chart" uri="{C3380CC4-5D6E-409C-BE32-E72D297353CC}">
              <c16:uniqueId val="{00000009-B039-4858-9C91-E334F8B3B3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17838</c:v>
                </c:pt>
                <c:pt idx="3">
                  <c:v>18132</c:v>
                </c:pt>
                <c:pt idx="6">
                  <c:v>18655</c:v>
                </c:pt>
                <c:pt idx="9">
                  <c:v>18768</c:v>
                </c:pt>
                <c:pt idx="12">
                  <c:v>19259</c:v>
                </c:pt>
              </c:numCache>
            </c:numRef>
          </c:val>
          <c:extLst>
            <c:ext xmlns:c16="http://schemas.microsoft.com/office/drawing/2014/chart" uri="{C3380CC4-5D6E-409C-BE32-E72D297353CC}">
              <c16:uniqueId val="{0000000A-B039-4858-9C91-E334F8B3B3E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114</c:v>
                </c:pt>
                <c:pt idx="8">
                  <c:v>#N/A</c:v>
                </c:pt>
                <c:pt idx="9">
                  <c:v>#N/A</c:v>
                </c:pt>
                <c:pt idx="10">
                  <c:v>1303</c:v>
                </c:pt>
                <c:pt idx="11">
                  <c:v>#N/A</c:v>
                </c:pt>
                <c:pt idx="12">
                  <c:v>#N/A</c:v>
                </c:pt>
                <c:pt idx="13">
                  <c:v>0</c:v>
                </c:pt>
                <c:pt idx="14">
                  <c:v>#N/A</c:v>
                </c:pt>
              </c:numCache>
            </c:numRef>
          </c:val>
          <c:smooth val="0"/>
          <c:extLst>
            <c:ext xmlns:c16="http://schemas.microsoft.com/office/drawing/2014/chart" uri="{C3380CC4-5D6E-409C-BE32-E72D297353CC}">
              <c16:uniqueId val="{0000000B-B039-4858-9C91-E334F8B3B3E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2146</c:v>
                </c:pt>
                <c:pt idx="1">
                  <c:v>2369</c:v>
                </c:pt>
                <c:pt idx="2">
                  <c:v>2260</c:v>
                </c:pt>
              </c:numCache>
            </c:numRef>
          </c:val>
          <c:extLst>
            <c:ext xmlns:c16="http://schemas.microsoft.com/office/drawing/2014/chart" uri="{C3380CC4-5D6E-409C-BE32-E72D297353CC}">
              <c16:uniqueId val="{00000000-9B77-4FE3-B078-2F0AF04332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630</c:v>
                </c:pt>
                <c:pt idx="1">
                  <c:v>530</c:v>
                </c:pt>
                <c:pt idx="2">
                  <c:v>1156</c:v>
                </c:pt>
              </c:numCache>
            </c:numRef>
          </c:val>
          <c:extLst>
            <c:ext xmlns:c16="http://schemas.microsoft.com/office/drawing/2014/chart" uri="{C3380CC4-5D6E-409C-BE32-E72D297353CC}">
              <c16:uniqueId val="{00000001-9B77-4FE3-B078-2F0AF04332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2464</c:v>
                </c:pt>
                <c:pt idx="1">
                  <c:v>1723</c:v>
                </c:pt>
                <c:pt idx="2">
                  <c:v>2018</c:v>
                </c:pt>
              </c:numCache>
            </c:numRef>
          </c:val>
          <c:extLst>
            <c:ext xmlns:c16="http://schemas.microsoft.com/office/drawing/2014/chart" uri="{C3380CC4-5D6E-409C-BE32-E72D297353CC}">
              <c16:uniqueId val="{00000002-9B77-4FE3-B078-2F0AF04332B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{5BB126C4-EDCF-4452-9A40-D1E5B364B3E5}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519-4C94-82FF-D60ACCB741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{A035D39C-1618-40DB-8535-8040DFB855A2}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19-4C94-82FF-D60ACCB741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{60CE19C5-C294-4196-88F4-ED3384A792C3}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19-4C94-82FF-D60ACCB741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{49E1511C-39E0-44FD-818C-83EBC05F57F3}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19-4C94-82FF-D60ACCB741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{B63CDAEB-1231-48B9-9697-0AA5378320C9}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19-4C94-82FF-D60ACCB7411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{472B5AD4-7E39-4CF3-9CE0-75C918EF33AE}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519-4C94-82FF-D60ACCB74115}"/>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{1F006BB2-B03B-4CEE-9C44-324B758D9FC5}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519-4C94-82FF-D60ACCB74115}"/>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{F9D21700-00AE-4C48-9B26-A0F550206209}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519-4C94-82FF-D60ACCB7411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{2617C9A7-6F7C-4751-9D29-1C4FD8F61C0F}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519-4C94-82FF-D60ACCB741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54.5</c:v>
                </c:pt>
                <c:pt idx="8">
                  <c:v>54.7</c:v>
                </c:pt>
                <c:pt idx="16">
                  <c:v>53.4</c:v>
                </c:pt>
                <c:pt idx="24">
                  <c:v>52.4</c:v>
                </c:pt>
                <c:pt idx="32">
                  <c:v>54.3</c:v>
                </c:pt>
              </c:numCache>
            </c:numRef>
          </c:xVal>
          <c:yVal>
            <c:numRef>
              <c:f>公会計指標分析・財政指標組合せ分析表!$BP$51:$DC$51</c:f>
              <c:numCache>
                <c:formatCode>#,##0.0;"▲ "#,##0.0</c:formatCode>
                <c:ptCount val="40"/>
                <c:pt idx="16">
                  <c:v>0.8</c:v>
                </c:pt>
                <c:pt idx="24">
                  <c:v>8.9</c:v>
                </c:pt>
              </c:numCache>
            </c:numRef>
          </c:yVal>
          <c:smooth val="0"/>
          <c:extLst>
            <c:ext xmlns:c16="http://schemas.microsoft.com/office/drawing/2014/chart" uri="{C3380CC4-5D6E-409C-BE32-E72D297353CC}">
              <c16:uniqueId val="{00000009-D519-4C94-82FF-D60ACCB7411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{D833CB19-3620-4B62-A2E0-FAC65B4BA7D5}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519-4C94-82FF-D60ACCB7411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{AF766927-2497-4BA7-9DEA-FB773BA20CD9}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19-4C94-82FF-D60ACCB741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{FB9D7247-2904-477D-83A4-7755F1DBED33}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19-4C94-82FF-D60ACCB741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{91E829AF-A756-44BC-8A9C-9BBA48652BB8}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19-4C94-82FF-D60ACCB741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{EAEB796C-F221-417F-BDB5-178791D33CAF}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19-4C94-82FF-D60ACCB7411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{0AA9334D-E627-44D6-80F4-5259C88383E3}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519-4C94-82FF-D60ACCB74115}"/>
                </c:ext>
              </c:extLst>
            </c:dLbl>
            <c:dLbl>
              <c:idx val="16"/>
              <c:layout>
                <c:manualLayout>
                  <c:x val="-2.0637271704541122E-2"/>
                  <c:y val="-4.823253125764856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{542247F6-1290-4EC4-916F-EAB96824FD9C}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519-4C94-82FF-D60ACCB74115}"/>
                </c:ext>
              </c:extLst>
            </c:dLbl>
            <c:dLbl>
              <c:idx val="24"/>
              <c:layout>
                <c:manualLayout>
                  <c:x val="-4.3394229595927265E-2"/>
                  <c:y val="-8.1245552954081798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{97261CB0-EB9D-489C-B4DB-C97F4EEBC680}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519-4C94-82FF-D60ACCB7411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{90C6C575-3110-41F6-8B92-1107150DC034}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519-4C94-82FF-D60ACCB741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63.2</c:v>
                </c:pt>
              </c:numCache>
            </c:numRef>
          </c:xVal>
          <c:yVal>
            <c:numRef>
              <c:f>公会計指標分析・財政指標組合せ分析表!$BP$55:$DC$55</c:f>
              <c:numCache>
                <c:formatCode>#,##0.0;"▲ "#,##0.0</c:formatCode>
                <c:ptCount val="40"/>
                <c:pt idx="0">
                  <c:v>31.3</c:v>
                </c:pt>
                <c:pt idx="8">
                  <c:v>25.3</c:v>
                </c:pt>
                <c:pt idx="16">
                  <c:v>25.5</c:v>
                </c:pt>
                <c:pt idx="24">
                  <c:v>25.1</c:v>
                </c:pt>
                <c:pt idx="32">
                  <c:v>11.2</c:v>
                </c:pt>
              </c:numCache>
            </c:numRef>
          </c:yVal>
          <c:smooth val="0"/>
          <c:extLst>
            <c:ext xmlns:c16="http://schemas.microsoft.com/office/drawing/2014/chart" uri="{C3380CC4-5D6E-409C-BE32-E72D297353CC}">
              <c16:uniqueId val="{00000013-D519-4C94-82FF-D60ACCB74115}"/>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{10A4321B-D3FE-40FD-BCB2-8080C7B5575B}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63D-4681-A703-BDB0BB4BC5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{F0379886-C311-46BF-AFA2-34E563A73465}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3D-4681-A703-BDB0BB4BC5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{F510C7DA-8CD6-4D48-99C4-B5AB4D89FB65}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3D-4681-A703-BDB0BB4BC5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{F2C251F0-8C5F-4A46-B776-24EA53E86377}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3D-4681-A703-BDB0BB4BC5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{DB7345FA-A406-4759-91E3-99B8279DFA6E}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3D-4681-A703-BDB0BB4BC50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{26E45005-F542-453C-8AA7-CC700DCD2A68}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63D-4681-A703-BDB0BB4BC50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{6DC42AF7-FCEA-491A-B556-9A21DABC0118}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63D-4681-A703-BDB0BB4BC50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{0F976CF2-BAA2-4885-8059-B8045B0AB794}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63D-4681-A703-BDB0BB4BC50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{F920E210-15EB-49A5-A0E3-DC3130568794}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63D-4681-A703-BDB0BB4BC5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2</c:v>
                </c:pt>
                <c:pt idx="16">
                  <c:v>2</c:v>
                </c:pt>
                <c:pt idx="24">
                  <c:v>1.5</c:v>
                </c:pt>
                <c:pt idx="32">
                  <c:v>1.7</c:v>
                </c:pt>
              </c:numCache>
            </c:numRef>
          </c:xVal>
          <c:yVal>
            <c:numRef>
              <c:f>公会計指標分析・財政指標組合せ分析表!$BP$73:$DC$73</c:f>
              <c:numCache>
                <c:formatCode>#,##0.0;"▲ "#,##0.0</c:formatCode>
                <c:ptCount val="40"/>
                <c:pt idx="16">
                  <c:v>0.8</c:v>
                </c:pt>
                <c:pt idx="24">
                  <c:v>8.9</c:v>
                </c:pt>
              </c:numCache>
            </c:numRef>
          </c:yVal>
          <c:smooth val="0"/>
          <c:extLst>
            <c:ext xmlns:c16="http://schemas.microsoft.com/office/drawing/2014/chart" uri="{C3380CC4-5D6E-409C-BE32-E72D297353CC}">
              <c16:uniqueId val="{00000009-763D-4681-A703-BDB0BB4BC50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{2083982F-68D4-4988-B00B-7C27185B59FC}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63D-4681-A703-BDB0BB4BC50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{C1ED02FC-FD1D-4255-A0C7-C57557C865E3}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3D-4681-A703-BDB0BB4BC5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{EE6BD5AE-B44B-4960-B263-4E9068CDE938}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3D-4681-A703-BDB0BB4BC5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{0A35E884-7FCF-4B91-AAA8-D461F03E8167}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3D-4681-A703-BDB0BB4BC5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{FEEDA0D3-0852-4A21-88B7-5F0FC61F3E69}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3D-4681-A703-BDB0BB4BC50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{333B1ABF-2B20-48FA-9E95-4C525D0DE3A8}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63D-4681-A703-BDB0BB4BC509}"/>
                </c:ext>
              </c:extLst>
            </c:dLbl>
            <c:dLbl>
              <c:idx val="16"/>
              <c:layout>
                <c:manualLayout>
                  <c:x val="0"/>
                  <c:y val="1.580426013437834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{771FAFB5-71EE-4CCC-B5FD-4DD416FB9852}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63D-4681-A703-BDB0BB4BC509}"/>
                </c:ext>
              </c:extLst>
            </c:dLbl>
            <c:dLbl>
              <c:idx val="24"/>
              <c:layout>
                <c:manualLayout>
                  <c:x val="0"/>
                  <c:y val="-1.580426013437842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{C7805D5F-7241-4477-A7E8-C69B7BD7B7B0}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63D-4681-A703-BDB0BB4BC50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{9811AC38-8EBC-40DE-98AB-1C6308FE3FBF}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63D-4681-A703-BDB0BB4BC5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5.7</c:v>
                </c:pt>
              </c:numCache>
            </c:numRef>
          </c:xVal>
          <c:yVal>
            <c:numRef>
              <c:f>公会計指標分析・財政指標組合せ分析表!$BP$77:$DC$77</c:f>
              <c:numCache>
                <c:formatCode>#,##0.0;"▲ "#,##0.0</c:formatCode>
                <c:ptCount val="40"/>
                <c:pt idx="0">
                  <c:v>31.3</c:v>
                </c:pt>
                <c:pt idx="8">
                  <c:v>25.3</c:v>
                </c:pt>
                <c:pt idx="16">
                  <c:v>25.5</c:v>
                </c:pt>
                <c:pt idx="24">
                  <c:v>25.1</c:v>
                </c:pt>
                <c:pt idx="32">
                  <c:v>11.2</c:v>
                </c:pt>
              </c:numCache>
            </c:numRef>
          </c:yVal>
          <c:smooth val="0"/>
          <c:extLst>
            <c:ext xmlns:c16="http://schemas.microsoft.com/office/drawing/2014/chart" uri="{C3380CC4-5D6E-409C-BE32-E72D297353CC}">
              <c16:uniqueId val="{00000013-763D-4681-A703-BDB0BB4BC509}"/>
            </c:ext>
          </c:extLst>
        </c:ser>
        <c:dLbls>
          <c:showLegendKey val="0"/>
          <c:showVal val="1"/>
          <c:showCatName val="0"/>
          <c:showSerName val="0"/>
          <c:showPercent val="0"/>
          <c:showBubbleSize val="0"/>
        </c:dLbls>
        <c:axId val="84219776"/>
        <c:axId val="84234240"/>
      </c:scatterChart>
      <c:valAx>
        <c:axId val="84219776"/>
        <c:scaling>
          <c:orientation val="maxMin"/>
          <c:max val="8"/>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愛知県清須市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元利償還金が措置期間の変更の影響等により増加したため、実質公債費比率の分子は増加となった。</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また、下水道事業をはじめとする都市計画事業や公共施設等適正管理計画に基づく大規模改修事業等の実施により、元利償還金はしばらくの間、高水準で推移するとともに、下水道事業債元利償還金に対する一般会計負担は年々増加する見込みであり、実質公債費比率の推移に注視しつつ、起債に大きく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愛知県清須市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将来負担額は依然として増加しているものの、充当可能財源等も大幅に増加し、将来負担額を上回ったため、将来負担比率の分子は減少となった。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下水道事業をはじめとする都市計画事業の実施等により将来負担額の増加が見込まれるため、将来負担比率の推移に注視しつつ、事業の進捗を考慮して基金への積み立てを行うなど、起債に大きく頼ることの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愛知県清須市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財政調整基金の残高は減少したものの、減債基金及び特定目的基金の残高が増加し、全体で＋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特定目的基金は、今後の事業進捗を考慮し、都市計画施設基金をはじめとする各基金へ積み立てを行ったことにより、残高が増加した。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適正な基金管理に努めるとともに、後年度における事業について積み立て、取り崩しを行う。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都市計画施設の整備に係る経費に充てるための積立金。</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義務教育施設の整備に係る経費に充てるための積立金。</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環境衛生施設等基金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環境衛生施設等の整備に係る負担金に充てるための積立金。</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庁舎の整備に必要な経費に充てるための積立金。</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地域福祉の推進に係る経費に充てるための積立金。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当該年度の事業に充当するため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百万円を取り崩し、今後の事業進捗を考慮して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当該年度の事業に充当するため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百万円を取り崩し、今後の事業進捗を考慮して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当該年度の事業に充当するため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今後の事業進捗を考慮して必要な基金に積み立てを行う。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財政調整基金は、当該年度の財源不足額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年度の東海豪雨の際に甚大な被害を被っており、その災害復旧費が約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億円であったことから、その後の人口増なども考慮し、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億円程度を目安に災害等の不測の事態に備えて積み立てを行う。</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減債基金は、当該年度の公債費に充当するため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百万円を取り崩し、後年度の臨時財政対策債等の償還に備え、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令和４～５年度にかけて公債費が増加し、ピークに達する見込みであることから、基金を取り崩して実質的に償還に充てることにより、財政負担の軽減を図る。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69,300
67,511
17.35
33,212,460
31,398,993
1,491,972
17,430,841
19,259,342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類似団体内平均値と比較して低い水準である。推移を見ても、市町村類型が変わった令和３年度でも類似団体内平均値は増加しているものの、本市はほぼ横ばいで推移している。これは、学校施設の長寿命化や橋梁の耐震補強等の施設整備を計画的に進めてきた効果であると言え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今後も、令和３年度に改訂した「清須市公共施設等総合管理計画」及び令和元年度に策定した「清須市公共施設個別施設計画」に基づき適切な維持管理等を進め、有形固定資産減価償却率の上昇の抑制に努めていく。</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90964</xdr:rowOff>
    </xdr:from>
    <xdr:to>
      <xdr:col>15</xdr:col>
      <xdr:colOff>187325</xdr:colOff>
      <xdr:row>31</xdr:row>
      <xdr:rowOff>21114</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60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58579</xdr:rowOff>
    </xdr:from>
    <xdr:to>
      <xdr:col>11</xdr:col>
      <xdr:colOff>187325</xdr:colOff>
      <xdr:row>30</xdr:row>
      <xdr:rowOff>160179</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597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84296</xdr:rowOff>
    </xdr:from>
    <xdr:to>
      <xdr:col>23</xdr:col>
      <xdr:colOff>136525</xdr:colOff>
      <xdr:row>30</xdr:row>
      <xdr:rowOff>14446</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711700" y="582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107173</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D00-00005C000000}"/>
            </a:ext>
          </a:extLst>
        </xdr:cNvPr>
        <xdr:cNvSpPr txBox="1"/>
      </xdr:nvSpPr>
      <xdr:spPr>
        <a:xfrm>
          <a:off x="4813300" y="567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33020</xdr:rowOff>
    </xdr:from>
    <xdr:to>
      <xdr:col>19</xdr:col>
      <xdr:colOff>187325</xdr:colOff>
      <xdr:row>29</xdr:row>
      <xdr:rowOff>134620</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000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83820</xdr:rowOff>
    </xdr:from>
    <xdr:to>
      <xdr:col>23</xdr:col>
      <xdr:colOff>85725</xdr:colOff>
      <xdr:row>29</xdr:row>
      <xdr:rowOff>135096</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4051300" y="5827395"/>
          <a:ext cx="7112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60008</xdr:rowOff>
    </xdr:from>
    <xdr:to>
      <xdr:col>15</xdr:col>
      <xdr:colOff>187325</xdr:colOff>
      <xdr:row>29</xdr:row>
      <xdr:rowOff>161608</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3238500" y="58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83820</xdr:rowOff>
    </xdr:from>
    <xdr:to>
      <xdr:col>19</xdr:col>
      <xdr:colOff>136525</xdr:colOff>
      <xdr:row>29</xdr:row>
      <xdr:rowOff>110808</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flipV="1">
          <a:off x="3289300" y="5827395"/>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95091</xdr:rowOff>
    </xdr:from>
    <xdr:to>
      <xdr:col>11</xdr:col>
      <xdr:colOff>187325</xdr:colOff>
      <xdr:row>30</xdr:row>
      <xdr:rowOff>25241</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2476500" y="583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110808</xdr:rowOff>
    </xdr:from>
    <xdr:to>
      <xdr:col>15</xdr:col>
      <xdr:colOff>136525</xdr:colOff>
      <xdr:row>29</xdr:row>
      <xdr:rowOff>145891</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flipV="1">
          <a:off x="2527300" y="5854383"/>
          <a:ext cx="762000" cy="3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89694</xdr:rowOff>
    </xdr:from>
    <xdr:to>
      <xdr:col>7</xdr:col>
      <xdr:colOff>187325</xdr:colOff>
      <xdr:row>30</xdr:row>
      <xdr:rowOff>19844</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1714500" y="583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140494</xdr:rowOff>
    </xdr:from>
    <xdr:to>
      <xdr:col>11</xdr:col>
      <xdr:colOff>136525</xdr:colOff>
      <xdr:row>29</xdr:row>
      <xdr:rowOff>145891</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765300" y="5884069"/>
          <a:ext cx="762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14940</xdr:rowOff>
    </xdr:from>
    <xdr:ext cx="405111" cy="259045"/>
    <xdr:sp macro="" textlink="">
      <xdr:nvSpPr>
        <xdr:cNvPr id="101" name="n_1aveValue有形固定資産減価償却率">
          <a:extLst>
            <a:ext uri="{FF2B5EF4-FFF2-40B4-BE49-F238E27FC236}">
              <a16:creationId xmlns:a16="http://schemas.microsoft.com/office/drawing/2014/main" id="{00000000-0008-0000-0D00-000065000000}"/>
            </a:ext>
          </a:extLst>
        </xdr:cNvPr>
        <xdr:cNvSpPr txBox="1"/>
      </xdr:nvSpPr>
      <xdr:spPr>
        <a:xfrm>
          <a:off x="3836044" y="610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12241</xdr:rowOff>
    </xdr:from>
    <xdr:ext cx="405111" cy="259045"/>
    <xdr:sp macro="" textlink="">
      <xdr:nvSpPr>
        <xdr:cNvPr id="102" name="n_2aveValue有形固定資産減価償却率">
          <a:extLst>
            <a:ext uri="{FF2B5EF4-FFF2-40B4-BE49-F238E27FC236}">
              <a16:creationId xmlns:a16="http://schemas.microsoft.com/office/drawing/2014/main" id="{00000000-0008-0000-0D00-000066000000}"/>
            </a:ext>
          </a:extLst>
        </xdr:cNvPr>
        <xdr:cNvSpPr txBox="1"/>
      </xdr:nvSpPr>
      <xdr:spPr>
        <a:xfrm>
          <a:off x="3086744" y="6098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151306</xdr:rowOff>
    </xdr:from>
    <xdr:ext cx="405111" cy="259045"/>
    <xdr:sp macro="" textlink="">
      <xdr:nvSpPr>
        <xdr:cNvPr id="103" name="n_3aveValue有形固定資産減価償却率">
          <a:extLst>
            <a:ext uri="{FF2B5EF4-FFF2-40B4-BE49-F238E27FC236}">
              <a16:creationId xmlns:a16="http://schemas.microsoft.com/office/drawing/2014/main" id="{00000000-0008-0000-0D00-000067000000}"/>
            </a:ext>
          </a:extLst>
        </xdr:cNvPr>
        <xdr:cNvSpPr txBox="1"/>
      </xdr:nvSpPr>
      <xdr:spPr>
        <a:xfrm>
          <a:off x="2324744" y="6066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104" name="n_4aveValue有形固定資産減価償却率">
          <a:extLst>
            <a:ext uri="{FF2B5EF4-FFF2-40B4-BE49-F238E27FC236}">
              <a16:creationId xmlns:a16="http://schemas.microsoft.com/office/drawing/2014/main" id="{00000000-0008-0000-0D00-000068000000}"/>
            </a:ext>
          </a:extLst>
        </xdr:cNvPr>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151147</xdr:rowOff>
    </xdr:from>
    <xdr:ext cx="405111" cy="259045"/>
    <xdr:sp macro="" textlink="">
      <xdr:nvSpPr>
        <xdr:cNvPr id="105" name="n_1mainValue有形固定資産減価償却率">
          <a:extLst>
            <a:ext uri="{FF2B5EF4-FFF2-40B4-BE49-F238E27FC236}">
              <a16:creationId xmlns:a16="http://schemas.microsoft.com/office/drawing/2014/main" id="{00000000-0008-0000-0D00-000069000000}"/>
            </a:ext>
          </a:extLst>
        </xdr:cNvPr>
        <xdr:cNvSpPr txBox="1"/>
      </xdr:nvSpPr>
      <xdr:spPr>
        <a:xfrm>
          <a:off x="3836044"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6685</xdr:rowOff>
    </xdr:from>
    <xdr:ext cx="405111" cy="259045"/>
    <xdr:sp macro="" textlink="">
      <xdr:nvSpPr>
        <xdr:cNvPr id="106" name="n_2mainValue有形固定資産減価償却率">
          <a:extLst>
            <a:ext uri="{FF2B5EF4-FFF2-40B4-BE49-F238E27FC236}">
              <a16:creationId xmlns:a16="http://schemas.microsoft.com/office/drawing/2014/main" id="{00000000-0008-0000-0D00-00006A000000}"/>
            </a:ext>
          </a:extLst>
        </xdr:cNvPr>
        <xdr:cNvSpPr txBox="1"/>
      </xdr:nvSpPr>
      <xdr:spPr>
        <a:xfrm>
          <a:off x="3086744" y="557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41768</xdr:rowOff>
    </xdr:from>
    <xdr:ext cx="405111" cy="259045"/>
    <xdr:sp macro="" textlink="">
      <xdr:nvSpPr>
        <xdr:cNvPr id="107" name="n_3mainValue有形固定資産減価償却率">
          <a:extLst>
            <a:ext uri="{FF2B5EF4-FFF2-40B4-BE49-F238E27FC236}">
              <a16:creationId xmlns:a16="http://schemas.microsoft.com/office/drawing/2014/main" id="{00000000-0008-0000-0D00-00006B000000}"/>
            </a:ext>
          </a:extLst>
        </xdr:cNvPr>
        <xdr:cNvSpPr txBox="1"/>
      </xdr:nvSpPr>
      <xdr:spPr>
        <a:xfrm>
          <a:off x="2324744" y="5613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36371</xdr:rowOff>
    </xdr:from>
    <xdr:ext cx="405111" cy="259045"/>
    <xdr:sp macro="" textlink="">
      <xdr:nvSpPr>
        <xdr:cNvPr id="108" name="n_4mainValue有形固定資産減価償却率">
          <a:extLst>
            <a:ext uri="{FF2B5EF4-FFF2-40B4-BE49-F238E27FC236}">
              <a16:creationId xmlns:a16="http://schemas.microsoft.com/office/drawing/2014/main" id="{00000000-0008-0000-0D00-00006C000000}"/>
            </a:ext>
          </a:extLst>
        </xdr:cNvPr>
        <xdr:cNvSpPr txBox="1"/>
      </xdr:nvSpPr>
      <xdr:spPr>
        <a:xfrm>
          <a:off x="1562744" y="5608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債務償還比率は、令和元年度以前は類似団体内平均値と比較して低い水準であったものの、平成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債から元金償還の据置を原則行わないこととしたほか、土地区画整理事業や鉄道高架事業などの大規模な都市計画事業の実施に伴う起債による市債残高の増加や、事業実施のために取り崩した特定目的基金の現在高の減少等により、令和３年度も平均値を若干上回っ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また、令和３年度は臨時財政対策債の増加に伴い、比率も大幅に</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低下</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したものの、おおむね平均並の水準であり、将来に過度の負担を残さないよう、今後も計画的な市債発行や基金積立てを行い、世代間で不公平のない財政運営に努める。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19847</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4846300" y="5763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4218</xdr:rowOff>
    </xdr:from>
    <xdr:to>
      <xdr:col>76</xdr:col>
      <xdr:colOff>73025</xdr:colOff>
      <xdr:row>30</xdr:row>
      <xdr:rowOff>105818</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744700" y="591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154095</xdr:rowOff>
    </xdr:from>
    <xdr:ext cx="469744" cy="259045"/>
    <xdr:sp macro="" textlink="">
      <xdr:nvSpPr>
        <xdr:cNvPr id="156" name="債務償還比率該当値テキスト">
          <a:extLst>
            <a:ext uri="{FF2B5EF4-FFF2-40B4-BE49-F238E27FC236}">
              <a16:creationId xmlns:a16="http://schemas.microsoft.com/office/drawing/2014/main" id="{00000000-0008-0000-0D00-00009C000000}"/>
            </a:ext>
          </a:extLst>
        </xdr:cNvPr>
        <xdr:cNvSpPr txBox="1"/>
      </xdr:nvSpPr>
      <xdr:spPr>
        <a:xfrm>
          <a:off x="14846300" y="589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27423</xdr:rowOff>
    </xdr:from>
    <xdr:to>
      <xdr:col>72</xdr:col>
      <xdr:colOff>123825</xdr:colOff>
      <xdr:row>32</xdr:row>
      <xdr:rowOff>129023</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4033500" y="628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55018</xdr:rowOff>
    </xdr:from>
    <xdr:to>
      <xdr:col>76</xdr:col>
      <xdr:colOff>22225</xdr:colOff>
      <xdr:row>32</xdr:row>
      <xdr:rowOff>78223</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4084300" y="5970043"/>
          <a:ext cx="711200" cy="36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54374</xdr:rowOff>
    </xdr:from>
    <xdr:to>
      <xdr:col>68</xdr:col>
      <xdr:colOff>123825</xdr:colOff>
      <xdr:row>31</xdr:row>
      <xdr:rowOff>155974</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3271500" y="614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105174</xdr:rowOff>
    </xdr:from>
    <xdr:to>
      <xdr:col>72</xdr:col>
      <xdr:colOff>73025</xdr:colOff>
      <xdr:row>32</xdr:row>
      <xdr:rowOff>78223</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13322300" y="6191649"/>
          <a:ext cx="762000" cy="14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153615</xdr:rowOff>
    </xdr:from>
    <xdr:to>
      <xdr:col>64</xdr:col>
      <xdr:colOff>123825</xdr:colOff>
      <xdr:row>30</xdr:row>
      <xdr:rowOff>83765</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2509500" y="589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32965</xdr:rowOff>
    </xdr:from>
    <xdr:to>
      <xdr:col>68</xdr:col>
      <xdr:colOff>73025</xdr:colOff>
      <xdr:row>31</xdr:row>
      <xdr:rowOff>105174</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12560300" y="5947990"/>
          <a:ext cx="762000" cy="24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100566</xdr:rowOff>
    </xdr:from>
    <xdr:to>
      <xdr:col>60</xdr:col>
      <xdr:colOff>123825</xdr:colOff>
      <xdr:row>30</xdr:row>
      <xdr:rowOff>30716</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1747500" y="584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151366</xdr:rowOff>
    </xdr:from>
    <xdr:to>
      <xdr:col>64</xdr:col>
      <xdr:colOff>73025</xdr:colOff>
      <xdr:row>30</xdr:row>
      <xdr:rowOff>32965</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a:off x="11798300" y="5894941"/>
          <a:ext cx="762000" cy="5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65" name="n_1aveValue債務償還比率">
          <a:extLst>
            <a:ext uri="{FF2B5EF4-FFF2-40B4-BE49-F238E27FC236}">
              <a16:creationId xmlns:a16="http://schemas.microsoft.com/office/drawing/2014/main" id="{00000000-0008-0000-0D00-0000A5000000}"/>
            </a:ext>
          </a:extLst>
        </xdr:cNvPr>
        <xdr:cNvSpPr txBox="1"/>
      </xdr:nvSpPr>
      <xdr:spPr>
        <a:xfrm>
          <a:off x="13836727" y="59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27313</xdr:rowOff>
    </xdr:from>
    <xdr:ext cx="469744" cy="259045"/>
    <xdr:sp macro="" textlink="">
      <xdr:nvSpPr>
        <xdr:cNvPr id="166" name="n_2aveValue債務償還比率">
          <a:extLst>
            <a:ext uri="{FF2B5EF4-FFF2-40B4-BE49-F238E27FC236}">
              <a16:creationId xmlns:a16="http://schemas.microsoft.com/office/drawing/2014/main" id="{00000000-0008-0000-0D00-0000A6000000}"/>
            </a:ext>
          </a:extLst>
        </xdr:cNvPr>
        <xdr:cNvSpPr txBox="1"/>
      </xdr:nvSpPr>
      <xdr:spPr>
        <a:xfrm>
          <a:off x="13087427" y="628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2947</xdr:rowOff>
    </xdr:from>
    <xdr:ext cx="469744" cy="259045"/>
    <xdr:sp macro="" textlink="">
      <xdr:nvSpPr>
        <xdr:cNvPr id="167" name="n_3aveValue債務償還比率">
          <a:extLst>
            <a:ext uri="{FF2B5EF4-FFF2-40B4-BE49-F238E27FC236}">
              <a16:creationId xmlns:a16="http://schemas.microsoft.com/office/drawing/2014/main" id="{00000000-0008-0000-0D00-0000A7000000}"/>
            </a:ext>
          </a:extLst>
        </xdr:cNvPr>
        <xdr:cNvSpPr txBox="1"/>
      </xdr:nvSpPr>
      <xdr:spPr>
        <a:xfrm>
          <a:off x="12325427" y="626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33944</xdr:rowOff>
    </xdr:from>
    <xdr:ext cx="469744" cy="259045"/>
    <xdr:sp macro="" textlink="">
      <xdr:nvSpPr>
        <xdr:cNvPr id="168" name="n_4aveValue債務償還比率">
          <a:extLst>
            <a:ext uri="{FF2B5EF4-FFF2-40B4-BE49-F238E27FC236}">
              <a16:creationId xmlns:a16="http://schemas.microsoft.com/office/drawing/2014/main" id="{00000000-0008-0000-0D00-0000A8000000}"/>
            </a:ext>
          </a:extLst>
        </xdr:cNvPr>
        <xdr:cNvSpPr txBox="1"/>
      </xdr:nvSpPr>
      <xdr:spPr>
        <a:xfrm>
          <a:off x="11563427" y="629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120150</xdr:rowOff>
    </xdr:from>
    <xdr:ext cx="469744" cy="259045"/>
    <xdr:sp macro="" textlink="">
      <xdr:nvSpPr>
        <xdr:cNvPr id="169" name="n_1mainValue債務償還比率">
          <a:extLst>
            <a:ext uri="{FF2B5EF4-FFF2-40B4-BE49-F238E27FC236}">
              <a16:creationId xmlns:a16="http://schemas.microsoft.com/office/drawing/2014/main" id="{00000000-0008-0000-0D00-0000A9000000}"/>
            </a:ext>
          </a:extLst>
        </xdr:cNvPr>
        <xdr:cNvSpPr txBox="1"/>
      </xdr:nvSpPr>
      <xdr:spPr>
        <a:xfrm>
          <a:off x="13836727" y="637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1051</xdr:rowOff>
    </xdr:from>
    <xdr:ext cx="469744" cy="259045"/>
    <xdr:sp macro="" textlink="">
      <xdr:nvSpPr>
        <xdr:cNvPr id="170" name="n_2mainValue債務償還比率">
          <a:extLst>
            <a:ext uri="{FF2B5EF4-FFF2-40B4-BE49-F238E27FC236}">
              <a16:creationId xmlns:a16="http://schemas.microsoft.com/office/drawing/2014/main" id="{00000000-0008-0000-0D00-0000AA000000}"/>
            </a:ext>
          </a:extLst>
        </xdr:cNvPr>
        <xdr:cNvSpPr txBox="1"/>
      </xdr:nvSpPr>
      <xdr:spPr>
        <a:xfrm>
          <a:off x="13087427" y="591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100292</xdr:rowOff>
    </xdr:from>
    <xdr:ext cx="469744" cy="259045"/>
    <xdr:sp macro="" textlink="">
      <xdr:nvSpPr>
        <xdr:cNvPr id="171" name="n_3mainValue債務償還比率">
          <a:extLst>
            <a:ext uri="{FF2B5EF4-FFF2-40B4-BE49-F238E27FC236}">
              <a16:creationId xmlns:a16="http://schemas.microsoft.com/office/drawing/2014/main" id="{00000000-0008-0000-0D00-0000AB000000}"/>
            </a:ext>
          </a:extLst>
        </xdr:cNvPr>
        <xdr:cNvSpPr txBox="1"/>
      </xdr:nvSpPr>
      <xdr:spPr>
        <a:xfrm>
          <a:off x="12325427" y="567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47243</xdr:rowOff>
    </xdr:from>
    <xdr:ext cx="469744" cy="259045"/>
    <xdr:sp macro="" textlink="">
      <xdr:nvSpPr>
        <xdr:cNvPr id="172" name="n_4mainValue債務償還比率">
          <a:extLst>
            <a:ext uri="{FF2B5EF4-FFF2-40B4-BE49-F238E27FC236}">
              <a16:creationId xmlns:a16="http://schemas.microsoft.com/office/drawing/2014/main" id="{00000000-0008-0000-0D00-0000AC000000}"/>
            </a:ext>
          </a:extLst>
        </xdr:cNvPr>
        <xdr:cNvSpPr txBox="1"/>
      </xdr:nvSpPr>
      <xdr:spPr>
        <a:xfrm>
          <a:off x="11563427" y="561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69,300
67,511
17.35
33,212,460
31,398,993
1,491,972
17,430,841
19,259,342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79284</xdr:rowOff>
    </xdr:from>
    <xdr:to>
      <xdr:col>15</xdr:col>
      <xdr:colOff>101600</xdr:colOff>
      <xdr:row>39</xdr:row>
      <xdr:rowOff>9434</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43362</xdr:rowOff>
    </xdr:from>
    <xdr:to>
      <xdr:col>10</xdr:col>
      <xdr:colOff>165100</xdr:colOff>
      <xdr:row>38</xdr:row>
      <xdr:rowOff>144962</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77651</xdr:rowOff>
    </xdr:from>
    <xdr:to>
      <xdr:col>24</xdr:col>
      <xdr:colOff>114300</xdr:colOff>
      <xdr:row>39</xdr:row>
      <xdr:rowOff>7801</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100528</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44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53159</xdr:rowOff>
    </xdr:from>
    <xdr:to>
      <xdr:col>20</xdr:col>
      <xdr:colOff>38100</xdr:colOff>
      <xdr:row>38</xdr:row>
      <xdr:rowOff>154759</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103959</xdr:rowOff>
    </xdr:from>
    <xdr:to>
      <xdr:col>24</xdr:col>
      <xdr:colOff>63500</xdr:colOff>
      <xdr:row>38</xdr:row>
      <xdr:rowOff>128451</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61905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61323</xdr:rowOff>
    </xdr:from>
    <xdr:to>
      <xdr:col>15</xdr:col>
      <xdr:colOff>101600</xdr:colOff>
      <xdr:row>38</xdr:row>
      <xdr:rowOff>162923</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103959</xdr:rowOff>
    </xdr:from>
    <xdr:to>
      <xdr:col>19</xdr:col>
      <xdr:colOff>177800</xdr:colOff>
      <xdr:row>38</xdr:row>
      <xdr:rowOff>112123</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flipV="1">
          <a:off x="2908300" y="661905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51526</xdr:rowOff>
    </xdr:from>
    <xdr:to>
      <xdr:col>10</xdr:col>
      <xdr:colOff>165100</xdr:colOff>
      <xdr:row>38</xdr:row>
      <xdr:rowOff>153126</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102326</xdr:rowOff>
    </xdr:from>
    <xdr:to>
      <xdr:col>15</xdr:col>
      <xdr:colOff>50800</xdr:colOff>
      <xdr:row>38</xdr:row>
      <xdr:rowOff>112123</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6174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22134</xdr:rowOff>
    </xdr:from>
    <xdr:to>
      <xdr:col>6</xdr:col>
      <xdr:colOff>38100</xdr:colOff>
      <xdr:row>38</xdr:row>
      <xdr:rowOff>123734</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72934</xdr:rowOff>
    </xdr:from>
    <xdr:to>
      <xdr:col>10</xdr:col>
      <xdr:colOff>114300</xdr:colOff>
      <xdr:row>38</xdr:row>
      <xdr:rowOff>102326</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5880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11992</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161488</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171285</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8000</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144253</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114861</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169228</xdr:rowOff>
    </xdr:from>
    <xdr:to>
      <xdr:col>50</xdr:col>
      <xdr:colOff>165100</xdr:colOff>
      <xdr:row>39</xdr:row>
      <xdr:rowOff>99378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66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155016</xdr:rowOff>
    </xdr:from>
    <xdr:to>
      <xdr:col>46</xdr:col>
      <xdr:colOff>38100</xdr:colOff>
      <xdr:row>39</xdr:row>
      <xdr:rowOff>85166</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66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161151</xdr:rowOff>
    </xdr:from>
    <xdr:to>
      <xdr:col>41</xdr:col>
      <xdr:colOff>101600</xdr:colOff>
      <xdr:row>39</xdr:row>
      <xdr:rowOff>91301</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667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75502</xdr:rowOff>
    </xdr:from>
    <xdr:to>
      <xdr:col>36</xdr:col>
      <xdr:colOff>165100</xdr:colOff>
      <xdr:row>39</xdr:row>
      <xdr:rowOff>5652</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659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133147</xdr:rowOff>
    </xdr:from>
    <xdr:to>
      <xdr:col>55</xdr:col>
      <xdr:colOff>50800</xdr:colOff>
      <xdr:row>41</xdr:row>
      <xdr:rowOff>63297</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69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111574</xdr:rowOff>
    </xdr:from>
    <xdr:ext cx="469744"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696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139395</xdr:rowOff>
    </xdr:from>
    <xdr:to>
      <xdr:col>50</xdr:col>
      <xdr:colOff>165100</xdr:colOff>
      <xdr:row>41</xdr:row>
      <xdr:rowOff>69545</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699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12497</xdr:rowOff>
    </xdr:from>
    <xdr:to>
      <xdr:col>55</xdr:col>
      <xdr:colOff>0</xdr:colOff>
      <xdr:row>41</xdr:row>
      <xdr:rowOff>18745</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7041947"/>
          <a:ext cx="8382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135433</xdr:rowOff>
    </xdr:from>
    <xdr:to>
      <xdr:col>46</xdr:col>
      <xdr:colOff>38100</xdr:colOff>
      <xdr:row>41</xdr:row>
      <xdr:rowOff>65583</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699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14783</xdr:rowOff>
    </xdr:from>
    <xdr:to>
      <xdr:col>50</xdr:col>
      <xdr:colOff>114300</xdr:colOff>
      <xdr:row>41</xdr:row>
      <xdr:rowOff>18745</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8750300" y="7044233"/>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134900</xdr:rowOff>
    </xdr:from>
    <xdr:to>
      <xdr:col>41</xdr:col>
      <xdr:colOff>101600</xdr:colOff>
      <xdr:row>41</xdr:row>
      <xdr:rowOff>65050</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69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14250</xdr:rowOff>
    </xdr:from>
    <xdr:to>
      <xdr:col>45</xdr:col>
      <xdr:colOff>177800</xdr:colOff>
      <xdr:row>41</xdr:row>
      <xdr:rowOff>14783</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861300" y="7043700"/>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138443</xdr:rowOff>
    </xdr:from>
    <xdr:to>
      <xdr:col>36</xdr:col>
      <xdr:colOff>165100</xdr:colOff>
      <xdr:row>41</xdr:row>
      <xdr:rowOff>68593</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699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14250</xdr:rowOff>
    </xdr:from>
    <xdr:to>
      <xdr:col>41</xdr:col>
      <xdr:colOff>50800</xdr:colOff>
      <xdr:row>41</xdr:row>
      <xdr:rowOff>17793</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7043700"/>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115905</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645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101693</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64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107827</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645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22179</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636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60672</xdr:rowOff>
    </xdr:from>
    <xdr:ext cx="469744"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91727" y="709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56710</xdr:rowOff>
    </xdr:from>
    <xdr:ext cx="469744"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515427" y="708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56177</xdr:rowOff>
    </xdr:from>
    <xdr:ext cx="469744"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626427" y="70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59720</xdr:rowOff>
    </xdr:from>
    <xdr:ext cx="469744"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37427" y="708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168003</xdr:rowOff>
    </xdr:from>
    <xdr:to>
      <xdr:col>24</xdr:col>
      <xdr:colOff>114300</xdr:colOff>
      <xdr:row>58</xdr:row>
      <xdr:rowOff>98153</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99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19430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979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60234</xdr:rowOff>
    </xdr:from>
    <xdr:to>
      <xdr:col>20</xdr:col>
      <xdr:colOff>38100</xdr:colOff>
      <xdr:row>58</xdr:row>
      <xdr:rowOff>161834</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47353</xdr:rowOff>
    </xdr:from>
    <xdr:to>
      <xdr:col>24</xdr:col>
      <xdr:colOff>63500</xdr:colOff>
      <xdr:row>58</xdr:row>
      <xdr:rowOff>111034</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flipV="1">
          <a:off x="3797300" y="9991453"/>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128815</xdr:rowOff>
    </xdr:from>
    <xdr:to>
      <xdr:col>15</xdr:col>
      <xdr:colOff>101600</xdr:colOff>
      <xdr:row>59</xdr:row>
      <xdr:rowOff>58965</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111034</xdr:rowOff>
    </xdr:from>
    <xdr:to>
      <xdr:col>19</xdr:col>
      <xdr:colOff>177800</xdr:colOff>
      <xdr:row>59</xdr:row>
      <xdr:rowOff>8165</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flipV="1">
          <a:off x="2908300" y="1005513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96157</xdr:rowOff>
    </xdr:from>
    <xdr:to>
      <xdr:col>10</xdr:col>
      <xdr:colOff>165100</xdr:colOff>
      <xdr:row>59</xdr:row>
      <xdr:rowOff>26307</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146957</xdr:rowOff>
    </xdr:from>
    <xdr:to>
      <xdr:col>15</xdr:col>
      <xdr:colOff>50800</xdr:colOff>
      <xdr:row>59</xdr:row>
      <xdr:rowOff>8165</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102688</xdr:rowOff>
    </xdr:from>
    <xdr:to>
      <xdr:col>6</xdr:col>
      <xdr:colOff>38100</xdr:colOff>
      <xdr:row>60</xdr:row>
      <xdr:rowOff>32838</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146957</xdr:rowOff>
    </xdr:from>
    <xdr:to>
      <xdr:col>10</xdr:col>
      <xdr:colOff>114300</xdr:colOff>
      <xdr:row>59</xdr:row>
      <xdr:rowOff>153488</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flipV="1">
          <a:off x="1130300" y="10091057"/>
          <a:ext cx="8890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6911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75492</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42834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49365</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3163</xdr:rowOff>
    </xdr:from>
    <xdr:to>
      <xdr:col>55</xdr:col>
      <xdr:colOff>50800</xdr:colOff>
      <xdr:row>64</xdr:row>
      <xdr:rowOff>104763</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97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89540</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89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7193</xdr:rowOff>
    </xdr:from>
    <xdr:to>
      <xdr:col>50</xdr:col>
      <xdr:colOff>165100</xdr:colOff>
      <xdr:row>64</xdr:row>
      <xdr:rowOff>108793</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97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53963</xdr:rowOff>
    </xdr:from>
    <xdr:to>
      <xdr:col>55</xdr:col>
      <xdr:colOff>0</xdr:colOff>
      <xdr:row>64</xdr:row>
      <xdr:rowOff>57993</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1026763"/>
          <a:ext cx="838200" cy="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9241</xdr:rowOff>
    </xdr:from>
    <xdr:to>
      <xdr:col>46</xdr:col>
      <xdr:colOff>38100</xdr:colOff>
      <xdr:row>64</xdr:row>
      <xdr:rowOff>110841</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9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57993</xdr:rowOff>
    </xdr:from>
    <xdr:to>
      <xdr:col>50</xdr:col>
      <xdr:colOff>114300</xdr:colOff>
      <xdr:row>64</xdr:row>
      <xdr:rowOff>60041</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1030793"/>
          <a:ext cx="8890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11047</xdr:rowOff>
    </xdr:from>
    <xdr:to>
      <xdr:col>41</xdr:col>
      <xdr:colOff>101600</xdr:colOff>
      <xdr:row>64</xdr:row>
      <xdr:rowOff>112647</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98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60041</xdr:rowOff>
    </xdr:from>
    <xdr:to>
      <xdr:col>45</xdr:col>
      <xdr:colOff>177800</xdr:colOff>
      <xdr:row>64</xdr:row>
      <xdr:rowOff>61847</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1032841"/>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14553</xdr:rowOff>
    </xdr:from>
    <xdr:to>
      <xdr:col>36</xdr:col>
      <xdr:colOff>165100</xdr:colOff>
      <xdr:row>64</xdr:row>
      <xdr:rowOff>116153</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98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61847</xdr:rowOff>
    </xdr:from>
    <xdr:to>
      <xdr:col>41</xdr:col>
      <xdr:colOff>50800</xdr:colOff>
      <xdr:row>64</xdr:row>
      <xdr:rowOff>65353</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1034647"/>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99920</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59411" y="1107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101968</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83111" y="1107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103774</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94111" y="1107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107280</xdr:rowOff>
    </xdr:from>
    <xdr:ext cx="469744"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737428" y="1108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00000000-0008-0000-0E00-00004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322" name="【認定こども園・幼稚園・保育所】&#10;有形固定資産減価償却率最小値テキスト">
          <a:extLst>
            <a:ext uri="{FF2B5EF4-FFF2-40B4-BE49-F238E27FC236}">
              <a16:creationId xmlns:a16="http://schemas.microsoft.com/office/drawing/2014/main" id="{00000000-0008-0000-0E00-000042010000}"/>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324" name="【認定こども園・幼稚園・保育所】&#10;有形固定資産減価償却率最大値テキスト">
          <a:extLst>
            <a:ext uri="{FF2B5EF4-FFF2-40B4-BE49-F238E27FC236}">
              <a16:creationId xmlns:a16="http://schemas.microsoft.com/office/drawing/2014/main" id="{00000000-0008-0000-0E00-000044010000}"/>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00000000-0008-0000-0E00-000046010000}"/>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331" name="フローチャート: 判断 330">
          <a:extLst>
            <a:ext uri="{FF2B5EF4-FFF2-40B4-BE49-F238E27FC236}">
              <a16:creationId xmlns:a16="http://schemas.microsoft.com/office/drawing/2014/main" id="{00000000-0008-0000-0E00-00004B010000}"/>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xdr:rowOff>
    </xdr:from>
    <xdr:to>
      <xdr:col>85</xdr:col>
      <xdr:colOff>177800</xdr:colOff>
      <xdr:row>38</xdr:row>
      <xdr:rowOff>115570</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16268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163847</xdr:rowOff>
    </xdr:from>
    <xdr:ext cx="405111" cy="259045"/>
    <xdr:sp macro="" textlink="">
      <xdr:nvSpPr>
        <xdr:cNvPr id="338" name="【認定こども園・幼稚園・保育所】&#10;有形固定資産減価償却率該当値テキスト">
          <a:extLst>
            <a:ext uri="{FF2B5EF4-FFF2-40B4-BE49-F238E27FC236}">
              <a16:creationId xmlns:a16="http://schemas.microsoft.com/office/drawing/2014/main" id="{00000000-0008-0000-0E00-000052010000}"/>
            </a:ext>
          </a:extLst>
        </xdr:cNvPr>
        <xdr:cNvSpPr txBox="1"/>
      </xdr:nvSpPr>
      <xdr:spPr>
        <a:xfrm>
          <a:off x="16357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143510</xdr:rowOff>
    </xdr:from>
    <xdr:to>
      <xdr:col>81</xdr:col>
      <xdr:colOff>101600</xdr:colOff>
      <xdr:row>37</xdr:row>
      <xdr:rowOff>73660</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15430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22860</xdr:rowOff>
    </xdr:from>
    <xdr:to>
      <xdr:col>85</xdr:col>
      <xdr:colOff>127000</xdr:colOff>
      <xdr:row>38</xdr:row>
      <xdr:rowOff>64770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5481300" y="636651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36830</xdr:rowOff>
    </xdr:from>
    <xdr:to>
      <xdr:col>76</xdr:col>
      <xdr:colOff>165100</xdr:colOff>
      <xdr:row>36</xdr:row>
      <xdr:rowOff>138430</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14541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87630</xdr:rowOff>
    </xdr:from>
    <xdr:to>
      <xdr:col>81</xdr:col>
      <xdr:colOff>50800</xdr:colOff>
      <xdr:row>37</xdr:row>
      <xdr:rowOff>22860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4592300" y="625983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133985</xdr:rowOff>
    </xdr:from>
    <xdr:to>
      <xdr:col>72</xdr:col>
      <xdr:colOff>38100</xdr:colOff>
      <xdr:row>36</xdr:row>
      <xdr:rowOff>64135</xdr:rowOff>
    </xdr:to>
    <xdr:sp macro="" textlink="">
      <xdr:nvSpPr>
        <xdr:cNvPr id="343" name="楕円 342">
          <a:extLst>
            <a:ext uri="{FF2B5EF4-FFF2-40B4-BE49-F238E27FC236}">
              <a16:creationId xmlns:a16="http://schemas.microsoft.com/office/drawing/2014/main" id="{00000000-0008-0000-0E00-000057010000}"/>
            </a:ext>
          </a:extLst>
        </xdr:cNvPr>
        <xdr:cNvSpPr/>
      </xdr:nvSpPr>
      <xdr:spPr>
        <a:xfrm>
          <a:off x="13652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13335</xdr:rowOff>
    </xdr:from>
    <xdr:to>
      <xdr:col>76</xdr:col>
      <xdr:colOff>114300</xdr:colOff>
      <xdr:row>36</xdr:row>
      <xdr:rowOff>87630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3703300" y="618553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128270</xdr:rowOff>
    </xdr:from>
    <xdr:to>
      <xdr:col>67</xdr:col>
      <xdr:colOff>101600</xdr:colOff>
      <xdr:row>36</xdr:row>
      <xdr:rowOff>58420</xdr:rowOff>
    </xdr:to>
    <xdr:sp macro="" textlink="">
      <xdr:nvSpPr>
        <xdr:cNvPr id="345" name="楕円 344">
          <a:extLst>
            <a:ext uri="{FF2B5EF4-FFF2-40B4-BE49-F238E27FC236}">
              <a16:creationId xmlns:a16="http://schemas.microsoft.com/office/drawing/2014/main" id="{00000000-0008-0000-0E00-000059010000}"/>
            </a:ext>
          </a:extLst>
        </xdr:cNvPr>
        <xdr:cNvSpPr/>
      </xdr:nvSpPr>
      <xdr:spPr>
        <a:xfrm>
          <a:off x="12763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7620</xdr:rowOff>
    </xdr:from>
    <xdr:to>
      <xdr:col>71</xdr:col>
      <xdr:colOff>177800</xdr:colOff>
      <xdr:row>36</xdr:row>
      <xdr:rowOff>13335</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2814300" y="61798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347" name="n_1aveValue【認定こども園・幼稚園・保育所】&#10;有形固定資産減価償却率">
          <a:extLst>
            <a:ext uri="{FF2B5EF4-FFF2-40B4-BE49-F238E27FC236}">
              <a16:creationId xmlns:a16="http://schemas.microsoft.com/office/drawing/2014/main" id="{00000000-0008-0000-0E00-00005B010000}"/>
            </a:ext>
          </a:extLst>
        </xdr:cNvPr>
        <xdr:cNvSpPr txBox="1"/>
      </xdr:nvSpPr>
      <xdr:spPr>
        <a:xfrm>
          <a:off x="15266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13352</xdr:rowOff>
    </xdr:from>
    <xdr:ext cx="405111" cy="259045"/>
    <xdr:sp macro="" textlink="">
      <xdr:nvSpPr>
        <xdr:cNvPr id="348" name="n_2aveValue【認定こども園・幼稚園・保育所】&#10;有形固定資産減価償却率">
          <a:extLst>
            <a:ext uri="{FF2B5EF4-FFF2-40B4-BE49-F238E27FC236}">
              <a16:creationId xmlns:a16="http://schemas.microsoft.com/office/drawing/2014/main" id="{00000000-0008-0000-0E00-00005C010000}"/>
            </a:ext>
          </a:extLst>
        </xdr:cNvPr>
        <xdr:cNvSpPr txBox="1"/>
      </xdr:nvSpPr>
      <xdr:spPr>
        <a:xfrm>
          <a:off x="14389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349" name="n_3aveValue【認定こども園・幼稚園・保育所】&#10;有形固定資産減価償却率">
          <a:extLst>
            <a:ext uri="{FF2B5EF4-FFF2-40B4-BE49-F238E27FC236}">
              <a16:creationId xmlns:a16="http://schemas.microsoft.com/office/drawing/2014/main" id="{00000000-0008-0000-0E00-00005D010000}"/>
            </a:ext>
          </a:extLst>
        </xdr:cNvPr>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350" name="n_4aveValue【認定こども園・幼稚園・保育所】&#10;有形固定資産減価償却率">
          <a:extLst>
            <a:ext uri="{FF2B5EF4-FFF2-40B4-BE49-F238E27FC236}">
              <a16:creationId xmlns:a16="http://schemas.microsoft.com/office/drawing/2014/main" id="{00000000-0008-0000-0E00-00005E010000}"/>
            </a:ext>
          </a:extLst>
        </xdr:cNvPr>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90187</xdr:rowOff>
    </xdr:from>
    <xdr:ext cx="405111" cy="259045"/>
    <xdr:sp macro="" textlink="">
      <xdr:nvSpPr>
        <xdr:cNvPr id="351" name="n_1mainValue【認定こども園・幼稚園・保育所】&#10;有形固定資産減価償却率">
          <a:extLst>
            <a:ext uri="{FF2B5EF4-FFF2-40B4-BE49-F238E27FC236}">
              <a16:creationId xmlns:a16="http://schemas.microsoft.com/office/drawing/2014/main" id="{00000000-0008-0000-0E00-00005F010000}"/>
            </a:ext>
          </a:extLst>
        </xdr:cNvPr>
        <xdr:cNvSpPr txBox="1"/>
      </xdr:nvSpPr>
      <xdr:spPr>
        <a:xfrm>
          <a:off x="152660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352" name="n_2mainValue【認定こども園・幼稚園・保育所】&#10;有形固定資産減価償却率">
          <a:extLst>
            <a:ext uri="{FF2B5EF4-FFF2-40B4-BE49-F238E27FC236}">
              <a16:creationId xmlns:a16="http://schemas.microsoft.com/office/drawing/2014/main" id="{00000000-0008-0000-0E00-000060010000}"/>
            </a:ext>
          </a:extLst>
        </xdr:cNvPr>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80662</xdr:rowOff>
    </xdr:from>
    <xdr:ext cx="405111" cy="259045"/>
    <xdr:sp macro="" textlink="">
      <xdr:nvSpPr>
        <xdr:cNvPr id="353" name="n_3mainValue【認定こども園・幼稚園・保育所】&#10;有形固定資産減価償却率">
          <a:extLst>
            <a:ext uri="{FF2B5EF4-FFF2-40B4-BE49-F238E27FC236}">
              <a16:creationId xmlns:a16="http://schemas.microsoft.com/office/drawing/2014/main" id="{00000000-0008-0000-0E00-000061010000}"/>
            </a:ext>
          </a:extLst>
        </xdr:cNvPr>
        <xdr:cNvSpPr txBox="1"/>
      </xdr:nvSpPr>
      <xdr:spPr>
        <a:xfrm>
          <a:off x="13500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74947</xdr:rowOff>
    </xdr:from>
    <xdr:ext cx="405111" cy="259045"/>
    <xdr:sp macro="" textlink="">
      <xdr:nvSpPr>
        <xdr:cNvPr id="354" name="n_4mainValue【認定こども園・幼稚園・保育所】&#10;有形固定資産減価償却率">
          <a:extLst>
            <a:ext uri="{FF2B5EF4-FFF2-40B4-BE49-F238E27FC236}">
              <a16:creationId xmlns:a16="http://schemas.microsoft.com/office/drawing/2014/main" id="{00000000-0008-0000-0E00-000062010000}"/>
            </a:ext>
          </a:extLst>
        </xdr:cNvPr>
        <xdr:cNvSpPr txBox="1"/>
      </xdr:nvSpPr>
      <xdr:spPr>
        <a:xfrm>
          <a:off x="12611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a:extLst>
            <a:ext uri="{FF2B5EF4-FFF2-40B4-BE49-F238E27FC236}">
              <a16:creationId xmlns:a16="http://schemas.microsoft.com/office/drawing/2014/main" id="{00000000-0008-0000-0E00-00007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79" name="【認定こども園・幼稚園・保育所】&#10;一人当たり面積最小値テキスト">
          <a:extLst>
            <a:ext uri="{FF2B5EF4-FFF2-40B4-BE49-F238E27FC236}">
              <a16:creationId xmlns:a16="http://schemas.microsoft.com/office/drawing/2014/main" id="{00000000-0008-0000-0E00-00007B010000}"/>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381" name="【認定こども園・幼稚園・保育所】&#10;一人当たり面積最大値テキスト">
          <a:extLst>
            <a:ext uri="{FF2B5EF4-FFF2-40B4-BE49-F238E27FC236}">
              <a16:creationId xmlns:a16="http://schemas.microsoft.com/office/drawing/2014/main" id="{00000000-0008-0000-0E00-00007D010000}"/>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383" name="【認定こども園・幼稚園・保育所】&#10;一人当たり面積平均値テキスト">
          <a:extLst>
            <a:ext uri="{FF2B5EF4-FFF2-40B4-BE49-F238E27FC236}">
              <a16:creationId xmlns:a16="http://schemas.microsoft.com/office/drawing/2014/main" id="{00000000-0008-0000-0E00-00007F010000}"/>
            </a:ext>
          </a:extLst>
        </xdr:cNvPr>
        <xdr:cNvSpPr txBox="1"/>
      </xdr:nvSpPr>
      <xdr:spPr>
        <a:xfrm>
          <a:off x="22199600" y="681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384" name="フローチャート: 判断 383">
          <a:extLst>
            <a:ext uri="{FF2B5EF4-FFF2-40B4-BE49-F238E27FC236}">
              <a16:creationId xmlns:a16="http://schemas.microsoft.com/office/drawing/2014/main" id="{00000000-0008-0000-0E00-000080010000}"/>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385" name="フローチャート: 判断 384">
          <a:extLst>
            <a:ext uri="{FF2B5EF4-FFF2-40B4-BE49-F238E27FC236}">
              <a16:creationId xmlns:a16="http://schemas.microsoft.com/office/drawing/2014/main" id="{00000000-0008-0000-0E00-000081010000}"/>
            </a:ext>
          </a:extLst>
        </xdr:cNvPr>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386" name="フローチャート: 判断 385">
          <a:extLst>
            <a:ext uri="{FF2B5EF4-FFF2-40B4-BE49-F238E27FC236}">
              <a16:creationId xmlns:a16="http://schemas.microsoft.com/office/drawing/2014/main" id="{00000000-0008-0000-0E00-000082010000}"/>
            </a:ext>
          </a:extLst>
        </xdr:cNvPr>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387" name="フローチャート: 判断 386">
          <a:extLst>
            <a:ext uri="{FF2B5EF4-FFF2-40B4-BE49-F238E27FC236}">
              <a16:creationId xmlns:a16="http://schemas.microsoft.com/office/drawing/2014/main" id="{00000000-0008-0000-0E00-000083010000}"/>
            </a:ext>
          </a:extLst>
        </xdr:cNvPr>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388" name="フローチャート: 判断 387">
          <a:extLst>
            <a:ext uri="{FF2B5EF4-FFF2-40B4-BE49-F238E27FC236}">
              <a16:creationId xmlns:a16="http://schemas.microsoft.com/office/drawing/2014/main" id="{00000000-0008-0000-0E00-000084010000}"/>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93980</xdr:rowOff>
    </xdr:from>
    <xdr:to>
      <xdr:col>116</xdr:col>
      <xdr:colOff>114300</xdr:colOff>
      <xdr:row>37</xdr:row>
      <xdr:rowOff>24130</xdr:rowOff>
    </xdr:to>
    <xdr:sp macro="" textlink="">
      <xdr:nvSpPr>
        <xdr:cNvPr id="394" name="楕円 393">
          <a:extLst>
            <a:ext uri="{FF2B5EF4-FFF2-40B4-BE49-F238E27FC236}">
              <a16:creationId xmlns:a16="http://schemas.microsoft.com/office/drawing/2014/main" id="{00000000-0008-0000-0E00-00008A010000}"/>
            </a:ext>
          </a:extLst>
        </xdr:cNvPr>
        <xdr:cNvSpPr/>
      </xdr:nvSpPr>
      <xdr:spPr>
        <a:xfrm>
          <a:off x="22110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116857</xdr:rowOff>
    </xdr:from>
    <xdr:ext cx="469744" cy="259045"/>
    <xdr:sp macro="" textlink="">
      <xdr:nvSpPr>
        <xdr:cNvPr id="395" name="【認定こども園・幼稚園・保育所】&#10;一人当たり面積該当値テキスト">
          <a:extLst>
            <a:ext uri="{FF2B5EF4-FFF2-40B4-BE49-F238E27FC236}">
              <a16:creationId xmlns:a16="http://schemas.microsoft.com/office/drawing/2014/main" id="{00000000-0008-0000-0E00-00008B010000}"/>
            </a:ext>
          </a:extLst>
        </xdr:cNvPr>
        <xdr:cNvSpPr txBox="1"/>
      </xdr:nvSpPr>
      <xdr:spPr>
        <a:xfrm>
          <a:off x="22199600"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93980</xdr:rowOff>
    </xdr:from>
    <xdr:to>
      <xdr:col>112</xdr:col>
      <xdr:colOff>38100</xdr:colOff>
      <xdr:row>37</xdr:row>
      <xdr:rowOff>24130</xdr:rowOff>
    </xdr:to>
    <xdr:sp macro="" textlink="">
      <xdr:nvSpPr>
        <xdr:cNvPr id="396" name="楕円 395">
          <a:extLst>
            <a:ext uri="{FF2B5EF4-FFF2-40B4-BE49-F238E27FC236}">
              <a16:creationId xmlns:a16="http://schemas.microsoft.com/office/drawing/2014/main" id="{00000000-0008-0000-0E00-00008C010000}"/>
            </a:ext>
          </a:extLst>
        </xdr:cNvPr>
        <xdr:cNvSpPr/>
      </xdr:nvSpPr>
      <xdr:spPr>
        <a:xfrm>
          <a:off x="21272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144780</xdr:rowOff>
    </xdr:from>
    <xdr:to>
      <xdr:col>116</xdr:col>
      <xdr:colOff>63500</xdr:colOff>
      <xdr:row>36</xdr:row>
      <xdr:rowOff>144780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21323300" y="6316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97790</xdr:rowOff>
    </xdr:from>
    <xdr:to>
      <xdr:col>107</xdr:col>
      <xdr:colOff>101600</xdr:colOff>
      <xdr:row>37</xdr:row>
      <xdr:rowOff>27940</xdr:rowOff>
    </xdr:to>
    <xdr:sp macro="" textlink="">
      <xdr:nvSpPr>
        <xdr:cNvPr id="398" name="楕円 397">
          <a:extLst>
            <a:ext uri="{FF2B5EF4-FFF2-40B4-BE49-F238E27FC236}">
              <a16:creationId xmlns:a16="http://schemas.microsoft.com/office/drawing/2014/main" id="{00000000-0008-0000-0E00-00008E010000}"/>
            </a:ext>
          </a:extLst>
        </xdr:cNvPr>
        <xdr:cNvSpPr/>
      </xdr:nvSpPr>
      <xdr:spPr>
        <a:xfrm>
          <a:off x="20383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144780</xdr:rowOff>
    </xdr:from>
    <xdr:to>
      <xdr:col>111</xdr:col>
      <xdr:colOff>177800</xdr:colOff>
      <xdr:row>36</xdr:row>
      <xdr:rowOff>148590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flipV="1">
          <a:off x="20434300" y="6316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116840</xdr:rowOff>
    </xdr:from>
    <xdr:to>
      <xdr:col>102</xdr:col>
      <xdr:colOff>165100</xdr:colOff>
      <xdr:row>37</xdr:row>
      <xdr:rowOff>46990</xdr:rowOff>
    </xdr:to>
    <xdr:sp macro="" textlink="">
      <xdr:nvSpPr>
        <xdr:cNvPr id="400" name="楕円 399">
          <a:extLst>
            <a:ext uri="{FF2B5EF4-FFF2-40B4-BE49-F238E27FC236}">
              <a16:creationId xmlns:a16="http://schemas.microsoft.com/office/drawing/2014/main" id="{00000000-0008-0000-0E00-000090010000}"/>
            </a:ext>
          </a:extLst>
        </xdr:cNvPr>
        <xdr:cNvSpPr/>
      </xdr:nvSpPr>
      <xdr:spPr>
        <a:xfrm>
          <a:off x="19494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148590</xdr:rowOff>
    </xdr:from>
    <xdr:to>
      <xdr:col>107</xdr:col>
      <xdr:colOff>50800</xdr:colOff>
      <xdr:row>36</xdr:row>
      <xdr:rowOff>167640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flipV="1">
          <a:off x="19545300" y="63207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116840</xdr:rowOff>
    </xdr:from>
    <xdr:to>
      <xdr:col>98</xdr:col>
      <xdr:colOff>38100</xdr:colOff>
      <xdr:row>37</xdr:row>
      <xdr:rowOff>46990</xdr:rowOff>
    </xdr:to>
    <xdr:sp macro="" textlink="">
      <xdr:nvSpPr>
        <xdr:cNvPr id="402" name="楕円 401">
          <a:extLst>
            <a:ext uri="{FF2B5EF4-FFF2-40B4-BE49-F238E27FC236}">
              <a16:creationId xmlns:a16="http://schemas.microsoft.com/office/drawing/2014/main" id="{00000000-0008-0000-0E00-000092010000}"/>
            </a:ext>
          </a:extLst>
        </xdr:cNvPr>
        <xdr:cNvSpPr/>
      </xdr:nvSpPr>
      <xdr:spPr>
        <a:xfrm>
          <a:off x="18605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167640</xdr:rowOff>
    </xdr:from>
    <xdr:to>
      <xdr:col>102</xdr:col>
      <xdr:colOff>114300</xdr:colOff>
      <xdr:row>36</xdr:row>
      <xdr:rowOff>167640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8656300" y="633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id="{00000000-0008-0000-0E00-000094010000}"/>
            </a:ext>
          </a:extLst>
        </xdr:cNvPr>
        <xdr:cNvSpPr txBox="1"/>
      </xdr:nvSpPr>
      <xdr:spPr>
        <a:xfrm>
          <a:off x="21075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405" name="n_2aveValue【認定こども園・幼稚園・保育所】&#10;一人当たり面積">
          <a:extLst>
            <a:ext uri="{FF2B5EF4-FFF2-40B4-BE49-F238E27FC236}">
              <a16:creationId xmlns:a16="http://schemas.microsoft.com/office/drawing/2014/main" id="{00000000-0008-0000-0E00-000095010000}"/>
            </a:ext>
          </a:extLst>
        </xdr:cNvPr>
        <xdr:cNvSpPr txBox="1"/>
      </xdr:nvSpPr>
      <xdr:spPr>
        <a:xfrm>
          <a:off x="201994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406" name="n_3aveValue【認定こども園・幼稚園・保育所】&#10;一人当たり面積">
          <a:extLst>
            <a:ext uri="{FF2B5EF4-FFF2-40B4-BE49-F238E27FC236}">
              <a16:creationId xmlns:a16="http://schemas.microsoft.com/office/drawing/2014/main" id="{00000000-0008-0000-0E00-000096010000}"/>
            </a:ext>
          </a:extLst>
        </xdr:cNvPr>
        <xdr:cNvSpPr txBox="1"/>
      </xdr:nvSpPr>
      <xdr:spPr>
        <a:xfrm>
          <a:off x="19310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407" name="n_4aveValue【認定こども園・幼稚園・保育所】&#10;一人当たり面積">
          <a:extLst>
            <a:ext uri="{FF2B5EF4-FFF2-40B4-BE49-F238E27FC236}">
              <a16:creationId xmlns:a16="http://schemas.microsoft.com/office/drawing/2014/main" id="{00000000-0008-0000-0E00-000097010000}"/>
            </a:ext>
          </a:extLst>
        </xdr:cNvPr>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40657</xdr:rowOff>
    </xdr:from>
    <xdr:ext cx="469744" cy="259045"/>
    <xdr:sp macro="" textlink="">
      <xdr:nvSpPr>
        <xdr:cNvPr id="408" name="n_1mainValue【認定こども園・幼稚園・保育所】&#10;一人当たり面積">
          <a:extLst>
            <a:ext uri="{FF2B5EF4-FFF2-40B4-BE49-F238E27FC236}">
              <a16:creationId xmlns:a16="http://schemas.microsoft.com/office/drawing/2014/main" id="{00000000-0008-0000-0E00-000098010000}"/>
            </a:ext>
          </a:extLst>
        </xdr:cNvPr>
        <xdr:cNvSpPr txBox="1"/>
      </xdr:nvSpPr>
      <xdr:spPr>
        <a:xfrm>
          <a:off x="210757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44467</xdr:rowOff>
    </xdr:from>
    <xdr:ext cx="469744" cy="259045"/>
    <xdr:sp macro="" textlink="">
      <xdr:nvSpPr>
        <xdr:cNvPr id="409" name="n_2mainValue【認定こども園・幼稚園・保育所】&#10;一人当たり面積">
          <a:extLst>
            <a:ext uri="{FF2B5EF4-FFF2-40B4-BE49-F238E27FC236}">
              <a16:creationId xmlns:a16="http://schemas.microsoft.com/office/drawing/2014/main" id="{00000000-0008-0000-0E00-000099010000}"/>
            </a:ext>
          </a:extLst>
        </xdr:cNvPr>
        <xdr:cNvSpPr txBox="1"/>
      </xdr:nvSpPr>
      <xdr:spPr>
        <a:xfrm>
          <a:off x="20199427" y="60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63517</xdr:rowOff>
    </xdr:from>
    <xdr:ext cx="469744" cy="259045"/>
    <xdr:sp macro="" textlink="">
      <xdr:nvSpPr>
        <xdr:cNvPr id="410" name="n_3mainValue【認定こども園・幼稚園・保育所】&#10;一人当たり面積">
          <a:extLst>
            <a:ext uri="{FF2B5EF4-FFF2-40B4-BE49-F238E27FC236}">
              <a16:creationId xmlns:a16="http://schemas.microsoft.com/office/drawing/2014/main" id="{00000000-0008-0000-0E00-00009A010000}"/>
            </a:ext>
          </a:extLst>
        </xdr:cNvPr>
        <xdr:cNvSpPr txBox="1"/>
      </xdr:nvSpPr>
      <xdr:spPr>
        <a:xfrm>
          <a:off x="19310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63517</xdr:rowOff>
    </xdr:from>
    <xdr:ext cx="469744" cy="259045"/>
    <xdr:sp macro="" textlink="">
      <xdr:nvSpPr>
        <xdr:cNvPr id="411" name="n_4mainValue【認定こども園・幼稚園・保育所】&#10;一人当たり面積">
          <a:extLst>
            <a:ext uri="{FF2B5EF4-FFF2-40B4-BE49-F238E27FC236}">
              <a16:creationId xmlns:a16="http://schemas.microsoft.com/office/drawing/2014/main" id="{00000000-0008-0000-0E00-00009B010000}"/>
            </a:ext>
          </a:extLst>
        </xdr:cNvPr>
        <xdr:cNvSpPr txBox="1"/>
      </xdr:nvSpPr>
      <xdr:spPr>
        <a:xfrm>
          <a:off x="18421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a:extLst>
            <a:ext uri="{FF2B5EF4-FFF2-40B4-BE49-F238E27FC236}">
              <a16:creationId xmlns:a16="http://schemas.microsoft.com/office/drawing/2014/main" id="{00000000-0008-0000-0E00-0000B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37" name="【学校施設】&#10;有形固定資産減価償却率最小値テキスト">
          <a:extLst>
            <a:ext uri="{FF2B5EF4-FFF2-40B4-BE49-F238E27FC236}">
              <a16:creationId xmlns:a16="http://schemas.microsoft.com/office/drawing/2014/main" id="{00000000-0008-0000-0E00-0000B5010000}"/>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439" name="【学校施設】&#10;有形固定資産減価償却率最大値テキスト">
          <a:extLst>
            <a:ext uri="{FF2B5EF4-FFF2-40B4-BE49-F238E27FC236}">
              <a16:creationId xmlns:a16="http://schemas.microsoft.com/office/drawing/2014/main" id="{00000000-0008-0000-0E00-0000B7010000}"/>
            </a:ext>
          </a:extLst>
        </xdr:cNvPr>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441" name="【学校施設】&#10;有形固定資産減価償却率平均値テキスト">
          <a:extLst>
            <a:ext uri="{FF2B5EF4-FFF2-40B4-BE49-F238E27FC236}">
              <a16:creationId xmlns:a16="http://schemas.microsoft.com/office/drawing/2014/main" id="{00000000-0008-0000-0E00-0000B9010000}"/>
            </a:ext>
          </a:extLst>
        </xdr:cNvPr>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57785</xdr:rowOff>
    </xdr:from>
    <xdr:to>
      <xdr:col>81</xdr:col>
      <xdr:colOff>101600</xdr:colOff>
      <xdr:row>60</xdr:row>
      <xdr:rowOff>159385</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15430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445" name="フローチャート: 判断 444">
          <a:extLst>
            <a:ext uri="{FF2B5EF4-FFF2-40B4-BE49-F238E27FC236}">
              <a16:creationId xmlns:a16="http://schemas.microsoft.com/office/drawing/2014/main" id="{00000000-0008-0000-0E00-0000BD010000}"/>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12065</xdr:rowOff>
    </xdr:from>
    <xdr:to>
      <xdr:col>67</xdr:col>
      <xdr:colOff>101600</xdr:colOff>
      <xdr:row>60</xdr:row>
      <xdr:rowOff>113665</xdr:rowOff>
    </xdr:to>
    <xdr:sp macro="" textlink="">
      <xdr:nvSpPr>
        <xdr:cNvPr id="446" name="フローチャート: 判断 445">
          <a:extLst>
            <a:ext uri="{FF2B5EF4-FFF2-40B4-BE49-F238E27FC236}">
              <a16:creationId xmlns:a16="http://schemas.microsoft.com/office/drawing/2014/main" id="{00000000-0008-0000-0E00-0000BE010000}"/>
            </a:ext>
          </a:extLst>
        </xdr:cNvPr>
        <xdr:cNvSpPr/>
      </xdr:nvSpPr>
      <xdr:spPr>
        <a:xfrm>
          <a:off x="12763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8255</xdr:rowOff>
    </xdr:from>
    <xdr:to>
      <xdr:col>85</xdr:col>
      <xdr:colOff>177800</xdr:colOff>
      <xdr:row>60</xdr:row>
      <xdr:rowOff>109855</xdr:rowOff>
    </xdr:to>
    <xdr:sp macro="" textlink="">
      <xdr:nvSpPr>
        <xdr:cNvPr id="452" name="楕円 451">
          <a:extLst>
            <a:ext uri="{FF2B5EF4-FFF2-40B4-BE49-F238E27FC236}">
              <a16:creationId xmlns:a16="http://schemas.microsoft.com/office/drawing/2014/main" id="{00000000-0008-0000-0E00-0000C4010000}"/>
            </a:ext>
          </a:extLst>
        </xdr:cNvPr>
        <xdr:cNvSpPr/>
      </xdr:nvSpPr>
      <xdr:spPr>
        <a:xfrm>
          <a:off x="162687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31132</xdr:rowOff>
    </xdr:from>
    <xdr:ext cx="405111" cy="259045"/>
    <xdr:sp macro="" textlink="">
      <xdr:nvSpPr>
        <xdr:cNvPr id="453" name="【学校施設】&#10;有形固定資産減価償却率該当値テキスト">
          <a:extLst>
            <a:ext uri="{FF2B5EF4-FFF2-40B4-BE49-F238E27FC236}">
              <a16:creationId xmlns:a16="http://schemas.microsoft.com/office/drawing/2014/main" id="{00000000-0008-0000-0E00-0000C5010000}"/>
            </a:ext>
          </a:extLst>
        </xdr:cNvPr>
        <xdr:cNvSpPr txBox="1"/>
      </xdr:nvSpPr>
      <xdr:spPr>
        <a:xfrm>
          <a:off x="16357600"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23495</xdr:rowOff>
    </xdr:from>
    <xdr:to>
      <xdr:col>81</xdr:col>
      <xdr:colOff>101600</xdr:colOff>
      <xdr:row>60</xdr:row>
      <xdr:rowOff>125095</xdr:rowOff>
    </xdr:to>
    <xdr:sp macro="" textlink="">
      <xdr:nvSpPr>
        <xdr:cNvPr id="454" name="楕円 453">
          <a:extLst>
            <a:ext uri="{FF2B5EF4-FFF2-40B4-BE49-F238E27FC236}">
              <a16:creationId xmlns:a16="http://schemas.microsoft.com/office/drawing/2014/main" id="{00000000-0008-0000-0E00-0000C6010000}"/>
            </a:ext>
          </a:extLst>
        </xdr:cNvPr>
        <xdr:cNvSpPr/>
      </xdr:nvSpPr>
      <xdr:spPr>
        <a:xfrm>
          <a:off x="15430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59055</xdr:rowOff>
    </xdr:from>
    <xdr:to>
      <xdr:col>85</xdr:col>
      <xdr:colOff>127000</xdr:colOff>
      <xdr:row>60</xdr:row>
      <xdr:rowOff>74295</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flipV="1">
          <a:off x="15481300" y="1034605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10160</xdr:rowOff>
    </xdr:from>
    <xdr:to>
      <xdr:col>76</xdr:col>
      <xdr:colOff>165100</xdr:colOff>
      <xdr:row>60</xdr:row>
      <xdr:rowOff>111760</xdr:rowOff>
    </xdr:to>
    <xdr:sp macro="" textlink="">
      <xdr:nvSpPr>
        <xdr:cNvPr id="456" name="楕円 455">
          <a:extLst>
            <a:ext uri="{FF2B5EF4-FFF2-40B4-BE49-F238E27FC236}">
              <a16:creationId xmlns:a16="http://schemas.microsoft.com/office/drawing/2014/main" id="{00000000-0008-0000-0E00-0000C8010000}"/>
            </a:ext>
          </a:extLst>
        </xdr:cNvPr>
        <xdr:cNvSpPr/>
      </xdr:nvSpPr>
      <xdr:spPr>
        <a:xfrm>
          <a:off x="14541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60960</xdr:rowOff>
    </xdr:from>
    <xdr:to>
      <xdr:col>81</xdr:col>
      <xdr:colOff>50800</xdr:colOff>
      <xdr:row>60</xdr:row>
      <xdr:rowOff>74295</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4592300" y="103479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103505</xdr:rowOff>
    </xdr:from>
    <xdr:to>
      <xdr:col>72</xdr:col>
      <xdr:colOff>38100</xdr:colOff>
      <xdr:row>61</xdr:row>
      <xdr:rowOff>33655</xdr:rowOff>
    </xdr:to>
    <xdr:sp macro="" textlink="">
      <xdr:nvSpPr>
        <xdr:cNvPr id="458" name="楕円 457">
          <a:extLst>
            <a:ext uri="{FF2B5EF4-FFF2-40B4-BE49-F238E27FC236}">
              <a16:creationId xmlns:a16="http://schemas.microsoft.com/office/drawing/2014/main" id="{00000000-0008-0000-0E00-0000CA010000}"/>
            </a:ext>
          </a:extLst>
        </xdr:cNvPr>
        <xdr:cNvSpPr/>
      </xdr:nvSpPr>
      <xdr:spPr>
        <a:xfrm>
          <a:off x="13652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60960</xdr:rowOff>
    </xdr:from>
    <xdr:to>
      <xdr:col>76</xdr:col>
      <xdr:colOff>114300</xdr:colOff>
      <xdr:row>60</xdr:row>
      <xdr:rowOff>154305</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flipV="1">
          <a:off x="13703300" y="1034796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38735</xdr:rowOff>
    </xdr:from>
    <xdr:to>
      <xdr:col>67</xdr:col>
      <xdr:colOff>101600</xdr:colOff>
      <xdr:row>61</xdr:row>
      <xdr:rowOff>140335</xdr:rowOff>
    </xdr:to>
    <xdr:sp macro="" textlink="">
      <xdr:nvSpPr>
        <xdr:cNvPr id="460" name="楕円 459">
          <a:extLst>
            <a:ext uri="{FF2B5EF4-FFF2-40B4-BE49-F238E27FC236}">
              <a16:creationId xmlns:a16="http://schemas.microsoft.com/office/drawing/2014/main" id="{00000000-0008-0000-0E00-0000CC010000}"/>
            </a:ext>
          </a:extLst>
        </xdr:cNvPr>
        <xdr:cNvSpPr/>
      </xdr:nvSpPr>
      <xdr:spPr>
        <a:xfrm>
          <a:off x="12763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154305</xdr:rowOff>
    </xdr:from>
    <xdr:to>
      <xdr:col>71</xdr:col>
      <xdr:colOff>177800</xdr:colOff>
      <xdr:row>61</xdr:row>
      <xdr:rowOff>89535</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flipV="1">
          <a:off x="12814300" y="10441305"/>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150512</xdr:rowOff>
    </xdr:from>
    <xdr:ext cx="405111" cy="259045"/>
    <xdr:sp macro="" textlink="">
      <xdr:nvSpPr>
        <xdr:cNvPr id="462" name="n_1aveValue【学校施設】&#10;有形固定資産減価償却率">
          <a:extLst>
            <a:ext uri="{FF2B5EF4-FFF2-40B4-BE49-F238E27FC236}">
              <a16:creationId xmlns:a16="http://schemas.microsoft.com/office/drawing/2014/main" id="{00000000-0008-0000-0E00-0000CE010000}"/>
            </a:ext>
          </a:extLst>
        </xdr:cNvPr>
        <xdr:cNvSpPr txBox="1"/>
      </xdr:nvSpPr>
      <xdr:spPr>
        <a:xfrm>
          <a:off x="152660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129557</xdr:rowOff>
    </xdr:from>
    <xdr:ext cx="405111" cy="259045"/>
    <xdr:sp macro="" textlink="">
      <xdr:nvSpPr>
        <xdr:cNvPr id="463" name="n_2aveValue【学校施設】&#10;有形固定資産減価償却率">
          <a:extLst>
            <a:ext uri="{FF2B5EF4-FFF2-40B4-BE49-F238E27FC236}">
              <a16:creationId xmlns:a16="http://schemas.microsoft.com/office/drawing/2014/main" id="{00000000-0008-0000-0E00-0000CF010000}"/>
            </a:ext>
          </a:extLst>
        </xdr:cNvPr>
        <xdr:cNvSpPr txBox="1"/>
      </xdr:nvSpPr>
      <xdr:spPr>
        <a:xfrm>
          <a:off x="14389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464" name="n_3aveValue【学校施設】&#10;有形固定資産減価償却率">
          <a:extLst>
            <a:ext uri="{FF2B5EF4-FFF2-40B4-BE49-F238E27FC236}">
              <a16:creationId xmlns:a16="http://schemas.microsoft.com/office/drawing/2014/main" id="{00000000-0008-0000-0E00-0000D0010000}"/>
            </a:ext>
          </a:extLst>
        </xdr:cNvPr>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130192</xdr:rowOff>
    </xdr:from>
    <xdr:ext cx="405111" cy="259045"/>
    <xdr:sp macro="" textlink="">
      <xdr:nvSpPr>
        <xdr:cNvPr id="465" name="n_4aveValue【学校施設】&#10;有形固定資産減価償却率">
          <a:extLst>
            <a:ext uri="{FF2B5EF4-FFF2-40B4-BE49-F238E27FC236}">
              <a16:creationId xmlns:a16="http://schemas.microsoft.com/office/drawing/2014/main" id="{00000000-0008-0000-0E00-0000D1010000}"/>
            </a:ext>
          </a:extLst>
        </xdr:cNvPr>
        <xdr:cNvSpPr txBox="1"/>
      </xdr:nvSpPr>
      <xdr:spPr>
        <a:xfrm>
          <a:off x="12611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141622</xdr:rowOff>
    </xdr:from>
    <xdr:ext cx="405111" cy="259045"/>
    <xdr:sp macro="" textlink="">
      <xdr:nvSpPr>
        <xdr:cNvPr id="466" name="n_1mainValue【学校施設】&#10;有形固定資産減価償却率">
          <a:extLst>
            <a:ext uri="{FF2B5EF4-FFF2-40B4-BE49-F238E27FC236}">
              <a16:creationId xmlns:a16="http://schemas.microsoft.com/office/drawing/2014/main" id="{00000000-0008-0000-0E00-0000D2010000}"/>
            </a:ext>
          </a:extLst>
        </xdr:cNvPr>
        <xdr:cNvSpPr txBox="1"/>
      </xdr:nvSpPr>
      <xdr:spPr>
        <a:xfrm>
          <a:off x="152660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128287</xdr:rowOff>
    </xdr:from>
    <xdr:ext cx="405111" cy="259045"/>
    <xdr:sp macro="" textlink="">
      <xdr:nvSpPr>
        <xdr:cNvPr id="467" name="n_2mainValue【学校施設】&#10;有形固定資産減価償却率">
          <a:extLst>
            <a:ext uri="{FF2B5EF4-FFF2-40B4-BE49-F238E27FC236}">
              <a16:creationId xmlns:a16="http://schemas.microsoft.com/office/drawing/2014/main" id="{00000000-0008-0000-0E00-0000D3010000}"/>
            </a:ext>
          </a:extLst>
        </xdr:cNvPr>
        <xdr:cNvSpPr txBox="1"/>
      </xdr:nvSpPr>
      <xdr:spPr>
        <a:xfrm>
          <a:off x="14389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24782</xdr:rowOff>
    </xdr:from>
    <xdr:ext cx="405111" cy="259045"/>
    <xdr:sp macro="" textlink="">
      <xdr:nvSpPr>
        <xdr:cNvPr id="468" name="n_3mainValue【学校施設】&#10;有形固定資産減価償却率">
          <a:extLst>
            <a:ext uri="{FF2B5EF4-FFF2-40B4-BE49-F238E27FC236}">
              <a16:creationId xmlns:a16="http://schemas.microsoft.com/office/drawing/2014/main" id="{00000000-0008-0000-0E00-0000D4010000}"/>
            </a:ext>
          </a:extLst>
        </xdr:cNvPr>
        <xdr:cNvSpPr txBox="1"/>
      </xdr:nvSpPr>
      <xdr:spPr>
        <a:xfrm>
          <a:off x="13500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131462</xdr:rowOff>
    </xdr:from>
    <xdr:ext cx="405111" cy="259045"/>
    <xdr:sp macro="" textlink="">
      <xdr:nvSpPr>
        <xdr:cNvPr id="469" name="n_4mainValue【学校施設】&#10;有形固定資産減価償却率">
          <a:extLst>
            <a:ext uri="{FF2B5EF4-FFF2-40B4-BE49-F238E27FC236}">
              <a16:creationId xmlns:a16="http://schemas.microsoft.com/office/drawing/2014/main" id="{00000000-0008-0000-0E00-0000D5010000}"/>
            </a:ext>
          </a:extLst>
        </xdr:cNvPr>
        <xdr:cNvSpPr txBox="1"/>
      </xdr:nvSpPr>
      <xdr:spPr>
        <a:xfrm>
          <a:off x="12611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a:extLst>
            <a:ext uri="{FF2B5EF4-FFF2-40B4-BE49-F238E27FC236}">
              <a16:creationId xmlns:a16="http://schemas.microsoft.com/office/drawing/2014/main" id="{00000000-0008-0000-0E00-0000EC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494" name="【学校施設】&#10;一人当たり面積最小値テキスト">
          <a:extLst>
            <a:ext uri="{FF2B5EF4-FFF2-40B4-BE49-F238E27FC236}">
              <a16:creationId xmlns:a16="http://schemas.microsoft.com/office/drawing/2014/main" id="{00000000-0008-0000-0E00-0000EE010000}"/>
            </a:ext>
          </a:extLst>
        </xdr:cNvPr>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496" name="【学校施設】&#10;一人当たり面積最大値テキスト">
          <a:extLst>
            <a:ext uri="{FF2B5EF4-FFF2-40B4-BE49-F238E27FC236}">
              <a16:creationId xmlns:a16="http://schemas.microsoft.com/office/drawing/2014/main" id="{00000000-0008-0000-0E00-0000F0010000}"/>
            </a:ext>
          </a:extLst>
        </xdr:cNvPr>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498" name="【学校施設】&#10;一人当たり面積平均値テキスト">
          <a:extLst>
            <a:ext uri="{FF2B5EF4-FFF2-40B4-BE49-F238E27FC236}">
              <a16:creationId xmlns:a16="http://schemas.microsoft.com/office/drawing/2014/main" id="{00000000-0008-0000-0E00-0000F2010000}"/>
            </a:ext>
          </a:extLst>
        </xdr:cNvPr>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51498</xdr:rowOff>
    </xdr:from>
    <xdr:to>
      <xdr:col>112</xdr:col>
      <xdr:colOff>38100</xdr:colOff>
      <xdr:row>62</xdr:row>
      <xdr:rowOff>153098</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21272500" y="1068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52451</xdr:rowOff>
    </xdr:from>
    <xdr:to>
      <xdr:col>107</xdr:col>
      <xdr:colOff>101600</xdr:colOff>
      <xdr:row>62</xdr:row>
      <xdr:rowOff>154051</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20383500" y="1068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61595</xdr:rowOff>
    </xdr:from>
    <xdr:to>
      <xdr:col>102</xdr:col>
      <xdr:colOff>165100</xdr:colOff>
      <xdr:row>62</xdr:row>
      <xdr:rowOff>163195</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194945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64833</xdr:rowOff>
    </xdr:from>
    <xdr:to>
      <xdr:col>98</xdr:col>
      <xdr:colOff>38100</xdr:colOff>
      <xdr:row>62</xdr:row>
      <xdr:rowOff>166433</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18605500" y="1069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121983</xdr:rowOff>
    </xdr:from>
    <xdr:to>
      <xdr:col>116</xdr:col>
      <xdr:colOff>114300</xdr:colOff>
      <xdr:row>63</xdr:row>
      <xdr:rowOff>52133</xdr:rowOff>
    </xdr:to>
    <xdr:sp macro="" textlink="">
      <xdr:nvSpPr>
        <xdr:cNvPr id="509" name="楕円 508">
          <a:extLst>
            <a:ext uri="{FF2B5EF4-FFF2-40B4-BE49-F238E27FC236}">
              <a16:creationId xmlns:a16="http://schemas.microsoft.com/office/drawing/2014/main" id="{00000000-0008-0000-0E00-0000FD010000}"/>
            </a:ext>
          </a:extLst>
        </xdr:cNvPr>
        <xdr:cNvSpPr/>
      </xdr:nvSpPr>
      <xdr:spPr>
        <a:xfrm>
          <a:off x="22110700" y="1075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60405</xdr:rowOff>
    </xdr:from>
    <xdr:ext cx="469744" cy="259045"/>
    <xdr:sp macro="" textlink="">
      <xdr:nvSpPr>
        <xdr:cNvPr id="510" name="【学校施設】&#10;一人当たり面積該当値テキスト">
          <a:extLst>
            <a:ext uri="{FF2B5EF4-FFF2-40B4-BE49-F238E27FC236}">
              <a16:creationId xmlns:a16="http://schemas.microsoft.com/office/drawing/2014/main" id="{00000000-0008-0000-0E00-0000FE010000}"/>
            </a:ext>
          </a:extLst>
        </xdr:cNvPr>
        <xdr:cNvSpPr txBox="1"/>
      </xdr:nvSpPr>
      <xdr:spPr>
        <a:xfrm>
          <a:off x="22199600" y="1069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122365</xdr:rowOff>
    </xdr:from>
    <xdr:to>
      <xdr:col>112</xdr:col>
      <xdr:colOff>38100</xdr:colOff>
      <xdr:row>63</xdr:row>
      <xdr:rowOff>52515</xdr:rowOff>
    </xdr:to>
    <xdr:sp macro="" textlink="">
      <xdr:nvSpPr>
        <xdr:cNvPr id="511" name="楕円 510">
          <a:extLst>
            <a:ext uri="{FF2B5EF4-FFF2-40B4-BE49-F238E27FC236}">
              <a16:creationId xmlns:a16="http://schemas.microsoft.com/office/drawing/2014/main" id="{00000000-0008-0000-0E00-0000FF010000}"/>
            </a:ext>
          </a:extLst>
        </xdr:cNvPr>
        <xdr:cNvSpPr/>
      </xdr:nvSpPr>
      <xdr:spPr>
        <a:xfrm>
          <a:off x="21272500" y="107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1333</xdr:rowOff>
    </xdr:from>
    <xdr:to>
      <xdr:col>116</xdr:col>
      <xdr:colOff>63500</xdr:colOff>
      <xdr:row>63</xdr:row>
      <xdr:rowOff>1715</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flipV="1">
          <a:off x="21323300" y="10802683"/>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122365</xdr:rowOff>
    </xdr:from>
    <xdr:to>
      <xdr:col>107</xdr:col>
      <xdr:colOff>101600</xdr:colOff>
      <xdr:row>63</xdr:row>
      <xdr:rowOff>52515</xdr:rowOff>
    </xdr:to>
    <xdr:sp macro="" textlink="">
      <xdr:nvSpPr>
        <xdr:cNvPr id="513" name="楕円 512">
          <a:extLst>
            <a:ext uri="{FF2B5EF4-FFF2-40B4-BE49-F238E27FC236}">
              <a16:creationId xmlns:a16="http://schemas.microsoft.com/office/drawing/2014/main" id="{00000000-0008-0000-0E00-000001020000}"/>
            </a:ext>
          </a:extLst>
        </xdr:cNvPr>
        <xdr:cNvSpPr/>
      </xdr:nvSpPr>
      <xdr:spPr>
        <a:xfrm>
          <a:off x="20383500" y="107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1715</xdr:rowOff>
    </xdr:from>
    <xdr:to>
      <xdr:col>111</xdr:col>
      <xdr:colOff>177800</xdr:colOff>
      <xdr:row>63</xdr:row>
      <xdr:rowOff>1715</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20434300" y="10803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121031</xdr:rowOff>
    </xdr:from>
    <xdr:to>
      <xdr:col>102</xdr:col>
      <xdr:colOff>165100</xdr:colOff>
      <xdr:row>63</xdr:row>
      <xdr:rowOff>51181</xdr:rowOff>
    </xdr:to>
    <xdr:sp macro="" textlink="">
      <xdr:nvSpPr>
        <xdr:cNvPr id="515" name="楕円 514">
          <a:extLst>
            <a:ext uri="{FF2B5EF4-FFF2-40B4-BE49-F238E27FC236}">
              <a16:creationId xmlns:a16="http://schemas.microsoft.com/office/drawing/2014/main" id="{00000000-0008-0000-0E00-000003020000}"/>
            </a:ext>
          </a:extLst>
        </xdr:cNvPr>
        <xdr:cNvSpPr/>
      </xdr:nvSpPr>
      <xdr:spPr>
        <a:xfrm>
          <a:off x="19494500" y="1075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xdr:rowOff>
    </xdr:from>
    <xdr:to>
      <xdr:col>107</xdr:col>
      <xdr:colOff>50800</xdr:colOff>
      <xdr:row>63</xdr:row>
      <xdr:rowOff>1715</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9545300" y="10801731"/>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120269</xdr:rowOff>
    </xdr:from>
    <xdr:to>
      <xdr:col>98</xdr:col>
      <xdr:colOff>38100</xdr:colOff>
      <xdr:row>63</xdr:row>
      <xdr:rowOff>50419</xdr:rowOff>
    </xdr:to>
    <xdr:sp macro="" textlink="">
      <xdr:nvSpPr>
        <xdr:cNvPr id="517" name="楕円 516">
          <a:extLst>
            <a:ext uri="{FF2B5EF4-FFF2-40B4-BE49-F238E27FC236}">
              <a16:creationId xmlns:a16="http://schemas.microsoft.com/office/drawing/2014/main" id="{00000000-0008-0000-0E00-000005020000}"/>
            </a:ext>
          </a:extLst>
        </xdr:cNvPr>
        <xdr:cNvSpPr/>
      </xdr:nvSpPr>
      <xdr:spPr>
        <a:xfrm>
          <a:off x="18605500" y="1075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171069</xdr:rowOff>
    </xdr:from>
    <xdr:to>
      <xdr:col>102</xdr:col>
      <xdr:colOff>114300</xdr:colOff>
      <xdr:row>63</xdr:row>
      <xdr:rowOff>381</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8656300" y="1080096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169625</xdr:rowOff>
    </xdr:from>
    <xdr:ext cx="469744" cy="259045"/>
    <xdr:sp macro="" textlink="">
      <xdr:nvSpPr>
        <xdr:cNvPr id="519" name="n_1aveValue【学校施設】&#10;一人当たり面積">
          <a:extLst>
            <a:ext uri="{FF2B5EF4-FFF2-40B4-BE49-F238E27FC236}">
              <a16:creationId xmlns:a16="http://schemas.microsoft.com/office/drawing/2014/main" id="{00000000-0008-0000-0E00-000007020000}"/>
            </a:ext>
          </a:extLst>
        </xdr:cNvPr>
        <xdr:cNvSpPr txBox="1"/>
      </xdr:nvSpPr>
      <xdr:spPr>
        <a:xfrm>
          <a:off x="21075727" y="1045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170578</xdr:rowOff>
    </xdr:from>
    <xdr:ext cx="469744" cy="259045"/>
    <xdr:sp macro="" textlink="">
      <xdr:nvSpPr>
        <xdr:cNvPr id="520" name="n_2aveValue【学校施設】&#10;一人当たり面積">
          <a:extLst>
            <a:ext uri="{FF2B5EF4-FFF2-40B4-BE49-F238E27FC236}">
              <a16:creationId xmlns:a16="http://schemas.microsoft.com/office/drawing/2014/main" id="{00000000-0008-0000-0E00-000008020000}"/>
            </a:ext>
          </a:extLst>
        </xdr:cNvPr>
        <xdr:cNvSpPr txBox="1"/>
      </xdr:nvSpPr>
      <xdr:spPr>
        <a:xfrm>
          <a:off x="20199427" y="1045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8272</xdr:rowOff>
    </xdr:from>
    <xdr:ext cx="469744" cy="259045"/>
    <xdr:sp macro="" textlink="">
      <xdr:nvSpPr>
        <xdr:cNvPr id="521" name="n_3aveValue【学校施設】&#10;一人当たり面積">
          <a:extLst>
            <a:ext uri="{FF2B5EF4-FFF2-40B4-BE49-F238E27FC236}">
              <a16:creationId xmlns:a16="http://schemas.microsoft.com/office/drawing/2014/main" id="{00000000-0008-0000-0E00-000009020000}"/>
            </a:ext>
          </a:extLst>
        </xdr:cNvPr>
        <xdr:cNvSpPr txBox="1"/>
      </xdr:nvSpPr>
      <xdr:spPr>
        <a:xfrm>
          <a:off x="19310427" y="1046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11510</xdr:rowOff>
    </xdr:from>
    <xdr:ext cx="469744" cy="259045"/>
    <xdr:sp macro="" textlink="">
      <xdr:nvSpPr>
        <xdr:cNvPr id="522" name="n_4aveValue【学校施設】&#10;一人当たり面積">
          <a:extLst>
            <a:ext uri="{FF2B5EF4-FFF2-40B4-BE49-F238E27FC236}">
              <a16:creationId xmlns:a16="http://schemas.microsoft.com/office/drawing/2014/main" id="{00000000-0008-0000-0E00-00000A020000}"/>
            </a:ext>
          </a:extLst>
        </xdr:cNvPr>
        <xdr:cNvSpPr txBox="1"/>
      </xdr:nvSpPr>
      <xdr:spPr>
        <a:xfrm>
          <a:off x="18421427" y="1046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43642</xdr:rowOff>
    </xdr:from>
    <xdr:ext cx="469744" cy="259045"/>
    <xdr:sp macro="" textlink="">
      <xdr:nvSpPr>
        <xdr:cNvPr id="523" name="n_1mainValue【学校施設】&#10;一人当たり面積">
          <a:extLst>
            <a:ext uri="{FF2B5EF4-FFF2-40B4-BE49-F238E27FC236}">
              <a16:creationId xmlns:a16="http://schemas.microsoft.com/office/drawing/2014/main" id="{00000000-0008-0000-0E00-00000B020000}"/>
            </a:ext>
          </a:extLst>
        </xdr:cNvPr>
        <xdr:cNvSpPr txBox="1"/>
      </xdr:nvSpPr>
      <xdr:spPr>
        <a:xfrm>
          <a:off x="21075727" y="1084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43642</xdr:rowOff>
    </xdr:from>
    <xdr:ext cx="469744" cy="259045"/>
    <xdr:sp macro="" textlink="">
      <xdr:nvSpPr>
        <xdr:cNvPr id="524" name="n_2mainValue【学校施設】&#10;一人当たり面積">
          <a:extLst>
            <a:ext uri="{FF2B5EF4-FFF2-40B4-BE49-F238E27FC236}">
              <a16:creationId xmlns:a16="http://schemas.microsoft.com/office/drawing/2014/main" id="{00000000-0008-0000-0E00-00000C020000}"/>
            </a:ext>
          </a:extLst>
        </xdr:cNvPr>
        <xdr:cNvSpPr txBox="1"/>
      </xdr:nvSpPr>
      <xdr:spPr>
        <a:xfrm>
          <a:off x="20199427" y="1084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42308</xdr:rowOff>
    </xdr:from>
    <xdr:ext cx="469744" cy="259045"/>
    <xdr:sp macro="" textlink="">
      <xdr:nvSpPr>
        <xdr:cNvPr id="525" name="n_3mainValue【学校施設】&#10;一人当たり面積">
          <a:extLst>
            <a:ext uri="{FF2B5EF4-FFF2-40B4-BE49-F238E27FC236}">
              <a16:creationId xmlns:a16="http://schemas.microsoft.com/office/drawing/2014/main" id="{00000000-0008-0000-0E00-00000D020000}"/>
            </a:ext>
          </a:extLst>
        </xdr:cNvPr>
        <xdr:cNvSpPr txBox="1"/>
      </xdr:nvSpPr>
      <xdr:spPr>
        <a:xfrm>
          <a:off x="19310427" y="1084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41546</xdr:rowOff>
    </xdr:from>
    <xdr:ext cx="469744" cy="259045"/>
    <xdr:sp macro="" textlink="">
      <xdr:nvSpPr>
        <xdr:cNvPr id="526" name="n_4mainValue【学校施設】&#10;一人当たり面積">
          <a:extLst>
            <a:ext uri="{FF2B5EF4-FFF2-40B4-BE49-F238E27FC236}">
              <a16:creationId xmlns:a16="http://schemas.microsoft.com/office/drawing/2014/main" id="{00000000-0008-0000-0E00-00000E020000}"/>
            </a:ext>
          </a:extLst>
        </xdr:cNvPr>
        <xdr:cNvSpPr txBox="1"/>
      </xdr:nvSpPr>
      <xdr:spPr>
        <a:xfrm>
          <a:off x="18421427" y="1084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a:extLst>
            <a:ext uri="{FF2B5EF4-FFF2-40B4-BE49-F238E27FC236}">
              <a16:creationId xmlns:a16="http://schemas.microsoft.com/office/drawing/2014/main" id="{00000000-0008-0000-0E00-00002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3" name="【児童館】&#10;有形固定資産減価償却率最小値テキスト">
          <a:extLst>
            <a:ext uri="{FF2B5EF4-FFF2-40B4-BE49-F238E27FC236}">
              <a16:creationId xmlns:a16="http://schemas.microsoft.com/office/drawing/2014/main" id="{00000000-0008-0000-0E00-000029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555" name="【児童館】&#10;有形固定資産減価償却率最大値テキスト">
          <a:extLst>
            <a:ext uri="{FF2B5EF4-FFF2-40B4-BE49-F238E27FC236}">
              <a16:creationId xmlns:a16="http://schemas.microsoft.com/office/drawing/2014/main" id="{00000000-0008-0000-0E00-00002B020000}"/>
            </a:ext>
          </a:extLst>
        </xdr:cNvPr>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557" name="【児童館】&#10;有形固定資産減価償却率平均値テキスト">
          <a:extLst>
            <a:ext uri="{FF2B5EF4-FFF2-40B4-BE49-F238E27FC236}">
              <a16:creationId xmlns:a16="http://schemas.microsoft.com/office/drawing/2014/main" id="{00000000-0008-0000-0E00-00002D020000}"/>
            </a:ext>
          </a:extLst>
        </xdr:cNvPr>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88537</xdr:rowOff>
    </xdr:from>
    <xdr:to>
      <xdr:col>81</xdr:col>
      <xdr:colOff>101600</xdr:colOff>
      <xdr:row>84</xdr:row>
      <xdr:rowOff>18687</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5430500" y="1431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46082</xdr:rowOff>
    </xdr:from>
    <xdr:to>
      <xdr:col>76</xdr:col>
      <xdr:colOff>165100</xdr:colOff>
      <xdr:row>83</xdr:row>
      <xdr:rowOff>147682</xdr:rowOff>
    </xdr:to>
    <xdr:sp macro="" textlink="">
      <xdr:nvSpPr>
        <xdr:cNvPr id="560" name="フローチャート: 判断 559">
          <a:extLst>
            <a:ext uri="{FF2B5EF4-FFF2-40B4-BE49-F238E27FC236}">
              <a16:creationId xmlns:a16="http://schemas.microsoft.com/office/drawing/2014/main" id="{00000000-0008-0000-0E00-000030020000}"/>
            </a:ext>
          </a:extLst>
        </xdr:cNvPr>
        <xdr:cNvSpPr/>
      </xdr:nvSpPr>
      <xdr:spPr>
        <a:xfrm>
          <a:off x="14541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561" name="フローチャート: 判断 560">
          <a:extLst>
            <a:ext uri="{FF2B5EF4-FFF2-40B4-BE49-F238E27FC236}">
              <a16:creationId xmlns:a16="http://schemas.microsoft.com/office/drawing/2014/main" id="{00000000-0008-0000-0E00-000031020000}"/>
            </a:ext>
          </a:extLst>
        </xdr:cNvPr>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16692</xdr:rowOff>
    </xdr:from>
    <xdr:to>
      <xdr:col>67</xdr:col>
      <xdr:colOff>101600</xdr:colOff>
      <xdr:row>83</xdr:row>
      <xdr:rowOff>118292</xdr:rowOff>
    </xdr:to>
    <xdr:sp macro="" textlink="">
      <xdr:nvSpPr>
        <xdr:cNvPr id="562" name="フローチャート: 判断 561">
          <a:extLst>
            <a:ext uri="{FF2B5EF4-FFF2-40B4-BE49-F238E27FC236}">
              <a16:creationId xmlns:a16="http://schemas.microsoft.com/office/drawing/2014/main" id="{00000000-0008-0000-0E00-000032020000}"/>
            </a:ext>
          </a:extLst>
        </xdr:cNvPr>
        <xdr:cNvSpPr/>
      </xdr:nvSpPr>
      <xdr:spPr>
        <a:xfrm>
          <a:off x="12763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155484</xdr:rowOff>
    </xdr:from>
    <xdr:to>
      <xdr:col>85</xdr:col>
      <xdr:colOff>177800</xdr:colOff>
      <xdr:row>80</xdr:row>
      <xdr:rowOff>85634</xdr:rowOff>
    </xdr:to>
    <xdr:sp macro="" textlink="">
      <xdr:nvSpPr>
        <xdr:cNvPr id="568" name="楕円 567">
          <a:extLst>
            <a:ext uri="{FF2B5EF4-FFF2-40B4-BE49-F238E27FC236}">
              <a16:creationId xmlns:a16="http://schemas.microsoft.com/office/drawing/2014/main" id="{00000000-0008-0000-0E00-000038020000}"/>
            </a:ext>
          </a:extLst>
        </xdr:cNvPr>
        <xdr:cNvSpPr/>
      </xdr:nvSpPr>
      <xdr:spPr>
        <a:xfrm>
          <a:off x="162687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6911</xdr:rowOff>
    </xdr:from>
    <xdr:ext cx="405111" cy="259045"/>
    <xdr:sp macro="" textlink="">
      <xdr:nvSpPr>
        <xdr:cNvPr id="569" name="【児童館】&#10;有形固定資産減価償却率該当値テキスト">
          <a:extLst>
            <a:ext uri="{FF2B5EF4-FFF2-40B4-BE49-F238E27FC236}">
              <a16:creationId xmlns:a16="http://schemas.microsoft.com/office/drawing/2014/main" id="{00000000-0008-0000-0E00-000039020000}"/>
            </a:ext>
          </a:extLst>
        </xdr:cNvPr>
        <xdr:cNvSpPr txBox="1"/>
      </xdr:nvSpPr>
      <xdr:spPr>
        <a:xfrm>
          <a:off x="16357600" y="1355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106499</xdr:rowOff>
    </xdr:from>
    <xdr:to>
      <xdr:col>81</xdr:col>
      <xdr:colOff>101600</xdr:colOff>
      <xdr:row>81</xdr:row>
      <xdr:rowOff>36649</xdr:rowOff>
    </xdr:to>
    <xdr:sp macro="" textlink="">
      <xdr:nvSpPr>
        <xdr:cNvPr id="570" name="楕円 569">
          <a:extLst>
            <a:ext uri="{FF2B5EF4-FFF2-40B4-BE49-F238E27FC236}">
              <a16:creationId xmlns:a16="http://schemas.microsoft.com/office/drawing/2014/main" id="{00000000-0008-0000-0E00-00003A020000}"/>
            </a:ext>
          </a:extLst>
        </xdr:cNvPr>
        <xdr:cNvSpPr/>
      </xdr:nvSpPr>
      <xdr:spPr>
        <a:xfrm>
          <a:off x="15430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34834</xdr:rowOff>
    </xdr:from>
    <xdr:to>
      <xdr:col>85</xdr:col>
      <xdr:colOff>127000</xdr:colOff>
      <xdr:row>80</xdr:row>
      <xdr:rowOff>157299</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flipV="1">
          <a:off x="15481300" y="13750834"/>
          <a:ext cx="838200" cy="1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86905</xdr:rowOff>
    </xdr:from>
    <xdr:to>
      <xdr:col>76</xdr:col>
      <xdr:colOff>165100</xdr:colOff>
      <xdr:row>81</xdr:row>
      <xdr:rowOff>17055</xdr:rowOff>
    </xdr:to>
    <xdr:sp macro="" textlink="">
      <xdr:nvSpPr>
        <xdr:cNvPr id="572" name="楕円 571">
          <a:extLst>
            <a:ext uri="{FF2B5EF4-FFF2-40B4-BE49-F238E27FC236}">
              <a16:creationId xmlns:a16="http://schemas.microsoft.com/office/drawing/2014/main" id="{00000000-0008-0000-0E00-00003C020000}"/>
            </a:ext>
          </a:extLst>
        </xdr:cNvPr>
        <xdr:cNvSpPr/>
      </xdr:nvSpPr>
      <xdr:spPr>
        <a:xfrm>
          <a:off x="145415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137705</xdr:rowOff>
    </xdr:from>
    <xdr:to>
      <xdr:col>81</xdr:col>
      <xdr:colOff>50800</xdr:colOff>
      <xdr:row>80</xdr:row>
      <xdr:rowOff>157299</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4592300" y="1385370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129358</xdr:rowOff>
    </xdr:from>
    <xdr:to>
      <xdr:col>72</xdr:col>
      <xdr:colOff>38100</xdr:colOff>
      <xdr:row>82</xdr:row>
      <xdr:rowOff>59508</xdr:rowOff>
    </xdr:to>
    <xdr:sp macro="" textlink="">
      <xdr:nvSpPr>
        <xdr:cNvPr id="574" name="楕円 573">
          <a:extLst>
            <a:ext uri="{FF2B5EF4-FFF2-40B4-BE49-F238E27FC236}">
              <a16:creationId xmlns:a16="http://schemas.microsoft.com/office/drawing/2014/main" id="{00000000-0008-0000-0E00-00003E020000}"/>
            </a:ext>
          </a:extLst>
        </xdr:cNvPr>
        <xdr:cNvSpPr/>
      </xdr:nvSpPr>
      <xdr:spPr>
        <a:xfrm>
          <a:off x="13652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137705</xdr:rowOff>
    </xdr:from>
    <xdr:to>
      <xdr:col>76</xdr:col>
      <xdr:colOff>114300</xdr:colOff>
      <xdr:row>82</xdr:row>
      <xdr:rowOff>8708</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flipV="1">
          <a:off x="13703300" y="13853705"/>
          <a:ext cx="889000" cy="21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96701</xdr:rowOff>
    </xdr:from>
    <xdr:to>
      <xdr:col>67</xdr:col>
      <xdr:colOff>101600</xdr:colOff>
      <xdr:row>82</xdr:row>
      <xdr:rowOff>26851</xdr:rowOff>
    </xdr:to>
    <xdr:sp macro="" textlink="">
      <xdr:nvSpPr>
        <xdr:cNvPr id="576" name="楕円 575">
          <a:extLst>
            <a:ext uri="{FF2B5EF4-FFF2-40B4-BE49-F238E27FC236}">
              <a16:creationId xmlns:a16="http://schemas.microsoft.com/office/drawing/2014/main" id="{00000000-0008-0000-0E00-000040020000}"/>
            </a:ext>
          </a:extLst>
        </xdr:cNvPr>
        <xdr:cNvSpPr/>
      </xdr:nvSpPr>
      <xdr:spPr>
        <a:xfrm>
          <a:off x="12763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147501</xdr:rowOff>
    </xdr:from>
    <xdr:to>
      <xdr:col>71</xdr:col>
      <xdr:colOff>177800</xdr:colOff>
      <xdr:row>82</xdr:row>
      <xdr:rowOff>8708</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2814300" y="140349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9814</xdr:rowOff>
    </xdr:from>
    <xdr:ext cx="405111" cy="259045"/>
    <xdr:sp macro="" textlink="">
      <xdr:nvSpPr>
        <xdr:cNvPr id="578" name="n_1aveValue【児童館】&#10;有形固定資産減価償却率">
          <a:extLst>
            <a:ext uri="{FF2B5EF4-FFF2-40B4-BE49-F238E27FC236}">
              <a16:creationId xmlns:a16="http://schemas.microsoft.com/office/drawing/2014/main" id="{00000000-0008-0000-0E00-000042020000}"/>
            </a:ext>
          </a:extLst>
        </xdr:cNvPr>
        <xdr:cNvSpPr txBox="1"/>
      </xdr:nvSpPr>
      <xdr:spPr>
        <a:xfrm>
          <a:off x="152660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138809</xdr:rowOff>
    </xdr:from>
    <xdr:ext cx="405111" cy="259045"/>
    <xdr:sp macro="" textlink="">
      <xdr:nvSpPr>
        <xdr:cNvPr id="579" name="n_2aveValue【児童館】&#10;有形固定資産減価償却率">
          <a:extLst>
            <a:ext uri="{FF2B5EF4-FFF2-40B4-BE49-F238E27FC236}">
              <a16:creationId xmlns:a16="http://schemas.microsoft.com/office/drawing/2014/main" id="{00000000-0008-0000-0E00-000043020000}"/>
            </a:ext>
          </a:extLst>
        </xdr:cNvPr>
        <xdr:cNvSpPr txBox="1"/>
      </xdr:nvSpPr>
      <xdr:spPr>
        <a:xfrm>
          <a:off x="14389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120848</xdr:rowOff>
    </xdr:from>
    <xdr:ext cx="405111" cy="259045"/>
    <xdr:sp macro="" textlink="">
      <xdr:nvSpPr>
        <xdr:cNvPr id="580" name="n_3aveValue【児童館】&#10;有形固定資産減価償却率">
          <a:extLst>
            <a:ext uri="{FF2B5EF4-FFF2-40B4-BE49-F238E27FC236}">
              <a16:creationId xmlns:a16="http://schemas.microsoft.com/office/drawing/2014/main" id="{00000000-0008-0000-0E00-000044020000}"/>
            </a:ext>
          </a:extLst>
        </xdr:cNvPr>
        <xdr:cNvSpPr txBox="1"/>
      </xdr:nvSpPr>
      <xdr:spPr>
        <a:xfrm>
          <a:off x="13500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109419</xdr:rowOff>
    </xdr:from>
    <xdr:ext cx="405111" cy="259045"/>
    <xdr:sp macro="" textlink="">
      <xdr:nvSpPr>
        <xdr:cNvPr id="581" name="n_4aveValue【児童館】&#10;有形固定資産減価償却率">
          <a:extLst>
            <a:ext uri="{FF2B5EF4-FFF2-40B4-BE49-F238E27FC236}">
              <a16:creationId xmlns:a16="http://schemas.microsoft.com/office/drawing/2014/main" id="{00000000-0008-0000-0E00-000045020000}"/>
            </a:ext>
          </a:extLst>
        </xdr:cNvPr>
        <xdr:cNvSpPr txBox="1"/>
      </xdr:nvSpPr>
      <xdr:spPr>
        <a:xfrm>
          <a:off x="126117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53176</xdr:rowOff>
    </xdr:from>
    <xdr:ext cx="405111" cy="259045"/>
    <xdr:sp macro="" textlink="">
      <xdr:nvSpPr>
        <xdr:cNvPr id="582" name="n_1mainValue【児童館】&#10;有形固定資産減価償却率">
          <a:extLst>
            <a:ext uri="{FF2B5EF4-FFF2-40B4-BE49-F238E27FC236}">
              <a16:creationId xmlns:a16="http://schemas.microsoft.com/office/drawing/2014/main" id="{00000000-0008-0000-0E00-000046020000}"/>
            </a:ext>
          </a:extLst>
        </xdr:cNvPr>
        <xdr:cNvSpPr txBox="1"/>
      </xdr:nvSpPr>
      <xdr:spPr>
        <a:xfrm>
          <a:off x="152660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33582</xdr:rowOff>
    </xdr:from>
    <xdr:ext cx="405111" cy="259045"/>
    <xdr:sp macro="" textlink="">
      <xdr:nvSpPr>
        <xdr:cNvPr id="583" name="n_2mainValue【児童館】&#10;有形固定資産減価償却率">
          <a:extLst>
            <a:ext uri="{FF2B5EF4-FFF2-40B4-BE49-F238E27FC236}">
              <a16:creationId xmlns:a16="http://schemas.microsoft.com/office/drawing/2014/main" id="{00000000-0008-0000-0E00-000047020000}"/>
            </a:ext>
          </a:extLst>
        </xdr:cNvPr>
        <xdr:cNvSpPr txBox="1"/>
      </xdr:nvSpPr>
      <xdr:spPr>
        <a:xfrm>
          <a:off x="143897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76035</xdr:rowOff>
    </xdr:from>
    <xdr:ext cx="405111" cy="259045"/>
    <xdr:sp macro="" textlink="">
      <xdr:nvSpPr>
        <xdr:cNvPr id="584" name="n_3mainValue【児童館】&#10;有形固定資産減価償却率">
          <a:extLst>
            <a:ext uri="{FF2B5EF4-FFF2-40B4-BE49-F238E27FC236}">
              <a16:creationId xmlns:a16="http://schemas.microsoft.com/office/drawing/2014/main" id="{00000000-0008-0000-0E00-000048020000}"/>
            </a:ext>
          </a:extLst>
        </xdr:cNvPr>
        <xdr:cNvSpPr txBox="1"/>
      </xdr:nvSpPr>
      <xdr:spPr>
        <a:xfrm>
          <a:off x="135007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43378</xdr:rowOff>
    </xdr:from>
    <xdr:ext cx="405111" cy="259045"/>
    <xdr:sp macro="" textlink="">
      <xdr:nvSpPr>
        <xdr:cNvPr id="585" name="n_4mainValue【児童館】&#10;有形固定資産減価償却率">
          <a:extLst>
            <a:ext uri="{FF2B5EF4-FFF2-40B4-BE49-F238E27FC236}">
              <a16:creationId xmlns:a16="http://schemas.microsoft.com/office/drawing/2014/main" id="{00000000-0008-0000-0E00-000049020000}"/>
            </a:ext>
          </a:extLst>
        </xdr:cNvPr>
        <xdr:cNvSpPr txBox="1"/>
      </xdr:nvSpPr>
      <xdr:spPr>
        <a:xfrm>
          <a:off x="126117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児童館】&#10;一人当たり面積グラフ枠">
          <a:extLst>
            <a:ext uri="{FF2B5EF4-FFF2-40B4-BE49-F238E27FC236}">
              <a16:creationId xmlns:a16="http://schemas.microsoft.com/office/drawing/2014/main" id="{00000000-0008-0000-0E00-00006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10" name="【児童館】&#10;一人当たり面積最小値テキスト">
          <a:extLst>
            <a:ext uri="{FF2B5EF4-FFF2-40B4-BE49-F238E27FC236}">
              <a16:creationId xmlns:a16="http://schemas.microsoft.com/office/drawing/2014/main" id="{00000000-0008-0000-0E00-000062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612" name="【児童館】&#10;一人当たり面積最大値テキスト">
          <a:extLst>
            <a:ext uri="{FF2B5EF4-FFF2-40B4-BE49-F238E27FC236}">
              <a16:creationId xmlns:a16="http://schemas.microsoft.com/office/drawing/2014/main" id="{00000000-0008-0000-0E00-000064020000}"/>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614" name="【児童館】&#10;一人当たり面積平均値テキスト">
          <a:extLst>
            <a:ext uri="{FF2B5EF4-FFF2-40B4-BE49-F238E27FC236}">
              <a16:creationId xmlns:a16="http://schemas.microsoft.com/office/drawing/2014/main" id="{00000000-0008-0000-0E00-000066020000}"/>
            </a:ext>
          </a:extLst>
        </xdr:cNvPr>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615" name="フローチャート: 判断 614">
          <a:extLst>
            <a:ext uri="{FF2B5EF4-FFF2-40B4-BE49-F238E27FC236}">
              <a16:creationId xmlns:a16="http://schemas.microsoft.com/office/drawing/2014/main" id="{00000000-0008-0000-0E00-000067020000}"/>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6" name="フローチャート: 判断 615">
          <a:extLst>
            <a:ext uri="{FF2B5EF4-FFF2-40B4-BE49-F238E27FC236}">
              <a16:creationId xmlns:a16="http://schemas.microsoft.com/office/drawing/2014/main" id="{00000000-0008-0000-0E00-000068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7" name="フローチャート: 判断 616">
          <a:extLst>
            <a:ext uri="{FF2B5EF4-FFF2-40B4-BE49-F238E27FC236}">
              <a16:creationId xmlns:a16="http://schemas.microsoft.com/office/drawing/2014/main" id="{00000000-0008-0000-0E00-000069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18" name="フローチャート: 判断 617">
          <a:extLst>
            <a:ext uri="{FF2B5EF4-FFF2-40B4-BE49-F238E27FC236}">
              <a16:creationId xmlns:a16="http://schemas.microsoft.com/office/drawing/2014/main" id="{00000000-0008-0000-0E00-00006A02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19" name="フローチャート: 判断 618">
          <a:extLst>
            <a:ext uri="{FF2B5EF4-FFF2-40B4-BE49-F238E27FC236}">
              <a16:creationId xmlns:a16="http://schemas.microsoft.com/office/drawing/2014/main" id="{00000000-0008-0000-0E00-00006B02000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63500</xdr:rowOff>
    </xdr:from>
    <xdr:to>
      <xdr:col>116</xdr:col>
      <xdr:colOff>114300</xdr:colOff>
      <xdr:row>80</xdr:row>
      <xdr:rowOff>165100</xdr:rowOff>
    </xdr:to>
    <xdr:sp macro="" textlink="">
      <xdr:nvSpPr>
        <xdr:cNvPr id="625" name="楕円 624">
          <a:extLst>
            <a:ext uri="{FF2B5EF4-FFF2-40B4-BE49-F238E27FC236}">
              <a16:creationId xmlns:a16="http://schemas.microsoft.com/office/drawing/2014/main" id="{00000000-0008-0000-0E00-000071020000}"/>
            </a:ext>
          </a:extLst>
        </xdr:cNvPr>
        <xdr:cNvSpPr/>
      </xdr:nvSpPr>
      <xdr:spPr>
        <a:xfrm>
          <a:off x="22110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86377</xdr:rowOff>
    </xdr:from>
    <xdr:ext cx="469744" cy="259045"/>
    <xdr:sp macro="" textlink="">
      <xdr:nvSpPr>
        <xdr:cNvPr id="626" name="【児童館】&#10;一人当たり面積該当値テキスト">
          <a:extLst>
            <a:ext uri="{FF2B5EF4-FFF2-40B4-BE49-F238E27FC236}">
              <a16:creationId xmlns:a16="http://schemas.microsoft.com/office/drawing/2014/main" id="{00000000-0008-0000-0E00-000072020000}"/>
            </a:ext>
          </a:extLst>
        </xdr:cNvPr>
        <xdr:cNvSpPr txBox="1"/>
      </xdr:nvSpPr>
      <xdr:spPr>
        <a:xfrm>
          <a:off x="22199600"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63500</xdr:rowOff>
    </xdr:from>
    <xdr:to>
      <xdr:col>112</xdr:col>
      <xdr:colOff>38100</xdr:colOff>
      <xdr:row>80</xdr:row>
      <xdr:rowOff>165100</xdr:rowOff>
    </xdr:to>
    <xdr:sp macro="" textlink="">
      <xdr:nvSpPr>
        <xdr:cNvPr id="627" name="楕円 626">
          <a:extLst>
            <a:ext uri="{FF2B5EF4-FFF2-40B4-BE49-F238E27FC236}">
              <a16:creationId xmlns:a16="http://schemas.microsoft.com/office/drawing/2014/main" id="{00000000-0008-0000-0E00-000073020000}"/>
            </a:ext>
          </a:extLst>
        </xdr:cNvPr>
        <xdr:cNvSpPr/>
      </xdr:nvSpPr>
      <xdr:spPr>
        <a:xfrm>
          <a:off x="2127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114300</xdr:rowOff>
    </xdr:from>
    <xdr:to>
      <xdr:col>116</xdr:col>
      <xdr:colOff>63500</xdr:colOff>
      <xdr:row>80</xdr:row>
      <xdr:rowOff>114300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21323300" y="13830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63500</xdr:rowOff>
    </xdr:from>
    <xdr:to>
      <xdr:col>107</xdr:col>
      <xdr:colOff>101600</xdr:colOff>
      <xdr:row>80</xdr:row>
      <xdr:rowOff>165100</xdr:rowOff>
    </xdr:to>
    <xdr:sp macro="" textlink="">
      <xdr:nvSpPr>
        <xdr:cNvPr id="629" name="楕円 628">
          <a:extLst>
            <a:ext uri="{FF2B5EF4-FFF2-40B4-BE49-F238E27FC236}">
              <a16:creationId xmlns:a16="http://schemas.microsoft.com/office/drawing/2014/main" id="{00000000-0008-0000-0E00-000075020000}"/>
            </a:ext>
          </a:extLst>
        </xdr:cNvPr>
        <xdr:cNvSpPr/>
      </xdr:nvSpPr>
      <xdr:spPr>
        <a:xfrm>
          <a:off x="20383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114300</xdr:rowOff>
    </xdr:from>
    <xdr:to>
      <xdr:col>111</xdr:col>
      <xdr:colOff>177800</xdr:colOff>
      <xdr:row>80</xdr:row>
      <xdr:rowOff>114300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20434300" y="1383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44450</xdr:rowOff>
    </xdr:from>
    <xdr:to>
      <xdr:col>102</xdr:col>
      <xdr:colOff>165100</xdr:colOff>
      <xdr:row>80</xdr:row>
      <xdr:rowOff>146050</xdr:rowOff>
    </xdr:to>
    <xdr:sp macro="" textlink="">
      <xdr:nvSpPr>
        <xdr:cNvPr id="631" name="楕円 630">
          <a:extLst>
            <a:ext uri="{FF2B5EF4-FFF2-40B4-BE49-F238E27FC236}">
              <a16:creationId xmlns:a16="http://schemas.microsoft.com/office/drawing/2014/main" id="{00000000-0008-0000-0E00-000077020000}"/>
            </a:ext>
          </a:extLst>
        </xdr:cNvPr>
        <xdr:cNvSpPr/>
      </xdr:nvSpPr>
      <xdr:spPr>
        <a:xfrm>
          <a:off x="19494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95250</xdr:rowOff>
    </xdr:from>
    <xdr:to>
      <xdr:col>107</xdr:col>
      <xdr:colOff>50800</xdr:colOff>
      <xdr:row>80</xdr:row>
      <xdr:rowOff>114300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9545300" y="13811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44450</xdr:rowOff>
    </xdr:from>
    <xdr:to>
      <xdr:col>98</xdr:col>
      <xdr:colOff>38100</xdr:colOff>
      <xdr:row>80</xdr:row>
      <xdr:rowOff>146050</xdr:rowOff>
    </xdr:to>
    <xdr:sp macro="" textlink="">
      <xdr:nvSpPr>
        <xdr:cNvPr id="633" name="楕円 632">
          <a:extLst>
            <a:ext uri="{FF2B5EF4-FFF2-40B4-BE49-F238E27FC236}">
              <a16:creationId xmlns:a16="http://schemas.microsoft.com/office/drawing/2014/main" id="{00000000-0008-0000-0E00-000079020000}"/>
            </a:ext>
          </a:extLst>
        </xdr:cNvPr>
        <xdr:cNvSpPr/>
      </xdr:nvSpPr>
      <xdr:spPr>
        <a:xfrm>
          <a:off x="18605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95250</xdr:rowOff>
    </xdr:from>
    <xdr:to>
      <xdr:col>102</xdr:col>
      <xdr:colOff>114300</xdr:colOff>
      <xdr:row>80</xdr:row>
      <xdr:rowOff>95250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8656300" y="13811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35" name="n_1aveValue【児童館】&#10;一人当たり面積">
          <a:extLst>
            <a:ext uri="{FF2B5EF4-FFF2-40B4-BE49-F238E27FC236}">
              <a16:creationId xmlns:a16="http://schemas.microsoft.com/office/drawing/2014/main" id="{00000000-0008-0000-0E00-00007B02000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36" name="n_2aveValue【児童館】&#10;一人当たり面積">
          <a:extLst>
            <a:ext uri="{FF2B5EF4-FFF2-40B4-BE49-F238E27FC236}">
              <a16:creationId xmlns:a16="http://schemas.microsoft.com/office/drawing/2014/main" id="{00000000-0008-0000-0E00-00007C020000}"/>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37" name="n_3aveValue【児童館】&#10;一人当たり面積">
          <a:extLst>
            <a:ext uri="{FF2B5EF4-FFF2-40B4-BE49-F238E27FC236}">
              <a16:creationId xmlns:a16="http://schemas.microsoft.com/office/drawing/2014/main" id="{00000000-0008-0000-0E00-00007D020000}"/>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638" name="n_4aveValue【児童館】&#10;一人当たり面積">
          <a:extLst>
            <a:ext uri="{FF2B5EF4-FFF2-40B4-BE49-F238E27FC236}">
              <a16:creationId xmlns:a16="http://schemas.microsoft.com/office/drawing/2014/main" id="{00000000-0008-0000-0E00-00007E020000}"/>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10177</xdr:rowOff>
    </xdr:from>
    <xdr:ext cx="469744" cy="259045"/>
    <xdr:sp macro="" textlink="">
      <xdr:nvSpPr>
        <xdr:cNvPr id="639" name="n_1mainValue【児童館】&#10;一人当たり面積">
          <a:extLst>
            <a:ext uri="{FF2B5EF4-FFF2-40B4-BE49-F238E27FC236}">
              <a16:creationId xmlns:a16="http://schemas.microsoft.com/office/drawing/2014/main" id="{00000000-0008-0000-0E00-00007F020000}"/>
            </a:ext>
          </a:extLst>
        </xdr:cNvPr>
        <xdr:cNvSpPr txBox="1"/>
      </xdr:nvSpPr>
      <xdr:spPr>
        <a:xfrm>
          <a:off x="210757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10177</xdr:rowOff>
    </xdr:from>
    <xdr:ext cx="469744" cy="259045"/>
    <xdr:sp macro="" textlink="">
      <xdr:nvSpPr>
        <xdr:cNvPr id="640" name="n_2mainValue【児童館】&#10;一人当たり面積">
          <a:extLst>
            <a:ext uri="{FF2B5EF4-FFF2-40B4-BE49-F238E27FC236}">
              <a16:creationId xmlns:a16="http://schemas.microsoft.com/office/drawing/2014/main" id="{00000000-0008-0000-0E00-000080020000}"/>
            </a:ext>
          </a:extLst>
        </xdr:cNvPr>
        <xdr:cNvSpPr txBox="1"/>
      </xdr:nvSpPr>
      <xdr:spPr>
        <a:xfrm>
          <a:off x="20199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162577</xdr:rowOff>
    </xdr:from>
    <xdr:ext cx="469744" cy="259045"/>
    <xdr:sp macro="" textlink="">
      <xdr:nvSpPr>
        <xdr:cNvPr id="641" name="n_3mainValue【児童館】&#10;一人当たり面積">
          <a:extLst>
            <a:ext uri="{FF2B5EF4-FFF2-40B4-BE49-F238E27FC236}">
              <a16:creationId xmlns:a16="http://schemas.microsoft.com/office/drawing/2014/main" id="{00000000-0008-0000-0E00-000081020000}"/>
            </a:ext>
          </a:extLst>
        </xdr:cNvPr>
        <xdr:cNvSpPr txBox="1"/>
      </xdr:nvSpPr>
      <xdr:spPr>
        <a:xfrm>
          <a:off x="193104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162577</xdr:rowOff>
    </xdr:from>
    <xdr:ext cx="469744" cy="259045"/>
    <xdr:sp macro="" textlink="">
      <xdr:nvSpPr>
        <xdr:cNvPr id="642" name="n_4mainValue【児童館】&#10;一人当たり面積">
          <a:extLst>
            <a:ext uri="{FF2B5EF4-FFF2-40B4-BE49-F238E27FC236}">
              <a16:creationId xmlns:a16="http://schemas.microsoft.com/office/drawing/2014/main" id="{00000000-0008-0000-0E00-000082020000}"/>
            </a:ext>
          </a:extLst>
        </xdr:cNvPr>
        <xdr:cNvSpPr txBox="1"/>
      </xdr:nvSpPr>
      <xdr:spPr>
        <a:xfrm>
          <a:off x="184214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00000000-0008-0000-0E00-00009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8" name="【公民館】&#10;有形固定資産減価償却率最小値テキスト">
          <a:extLst>
            <a:ext uri="{FF2B5EF4-FFF2-40B4-BE49-F238E27FC236}">
              <a16:creationId xmlns:a16="http://schemas.microsoft.com/office/drawing/2014/main" id="{00000000-0008-0000-0E00-00009C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70" name="【公民館】&#10;有形固定資産減価償却率最大値テキスト">
          <a:extLst>
            <a:ext uri="{FF2B5EF4-FFF2-40B4-BE49-F238E27FC236}">
              <a16:creationId xmlns:a16="http://schemas.microsoft.com/office/drawing/2014/main" id="{00000000-0008-0000-0E00-00009E020000}"/>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13352</xdr:rowOff>
    </xdr:from>
    <xdr:ext cx="405111" cy="259045"/>
    <xdr:sp macro="" textlink="">
      <xdr:nvSpPr>
        <xdr:cNvPr id="672" name="【公民館】&#10;有形固定資産減価償却率平均値テキスト">
          <a:extLst>
            <a:ext uri="{FF2B5EF4-FFF2-40B4-BE49-F238E27FC236}">
              <a16:creationId xmlns:a16="http://schemas.microsoft.com/office/drawing/2014/main" id="{00000000-0008-0000-0E00-0000A0020000}"/>
            </a:ext>
          </a:extLst>
        </xdr:cNvPr>
        <xdr:cNvSpPr txBox="1"/>
      </xdr:nvSpPr>
      <xdr:spPr>
        <a:xfrm>
          <a:off x="16357600" y="1784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29211</xdr:rowOff>
    </xdr:from>
    <xdr:to>
      <xdr:col>81</xdr:col>
      <xdr:colOff>101600</xdr:colOff>
      <xdr:row>104</xdr:row>
      <xdr:rowOff>130811</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5430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xdr:rowOff>
    </xdr:from>
    <xdr:to>
      <xdr:col>76</xdr:col>
      <xdr:colOff>165100</xdr:colOff>
      <xdr:row>104</xdr:row>
      <xdr:rowOff>109855</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4541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154939</xdr:rowOff>
    </xdr:from>
    <xdr:to>
      <xdr:col>72</xdr:col>
      <xdr:colOff>38100</xdr:colOff>
      <xdr:row>104</xdr:row>
      <xdr:rowOff>85089</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3652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84455</xdr:rowOff>
    </xdr:from>
    <xdr:to>
      <xdr:col>85</xdr:col>
      <xdr:colOff>177800</xdr:colOff>
      <xdr:row>103</xdr:row>
      <xdr:rowOff>14605</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62687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107332</xdr:rowOff>
    </xdr:from>
    <xdr:ext cx="405111" cy="259045"/>
    <xdr:sp macro="" textlink="">
      <xdr:nvSpPr>
        <xdr:cNvPr id="684" name="【公民館】&#10;有形固定資産減価償却率該当値テキスト">
          <a:extLst>
            <a:ext uri="{FF2B5EF4-FFF2-40B4-BE49-F238E27FC236}">
              <a16:creationId xmlns:a16="http://schemas.microsoft.com/office/drawing/2014/main" id="{00000000-0008-0000-0E00-0000AC020000}"/>
            </a:ext>
          </a:extLst>
        </xdr:cNvPr>
        <xdr:cNvSpPr txBox="1"/>
      </xdr:nvSpPr>
      <xdr:spPr>
        <a:xfrm>
          <a:off x="16357600"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78739</xdr:rowOff>
    </xdr:from>
    <xdr:to>
      <xdr:col>81</xdr:col>
      <xdr:colOff>101600</xdr:colOff>
      <xdr:row>103</xdr:row>
      <xdr:rowOff>8889</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5430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129539</xdr:rowOff>
    </xdr:from>
    <xdr:to>
      <xdr:col>85</xdr:col>
      <xdr:colOff>127000</xdr:colOff>
      <xdr:row>102</xdr:row>
      <xdr:rowOff>135255</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5481300" y="1761743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105411</xdr:rowOff>
    </xdr:from>
    <xdr:to>
      <xdr:col>76</xdr:col>
      <xdr:colOff>165100</xdr:colOff>
      <xdr:row>104</xdr:row>
      <xdr:rowOff>35561</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4541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129539</xdr:rowOff>
    </xdr:from>
    <xdr:to>
      <xdr:col>81</xdr:col>
      <xdr:colOff>50800</xdr:colOff>
      <xdr:row>103</xdr:row>
      <xdr:rowOff>156211</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flipV="1">
          <a:off x="14592300" y="17617439"/>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48261</xdr:rowOff>
    </xdr:from>
    <xdr:to>
      <xdr:col>72</xdr:col>
      <xdr:colOff>38100</xdr:colOff>
      <xdr:row>103</xdr:row>
      <xdr:rowOff>149861</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3652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99061</xdr:rowOff>
    </xdr:from>
    <xdr:to>
      <xdr:col>76</xdr:col>
      <xdr:colOff>114300</xdr:colOff>
      <xdr:row>103</xdr:row>
      <xdr:rowOff>156211</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3703300" y="177584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86361</xdr:rowOff>
    </xdr:from>
    <xdr:to>
      <xdr:col>67</xdr:col>
      <xdr:colOff>101600</xdr:colOff>
      <xdr:row>104</xdr:row>
      <xdr:rowOff>16511</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12763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99061</xdr:rowOff>
    </xdr:from>
    <xdr:to>
      <xdr:col>71</xdr:col>
      <xdr:colOff>177800</xdr:colOff>
      <xdr:row>103</xdr:row>
      <xdr:rowOff>137161</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flipV="1">
          <a:off x="12814300" y="177584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121938</xdr:rowOff>
    </xdr:from>
    <xdr:ext cx="405111" cy="259045"/>
    <xdr:sp macro="" textlink="">
      <xdr:nvSpPr>
        <xdr:cNvPr id="693" name="n_1aveValue【公民館】&#10;有形固定資産減価償却率">
          <a:extLst>
            <a:ext uri="{FF2B5EF4-FFF2-40B4-BE49-F238E27FC236}">
              <a16:creationId xmlns:a16="http://schemas.microsoft.com/office/drawing/2014/main" id="{00000000-0008-0000-0E00-0000B5020000}"/>
            </a:ext>
          </a:extLst>
        </xdr:cNvPr>
        <xdr:cNvSpPr txBox="1"/>
      </xdr:nvSpPr>
      <xdr:spPr>
        <a:xfrm>
          <a:off x="15266044" y="1795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100982</xdr:rowOff>
    </xdr:from>
    <xdr:ext cx="405111" cy="259045"/>
    <xdr:sp macro="" textlink="">
      <xdr:nvSpPr>
        <xdr:cNvPr id="694" name="n_2aveValue【公民館】&#10;有形固定資産減価償却率">
          <a:extLst>
            <a:ext uri="{FF2B5EF4-FFF2-40B4-BE49-F238E27FC236}">
              <a16:creationId xmlns:a16="http://schemas.microsoft.com/office/drawing/2014/main" id="{00000000-0008-0000-0E00-0000B6020000}"/>
            </a:ext>
          </a:extLst>
        </xdr:cNvPr>
        <xdr:cNvSpPr txBox="1"/>
      </xdr:nvSpPr>
      <xdr:spPr>
        <a:xfrm>
          <a:off x="14389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76216</xdr:rowOff>
    </xdr:from>
    <xdr:ext cx="405111" cy="259045"/>
    <xdr:sp macro="" textlink="">
      <xdr:nvSpPr>
        <xdr:cNvPr id="695" name="n_3aveValue【公民館】&#10;有形固定資産減価償却率">
          <a:extLst>
            <a:ext uri="{FF2B5EF4-FFF2-40B4-BE49-F238E27FC236}">
              <a16:creationId xmlns:a16="http://schemas.microsoft.com/office/drawing/2014/main" id="{00000000-0008-0000-0E00-0000B7020000}"/>
            </a:ext>
          </a:extLst>
        </xdr:cNvPr>
        <xdr:cNvSpPr txBox="1"/>
      </xdr:nvSpPr>
      <xdr:spPr>
        <a:xfrm>
          <a:off x="13500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57166</xdr:rowOff>
    </xdr:from>
    <xdr:ext cx="405111" cy="259045"/>
    <xdr:sp macro="" textlink="">
      <xdr:nvSpPr>
        <xdr:cNvPr id="696" name="n_4aveValue【公民館】&#10;有形固定資産減価償却率">
          <a:extLst>
            <a:ext uri="{FF2B5EF4-FFF2-40B4-BE49-F238E27FC236}">
              <a16:creationId xmlns:a16="http://schemas.microsoft.com/office/drawing/2014/main" id="{00000000-0008-0000-0E00-0000B8020000}"/>
            </a:ext>
          </a:extLst>
        </xdr:cNvPr>
        <xdr:cNvSpPr txBox="1"/>
      </xdr:nvSpPr>
      <xdr:spPr>
        <a:xfrm>
          <a:off x="12611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25416</xdr:rowOff>
    </xdr:from>
    <xdr:ext cx="405111" cy="259045"/>
    <xdr:sp macro="" textlink="">
      <xdr:nvSpPr>
        <xdr:cNvPr id="697" name="n_1mainValue【公民館】&#10;有形固定資産減価償却率">
          <a:extLst>
            <a:ext uri="{FF2B5EF4-FFF2-40B4-BE49-F238E27FC236}">
              <a16:creationId xmlns:a16="http://schemas.microsoft.com/office/drawing/2014/main" id="{00000000-0008-0000-0E00-0000B9020000}"/>
            </a:ext>
          </a:extLst>
        </xdr:cNvPr>
        <xdr:cNvSpPr txBox="1"/>
      </xdr:nvSpPr>
      <xdr:spPr>
        <a:xfrm>
          <a:off x="15266044"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52088</xdr:rowOff>
    </xdr:from>
    <xdr:ext cx="405111" cy="259045"/>
    <xdr:sp macro="" textlink="">
      <xdr:nvSpPr>
        <xdr:cNvPr id="698" name="n_2mainValue【公民館】&#10;有形固定資産減価償却率">
          <a:extLst>
            <a:ext uri="{FF2B5EF4-FFF2-40B4-BE49-F238E27FC236}">
              <a16:creationId xmlns:a16="http://schemas.microsoft.com/office/drawing/2014/main" id="{00000000-0008-0000-0E00-0000BA020000}"/>
            </a:ext>
          </a:extLst>
        </xdr:cNvPr>
        <xdr:cNvSpPr txBox="1"/>
      </xdr:nvSpPr>
      <xdr:spPr>
        <a:xfrm>
          <a:off x="14389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166388</xdr:rowOff>
    </xdr:from>
    <xdr:ext cx="405111" cy="259045"/>
    <xdr:sp macro="" textlink="">
      <xdr:nvSpPr>
        <xdr:cNvPr id="699" name="n_3mainValue【公民館】&#10;有形固定資産減価償却率">
          <a:extLst>
            <a:ext uri="{FF2B5EF4-FFF2-40B4-BE49-F238E27FC236}">
              <a16:creationId xmlns:a16="http://schemas.microsoft.com/office/drawing/2014/main" id="{00000000-0008-0000-0E00-0000BB020000}"/>
            </a:ext>
          </a:extLst>
        </xdr:cNvPr>
        <xdr:cNvSpPr txBox="1"/>
      </xdr:nvSpPr>
      <xdr:spPr>
        <a:xfrm>
          <a:off x="13500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33038</xdr:rowOff>
    </xdr:from>
    <xdr:ext cx="405111" cy="259045"/>
    <xdr:sp macro="" textlink="">
      <xdr:nvSpPr>
        <xdr:cNvPr id="700" name="n_4mainValue【公民館】&#10;有形固定資産減価償却率">
          <a:extLst>
            <a:ext uri="{FF2B5EF4-FFF2-40B4-BE49-F238E27FC236}">
              <a16:creationId xmlns:a16="http://schemas.microsoft.com/office/drawing/2014/main" id="{00000000-0008-0000-0E00-0000BC020000}"/>
            </a:ext>
          </a:extLst>
        </xdr:cNvPr>
        <xdr:cNvSpPr txBox="1"/>
      </xdr:nvSpPr>
      <xdr:spPr>
        <a:xfrm>
          <a:off x="12611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00000000-0008-0000-0E00-0000D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727" name="【公民館】&#10;一人当たり面積最小値テキスト">
          <a:extLst>
            <a:ext uri="{FF2B5EF4-FFF2-40B4-BE49-F238E27FC236}">
              <a16:creationId xmlns:a16="http://schemas.microsoft.com/office/drawing/2014/main" id="{00000000-0008-0000-0E00-0000D7020000}"/>
            </a:ext>
          </a:extLst>
        </xdr:cNvPr>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29" name="【公民館】&#10;一人当たり面積最大値テキスト">
          <a:extLst>
            <a:ext uri="{FF2B5EF4-FFF2-40B4-BE49-F238E27FC236}">
              <a16:creationId xmlns:a16="http://schemas.microsoft.com/office/drawing/2014/main" id="{00000000-0008-0000-0E00-0000D9020000}"/>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25054</xdr:rowOff>
    </xdr:from>
    <xdr:ext cx="469744" cy="259045"/>
    <xdr:sp macro="" textlink="">
      <xdr:nvSpPr>
        <xdr:cNvPr id="731" name="【公民館】&#10;一人当たり面積平均値テキスト">
          <a:extLst>
            <a:ext uri="{FF2B5EF4-FFF2-40B4-BE49-F238E27FC236}">
              <a16:creationId xmlns:a16="http://schemas.microsoft.com/office/drawing/2014/main" id="{00000000-0008-0000-0E00-0000DB020000}"/>
            </a:ext>
          </a:extLst>
        </xdr:cNvPr>
        <xdr:cNvSpPr txBox="1"/>
      </xdr:nvSpPr>
      <xdr:spPr>
        <a:xfrm>
          <a:off x="22199600" y="1837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41729</xdr:rowOff>
    </xdr:from>
    <xdr:to>
      <xdr:col>112</xdr:col>
      <xdr:colOff>38100</xdr:colOff>
      <xdr:row>106</xdr:row>
      <xdr:rowOff>143329</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21272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20383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19494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87449</xdr:rowOff>
    </xdr:from>
    <xdr:to>
      <xdr:col>98</xdr:col>
      <xdr:colOff>38100</xdr:colOff>
      <xdr:row>107</xdr:row>
      <xdr:rowOff>17599</xdr:rowOff>
    </xdr:to>
    <xdr:sp macro="" textlink="">
      <xdr:nvSpPr>
        <xdr:cNvPr id="736" name="フローチャート: 判断 735">
          <a:extLst>
            <a:ext uri="{FF2B5EF4-FFF2-40B4-BE49-F238E27FC236}">
              <a16:creationId xmlns:a16="http://schemas.microsoft.com/office/drawing/2014/main" id="{00000000-0008-0000-0E00-0000E0020000}"/>
            </a:ext>
          </a:extLst>
        </xdr:cNvPr>
        <xdr:cNvSpPr/>
      </xdr:nvSpPr>
      <xdr:spPr>
        <a:xfrm>
          <a:off x="18605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142966</xdr:rowOff>
    </xdr:from>
    <xdr:to>
      <xdr:col>116</xdr:col>
      <xdr:colOff>114300</xdr:colOff>
      <xdr:row>107</xdr:row>
      <xdr:rowOff>73116</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221107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165843</xdr:rowOff>
    </xdr:from>
    <xdr:ext cx="469744" cy="259045"/>
    <xdr:sp macro="" textlink="">
      <xdr:nvSpPr>
        <xdr:cNvPr id="743" name="【公民館】&#10;一人当たり面積該当値テキスト">
          <a:extLst>
            <a:ext uri="{FF2B5EF4-FFF2-40B4-BE49-F238E27FC236}">
              <a16:creationId xmlns:a16="http://schemas.microsoft.com/office/drawing/2014/main" id="{00000000-0008-0000-0E00-0000E7020000}"/>
            </a:ext>
          </a:extLst>
        </xdr:cNvPr>
        <xdr:cNvSpPr txBox="1"/>
      </xdr:nvSpPr>
      <xdr:spPr>
        <a:xfrm>
          <a:off x="22199600" y="181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142966</xdr:rowOff>
    </xdr:from>
    <xdr:to>
      <xdr:col>112</xdr:col>
      <xdr:colOff>38100</xdr:colOff>
      <xdr:row>107</xdr:row>
      <xdr:rowOff>73116</xdr:rowOff>
    </xdr:to>
    <xdr:sp macro="" textlink="">
      <xdr:nvSpPr>
        <xdr:cNvPr id="744" name="楕円 743">
          <a:extLst>
            <a:ext uri="{FF2B5EF4-FFF2-40B4-BE49-F238E27FC236}">
              <a16:creationId xmlns:a16="http://schemas.microsoft.com/office/drawing/2014/main" id="{00000000-0008-0000-0E00-0000E8020000}"/>
            </a:ext>
          </a:extLst>
        </xdr:cNvPr>
        <xdr:cNvSpPr/>
      </xdr:nvSpPr>
      <xdr:spPr>
        <a:xfrm>
          <a:off x="21272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22316</xdr:rowOff>
    </xdr:from>
    <xdr:to>
      <xdr:col>116</xdr:col>
      <xdr:colOff>63500</xdr:colOff>
      <xdr:row>107</xdr:row>
      <xdr:rowOff>22316</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21323300" y="183674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746" name="楕円 745">
          <a:extLst>
            <a:ext uri="{FF2B5EF4-FFF2-40B4-BE49-F238E27FC236}">
              <a16:creationId xmlns:a16="http://schemas.microsoft.com/office/drawing/2014/main" id="{00000000-0008-0000-0E00-0000EA020000}"/>
            </a:ext>
          </a:extLst>
        </xdr:cNvPr>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22316</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20434300" y="183642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748" name="楕円 747">
          <a:extLst>
            <a:ext uri="{FF2B5EF4-FFF2-40B4-BE49-F238E27FC236}">
              <a16:creationId xmlns:a16="http://schemas.microsoft.com/office/drawing/2014/main" id="{00000000-0008-0000-0E00-0000EC020000}"/>
            </a:ext>
          </a:extLst>
        </xdr:cNvPr>
        <xdr:cNvSpPr/>
      </xdr:nvSpPr>
      <xdr:spPr>
        <a:xfrm>
          <a:off x="19494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19050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9545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136434</xdr:rowOff>
    </xdr:from>
    <xdr:to>
      <xdr:col>98</xdr:col>
      <xdr:colOff>38100</xdr:colOff>
      <xdr:row>107</xdr:row>
      <xdr:rowOff>66584</xdr:rowOff>
    </xdr:to>
    <xdr:sp macro="" textlink="">
      <xdr:nvSpPr>
        <xdr:cNvPr id="750" name="楕円 749">
          <a:extLst>
            <a:ext uri="{FF2B5EF4-FFF2-40B4-BE49-F238E27FC236}">
              <a16:creationId xmlns:a16="http://schemas.microsoft.com/office/drawing/2014/main" id="{00000000-0008-0000-0E00-0000EE020000}"/>
            </a:ext>
          </a:extLst>
        </xdr:cNvPr>
        <xdr:cNvSpPr/>
      </xdr:nvSpPr>
      <xdr:spPr>
        <a:xfrm>
          <a:off x="18605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15784</xdr:rowOff>
    </xdr:from>
    <xdr:to>
      <xdr:col>102</xdr:col>
      <xdr:colOff>114300</xdr:colOff>
      <xdr:row>107</xdr:row>
      <xdr:rowOff>19050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8656300" y="183609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159856</xdr:rowOff>
    </xdr:from>
    <xdr:ext cx="469744" cy="259045"/>
    <xdr:sp macro="" textlink="">
      <xdr:nvSpPr>
        <xdr:cNvPr id="752" name="n_1aveValue【公民館】&#10;一人当たり面積">
          <a:extLst>
            <a:ext uri="{FF2B5EF4-FFF2-40B4-BE49-F238E27FC236}">
              <a16:creationId xmlns:a16="http://schemas.microsoft.com/office/drawing/2014/main" id="{00000000-0008-0000-0E00-0000F0020000}"/>
            </a:ext>
          </a:extLst>
        </xdr:cNvPr>
        <xdr:cNvSpPr txBox="1"/>
      </xdr:nvSpPr>
      <xdr:spPr>
        <a:xfrm>
          <a:off x="21075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4734</xdr:rowOff>
    </xdr:from>
    <xdr:ext cx="469744" cy="259045"/>
    <xdr:sp macro="" textlink="">
      <xdr:nvSpPr>
        <xdr:cNvPr id="753" name="n_2aveValue【公民館】&#10;一人当たり面積">
          <a:extLst>
            <a:ext uri="{FF2B5EF4-FFF2-40B4-BE49-F238E27FC236}">
              <a16:creationId xmlns:a16="http://schemas.microsoft.com/office/drawing/2014/main" id="{00000000-0008-0000-0E00-0000F1020000}"/>
            </a:ext>
          </a:extLst>
        </xdr:cNvPr>
        <xdr:cNvSpPr txBox="1"/>
      </xdr:nvSpPr>
      <xdr:spPr>
        <a:xfrm>
          <a:off x="20199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8000</xdr:rowOff>
    </xdr:from>
    <xdr:ext cx="469744" cy="259045"/>
    <xdr:sp macro="" textlink="">
      <xdr:nvSpPr>
        <xdr:cNvPr id="754" name="n_3aveValue【公民館】&#10;一人当たり面積">
          <a:extLst>
            <a:ext uri="{FF2B5EF4-FFF2-40B4-BE49-F238E27FC236}">
              <a16:creationId xmlns:a16="http://schemas.microsoft.com/office/drawing/2014/main" id="{00000000-0008-0000-0E00-0000F2020000}"/>
            </a:ext>
          </a:extLst>
        </xdr:cNvPr>
        <xdr:cNvSpPr txBox="1"/>
      </xdr:nvSpPr>
      <xdr:spPr>
        <a:xfrm>
          <a:off x="19310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34126</xdr:rowOff>
    </xdr:from>
    <xdr:ext cx="469744" cy="259045"/>
    <xdr:sp macro="" textlink="">
      <xdr:nvSpPr>
        <xdr:cNvPr id="755" name="n_4aveValue【公民館】&#10;一人当たり面積">
          <a:extLst>
            <a:ext uri="{FF2B5EF4-FFF2-40B4-BE49-F238E27FC236}">
              <a16:creationId xmlns:a16="http://schemas.microsoft.com/office/drawing/2014/main" id="{00000000-0008-0000-0E00-0000F3020000}"/>
            </a:ext>
          </a:extLst>
        </xdr:cNvPr>
        <xdr:cNvSpPr txBox="1"/>
      </xdr:nvSpPr>
      <xdr:spPr>
        <a:xfrm>
          <a:off x="18421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64243</xdr:rowOff>
    </xdr:from>
    <xdr:ext cx="469744" cy="259045"/>
    <xdr:sp macro="" textlink="">
      <xdr:nvSpPr>
        <xdr:cNvPr id="756" name="n_1mainValue【公民館】&#10;一人当たり面積">
          <a:extLst>
            <a:ext uri="{FF2B5EF4-FFF2-40B4-BE49-F238E27FC236}">
              <a16:creationId xmlns:a16="http://schemas.microsoft.com/office/drawing/2014/main" id="{00000000-0008-0000-0E00-0000F4020000}"/>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757" name="n_2mainValue【公民館】&#10;一人当たり面積">
          <a:extLst>
            <a:ext uri="{FF2B5EF4-FFF2-40B4-BE49-F238E27FC236}">
              <a16:creationId xmlns:a16="http://schemas.microsoft.com/office/drawing/2014/main" id="{00000000-0008-0000-0E00-0000F5020000}"/>
            </a:ext>
          </a:extLst>
        </xdr:cNvPr>
        <xdr:cNvSpPr txBox="1"/>
      </xdr:nvSpPr>
      <xdr:spPr>
        <a:xfrm>
          <a:off x="20199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60977</xdr:rowOff>
    </xdr:from>
    <xdr:ext cx="469744" cy="259045"/>
    <xdr:sp macro="" textlink="">
      <xdr:nvSpPr>
        <xdr:cNvPr id="758" name="n_3mainValue【公民館】&#10;一人当たり面積">
          <a:extLst>
            <a:ext uri="{FF2B5EF4-FFF2-40B4-BE49-F238E27FC236}">
              <a16:creationId xmlns:a16="http://schemas.microsoft.com/office/drawing/2014/main" id="{00000000-0008-0000-0E00-0000F6020000}"/>
            </a:ext>
          </a:extLst>
        </xdr:cNvPr>
        <xdr:cNvSpPr txBox="1"/>
      </xdr:nvSpPr>
      <xdr:spPr>
        <a:xfrm>
          <a:off x="19310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57711</xdr:rowOff>
    </xdr:from>
    <xdr:ext cx="469744" cy="259045"/>
    <xdr:sp macro="" textlink="">
      <xdr:nvSpPr>
        <xdr:cNvPr id="759" name="n_4mainValue【公民館】&#10;一人当たり面積">
          <a:extLst>
            <a:ext uri="{FF2B5EF4-FFF2-40B4-BE49-F238E27FC236}">
              <a16:creationId xmlns:a16="http://schemas.microsoft.com/office/drawing/2014/main" id="{00000000-0008-0000-0E00-0000F7020000}"/>
            </a:ext>
          </a:extLst>
        </xdr:cNvPr>
        <xdr:cNvSpPr txBox="1"/>
      </xdr:nvSpPr>
      <xdr:spPr>
        <a:xfrm>
          <a:off x="184214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00000000-0008-0000-0E00-0000F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学校施設の有形固定資産減価償却率は、平成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年度以前は類似団体内平均値と比較して非常に高い水準であったものの、平成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年度から校舎の長寿命化に着手し、計画的に事業を進めてきた結果、令和元年度以降には平均値を下回った。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また、橋りょうの有形固定資産減価償却率についても、計画的な耐震補強等を進めてきたことにより低下しており、類似団体内平均値と比較して低い状況となっている。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69,300
67,511
17.35
33,212,460
31,398,993
1,491,972
17,430,841
19,259,342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6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141333</xdr:rowOff>
    </xdr:from>
    <xdr:to>
      <xdr:col>24</xdr:col>
      <xdr:colOff>114300</xdr:colOff>
      <xdr:row>37</xdr:row>
      <xdr:rowOff>71483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164210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16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103777</xdr:rowOff>
    </xdr:from>
    <xdr:to>
      <xdr:col>20</xdr:col>
      <xdr:colOff>38100</xdr:colOff>
      <xdr:row>37</xdr:row>
      <xdr:rowOff>33927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154577</xdr:rowOff>
    </xdr:from>
    <xdr:to>
      <xdr:col>24</xdr:col>
      <xdr:colOff>63500</xdr:colOff>
      <xdr:row>37</xdr:row>
      <xdr:rowOff>20683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32677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71120</xdr:rowOff>
    </xdr:from>
    <xdr:to>
      <xdr:col>15</xdr:col>
      <xdr:colOff>101600</xdr:colOff>
      <xdr:row>37</xdr:row>
      <xdr:rowOff>1270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121920</xdr:rowOff>
    </xdr:from>
    <xdr:to>
      <xdr:col>19</xdr:col>
      <xdr:colOff>177800</xdr:colOff>
      <xdr:row>36</xdr:row>
      <xdr:rowOff>154577</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2941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25400</xdr:rowOff>
    </xdr:from>
    <xdr:to>
      <xdr:col>10</xdr:col>
      <xdr:colOff>165100</xdr:colOff>
      <xdr:row>36</xdr:row>
      <xdr:rowOff>127000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76200</xdr:rowOff>
    </xdr:from>
    <xdr:to>
      <xdr:col>15</xdr:col>
      <xdr:colOff>50800</xdr:colOff>
      <xdr:row>36</xdr:row>
      <xdr:rowOff>121920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248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105410</xdr:rowOff>
    </xdr:from>
    <xdr:to>
      <xdr:col>6</xdr:col>
      <xdr:colOff>38100</xdr:colOff>
      <xdr:row>36</xdr:row>
      <xdr:rowOff>35560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156210</xdr:rowOff>
    </xdr:from>
    <xdr:to>
      <xdr:col>10</xdr:col>
      <xdr:colOff>114300</xdr:colOff>
      <xdr:row>36</xdr:row>
      <xdr:rowOff>76200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156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116494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85470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51180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50454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143527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52087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880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34544</xdr:rowOff>
    </xdr:from>
    <xdr:to>
      <xdr:col>50</xdr:col>
      <xdr:colOff>165100</xdr:colOff>
      <xdr:row>40</xdr:row>
      <xdr:rowOff>136144</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34544</xdr:rowOff>
    </xdr:from>
    <xdr:to>
      <xdr:col>46</xdr:col>
      <xdr:colOff>38100</xdr:colOff>
      <xdr:row>40</xdr:row>
      <xdr:rowOff>136144</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34544</xdr:rowOff>
    </xdr:from>
    <xdr:to>
      <xdr:col>41</xdr:col>
      <xdr:colOff>101600</xdr:colOff>
      <xdr:row>40</xdr:row>
      <xdr:rowOff>136144</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29972</xdr:rowOff>
    </xdr:from>
    <xdr:to>
      <xdr:col>36</xdr:col>
      <xdr:colOff>165100</xdr:colOff>
      <xdr:row>40</xdr:row>
      <xdr:rowOff>131572</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48277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29972</xdr:rowOff>
    </xdr:from>
    <xdr:to>
      <xdr:col>50</xdr:col>
      <xdr:colOff>165100</xdr:colOff>
      <xdr:row>40</xdr:row>
      <xdr:rowOff>131572</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80772</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934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29972</xdr:rowOff>
    </xdr:from>
    <xdr:to>
      <xdr:col>46</xdr:col>
      <xdr:colOff>38100</xdr:colOff>
      <xdr:row>40</xdr:row>
      <xdr:rowOff>131572</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80772</xdr:rowOff>
    </xdr:from>
    <xdr:to>
      <xdr:col>50</xdr:col>
      <xdr:colOff>114300</xdr:colOff>
      <xdr:row>40</xdr:row>
      <xdr:rowOff>80772</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750300" y="693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80772</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861300" y="693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25400</xdr:rowOff>
    </xdr:from>
    <xdr:to>
      <xdr:col>36</xdr:col>
      <xdr:colOff>165100</xdr:colOff>
      <xdr:row>40</xdr:row>
      <xdr:rowOff>127000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76200</xdr:rowOff>
    </xdr:from>
    <xdr:to>
      <xdr:col>41</xdr:col>
      <xdr:colOff>50800</xdr:colOff>
      <xdr:row>40</xdr:row>
      <xdr:rowOff>76200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972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127271</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127271</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127271</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122699</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148099</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148099</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143527</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130175</xdr:rowOff>
    </xdr:from>
    <xdr:to>
      <xdr:col>6</xdr:col>
      <xdr:colOff>38100</xdr:colOff>
      <xdr:row>60</xdr:row>
      <xdr:rowOff>60325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10177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17780</xdr:rowOff>
    </xdr:from>
    <xdr:to>
      <xdr:col>20</xdr:col>
      <xdr:colOff>38100</xdr:colOff>
      <xdr:row>60</xdr:row>
      <xdr:rowOff>119380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38100</xdr:rowOff>
    </xdr:from>
    <xdr:to>
      <xdr:col>24</xdr:col>
      <xdr:colOff>63500</xdr:colOff>
      <xdr:row>60</xdr:row>
      <xdr:rowOff>68580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flipV="1">
          <a:off x="3797300" y="10325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4445</xdr:rowOff>
    </xdr:from>
    <xdr:to>
      <xdr:col>15</xdr:col>
      <xdr:colOff>101600</xdr:colOff>
      <xdr:row>59</xdr:row>
      <xdr:rowOff>106045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55245</xdr:rowOff>
    </xdr:from>
    <xdr:to>
      <xdr:col>19</xdr:col>
      <xdr:colOff>177800</xdr:colOff>
      <xdr:row>60</xdr:row>
      <xdr:rowOff>68580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170795"/>
          <a:ext cx="889000" cy="1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99695</xdr:rowOff>
    </xdr:from>
    <xdr:to>
      <xdr:col>10</xdr:col>
      <xdr:colOff>165100</xdr:colOff>
      <xdr:row>59</xdr:row>
      <xdr:rowOff>29845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150495</xdr:rowOff>
    </xdr:from>
    <xdr:to>
      <xdr:col>15</xdr:col>
      <xdr:colOff>50800</xdr:colOff>
      <xdr:row>59</xdr:row>
      <xdr:rowOff>55245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09459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90170</xdr:rowOff>
    </xdr:from>
    <xdr:to>
      <xdr:col>6</xdr:col>
      <xdr:colOff>38100</xdr:colOff>
      <xdr:row>59</xdr:row>
      <xdr:rowOff>20320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140970</xdr:rowOff>
    </xdr:from>
    <xdr:to>
      <xdr:col>10</xdr:col>
      <xdr:colOff>114300</xdr:colOff>
      <xdr:row>58</xdr:row>
      <xdr:rowOff>150495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0850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51452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110507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122572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46372</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36847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127889</xdr:rowOff>
    </xdr:from>
    <xdr:to>
      <xdr:col>50</xdr:col>
      <xdr:colOff>165100</xdr:colOff>
      <xdr:row>64</xdr:row>
      <xdr:rowOff>58039</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92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125603</xdr:rowOff>
    </xdr:from>
    <xdr:to>
      <xdr:col>46</xdr:col>
      <xdr:colOff>38100</xdr:colOff>
      <xdr:row>64</xdr:row>
      <xdr:rowOff>55753</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92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110363</xdr:rowOff>
    </xdr:from>
    <xdr:to>
      <xdr:col>41</xdr:col>
      <xdr:colOff>101600</xdr:colOff>
      <xdr:row>64</xdr:row>
      <xdr:rowOff>40513</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91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109601</xdr:rowOff>
    </xdr:from>
    <xdr:to>
      <xdr:col>36</xdr:col>
      <xdr:colOff>165100</xdr:colOff>
      <xdr:row>64</xdr:row>
      <xdr:rowOff>39751</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116078</xdr:rowOff>
    </xdr:from>
    <xdr:to>
      <xdr:col>55</xdr:col>
      <xdr:colOff>50800</xdr:colOff>
      <xdr:row>64</xdr:row>
      <xdr:rowOff>46228</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9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116078</xdr:rowOff>
    </xdr:from>
    <xdr:to>
      <xdr:col>50</xdr:col>
      <xdr:colOff>165100</xdr:colOff>
      <xdr:row>64</xdr:row>
      <xdr:rowOff>46228</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9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166878</xdr:rowOff>
    </xdr:from>
    <xdr:to>
      <xdr:col>55</xdr:col>
      <xdr:colOff>0</xdr:colOff>
      <xdr:row>63</xdr:row>
      <xdr:rowOff>166878</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9639300" y="10968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116078</xdr:rowOff>
    </xdr:from>
    <xdr:to>
      <xdr:col>46</xdr:col>
      <xdr:colOff>38100</xdr:colOff>
      <xdr:row>64</xdr:row>
      <xdr:rowOff>46228</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9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166878</xdr:rowOff>
    </xdr:from>
    <xdr:to>
      <xdr:col>50</xdr:col>
      <xdr:colOff>114300</xdr:colOff>
      <xdr:row>63</xdr:row>
      <xdr:rowOff>166878</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8750300" y="1096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106553</xdr:rowOff>
    </xdr:from>
    <xdr:to>
      <xdr:col>41</xdr:col>
      <xdr:colOff>101600</xdr:colOff>
      <xdr:row>64</xdr:row>
      <xdr:rowOff>36703</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90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157353</xdr:rowOff>
    </xdr:from>
    <xdr:to>
      <xdr:col>45</xdr:col>
      <xdr:colOff>177800</xdr:colOff>
      <xdr:row>63</xdr:row>
      <xdr:rowOff>166878</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861300" y="10958703"/>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106172</xdr:rowOff>
    </xdr:from>
    <xdr:to>
      <xdr:col>36</xdr:col>
      <xdr:colOff>165100</xdr:colOff>
      <xdr:row>64</xdr:row>
      <xdr:rowOff>36322</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9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156972</xdr:rowOff>
    </xdr:from>
    <xdr:to>
      <xdr:col>41</xdr:col>
      <xdr:colOff>50800</xdr:colOff>
      <xdr:row>63</xdr:row>
      <xdr:rowOff>157353</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6972300" y="1095832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49166</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10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46880</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31640</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100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30878</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100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62755</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069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62755</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069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53230</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068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52849</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068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00000000-0008-0000-0F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00000000-0008-0000-0F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00000000-0008-0000-0F00-000022010000}"/>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153506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00000000-0008-0000-0F00-000024010000}"/>
            </a:ext>
          </a:extLst>
        </xdr:cNvPr>
        <xdr:cNvSpPr txBox="1"/>
      </xdr:nvSpPr>
      <xdr:spPr>
        <a:xfrm>
          <a:off x="4673600" y="14212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363</xdr:rowOff>
    </xdr:from>
    <xdr:to>
      <xdr:col>20</xdr:col>
      <xdr:colOff>38100</xdr:colOff>
      <xdr:row>83</xdr:row>
      <xdr:rowOff>101963</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3746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117929</xdr:rowOff>
    </xdr:from>
    <xdr:to>
      <xdr:col>15</xdr:col>
      <xdr:colOff>101600</xdr:colOff>
      <xdr:row>83</xdr:row>
      <xdr:rowOff>48079</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2857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86905</xdr:rowOff>
    </xdr:from>
    <xdr:to>
      <xdr:col>10</xdr:col>
      <xdr:colOff>165100</xdr:colOff>
      <xdr:row>83</xdr:row>
      <xdr:rowOff>17055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968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52614</xdr:rowOff>
    </xdr:from>
    <xdr:to>
      <xdr:col>6</xdr:col>
      <xdr:colOff>38100</xdr:colOff>
      <xdr:row>82</xdr:row>
      <xdr:rowOff>154214</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079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45847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126109</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00000000-0008-0000-0F00-000030010000}"/>
            </a:ext>
          </a:extLst>
        </xdr:cNvPr>
        <xdr:cNvSpPr txBox="1"/>
      </xdr:nvSpPr>
      <xdr:spPr>
        <a:xfrm>
          <a:off x="4673600" y="1401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83638</xdr:rowOff>
    </xdr:from>
    <xdr:to>
      <xdr:col>20</xdr:col>
      <xdr:colOff>38100</xdr:colOff>
      <xdr:row>83</xdr:row>
      <xdr:rowOff>13788</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3746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134438</xdr:rowOff>
    </xdr:from>
    <xdr:to>
      <xdr:col>24</xdr:col>
      <xdr:colOff>63500</xdr:colOff>
      <xdr:row>82</xdr:row>
      <xdr:rowOff>154032</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3797300" y="1419333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39551</xdr:rowOff>
    </xdr:from>
    <xdr:to>
      <xdr:col>15</xdr:col>
      <xdr:colOff>101600</xdr:colOff>
      <xdr:row>82</xdr:row>
      <xdr:rowOff>141151</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2857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90351</xdr:rowOff>
    </xdr:from>
    <xdr:to>
      <xdr:col>19</xdr:col>
      <xdr:colOff>177800</xdr:colOff>
      <xdr:row>82</xdr:row>
      <xdr:rowOff>134438</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2908300" y="1414925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29755</xdr:rowOff>
    </xdr:from>
    <xdr:to>
      <xdr:col>10</xdr:col>
      <xdr:colOff>165100</xdr:colOff>
      <xdr:row>85</xdr:row>
      <xdr:rowOff>131355</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1968500" y="146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90351</xdr:rowOff>
    </xdr:from>
    <xdr:to>
      <xdr:col>15</xdr:col>
      <xdr:colOff>50800</xdr:colOff>
      <xdr:row>85</xdr:row>
      <xdr:rowOff>80555</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flipV="1">
          <a:off x="2019300" y="14149251"/>
          <a:ext cx="889000" cy="50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59145</xdr:rowOff>
    </xdr:from>
    <xdr:to>
      <xdr:col>6</xdr:col>
      <xdr:colOff>38100</xdr:colOff>
      <xdr:row>84</xdr:row>
      <xdr:rowOff>160745</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079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109945</xdr:rowOff>
    </xdr:from>
    <xdr:to>
      <xdr:col>10</xdr:col>
      <xdr:colOff>114300</xdr:colOff>
      <xdr:row>85</xdr:row>
      <xdr:rowOff>80555</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130300" y="14511745"/>
          <a:ext cx="889000" cy="14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93090</xdr:rowOff>
    </xdr:from>
    <xdr:ext cx="405111" cy="259045"/>
    <xdr:sp macro="" textlink="">
      <xdr:nvSpPr>
        <xdr:cNvPr id="313" name="n_1aveValue【福祉施設】&#10;有形固定資産減価償却率">
          <a:extLst>
            <a:ext uri="{FF2B5EF4-FFF2-40B4-BE49-F238E27FC236}">
              <a16:creationId xmlns:a16="http://schemas.microsoft.com/office/drawing/2014/main" id="{00000000-0008-0000-0F00-000039010000}"/>
            </a:ext>
          </a:extLst>
        </xdr:cNvPr>
        <xdr:cNvSpPr txBox="1"/>
      </xdr:nvSpPr>
      <xdr:spPr>
        <a:xfrm>
          <a:off x="35820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39206</xdr:rowOff>
    </xdr:from>
    <xdr:ext cx="405111" cy="259045"/>
    <xdr:sp macro="" textlink="">
      <xdr:nvSpPr>
        <xdr:cNvPr id="314" name="n_2aveValue【福祉施設】&#10;有形固定資産減価償却率">
          <a:extLst>
            <a:ext uri="{FF2B5EF4-FFF2-40B4-BE49-F238E27FC236}">
              <a16:creationId xmlns:a16="http://schemas.microsoft.com/office/drawing/2014/main" id="{00000000-0008-0000-0F00-00003A010000}"/>
            </a:ext>
          </a:extLst>
        </xdr:cNvPr>
        <xdr:cNvSpPr txBox="1"/>
      </xdr:nvSpPr>
      <xdr:spPr>
        <a:xfrm>
          <a:off x="2705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33582</xdr:rowOff>
    </xdr:from>
    <xdr:ext cx="405111" cy="259045"/>
    <xdr:sp macro="" textlink="">
      <xdr:nvSpPr>
        <xdr:cNvPr id="315" name="n_3aveValue【福祉施設】&#10;有形固定資産減価償却率">
          <a:extLst>
            <a:ext uri="{FF2B5EF4-FFF2-40B4-BE49-F238E27FC236}">
              <a16:creationId xmlns:a16="http://schemas.microsoft.com/office/drawing/2014/main" id="{00000000-0008-0000-0F00-00003B010000}"/>
            </a:ext>
          </a:extLst>
        </xdr:cNvPr>
        <xdr:cNvSpPr txBox="1"/>
      </xdr:nvSpPr>
      <xdr:spPr>
        <a:xfrm>
          <a:off x="1816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170741</xdr:rowOff>
    </xdr:from>
    <xdr:ext cx="405111" cy="259045"/>
    <xdr:sp macro="" textlink="">
      <xdr:nvSpPr>
        <xdr:cNvPr id="316" name="n_4aveValue【福祉施設】&#10;有形固定資産減価償却率">
          <a:extLst>
            <a:ext uri="{FF2B5EF4-FFF2-40B4-BE49-F238E27FC236}">
              <a16:creationId xmlns:a16="http://schemas.microsoft.com/office/drawing/2014/main" id="{00000000-0008-0000-0F00-00003C010000}"/>
            </a:ext>
          </a:extLst>
        </xdr:cNvPr>
        <xdr:cNvSpPr txBox="1"/>
      </xdr:nvSpPr>
      <xdr:spPr>
        <a:xfrm>
          <a:off x="927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30315</xdr:rowOff>
    </xdr:from>
    <xdr:ext cx="405111" cy="259045"/>
    <xdr:sp macro="" textlink="">
      <xdr:nvSpPr>
        <xdr:cNvPr id="317" name="n_1mainValue【福祉施設】&#10;有形固定資産減価償却率">
          <a:extLst>
            <a:ext uri="{FF2B5EF4-FFF2-40B4-BE49-F238E27FC236}">
              <a16:creationId xmlns:a16="http://schemas.microsoft.com/office/drawing/2014/main" id="{00000000-0008-0000-0F00-00003D010000}"/>
            </a:ext>
          </a:extLst>
        </xdr:cNvPr>
        <xdr:cNvSpPr txBox="1"/>
      </xdr:nvSpPr>
      <xdr:spPr>
        <a:xfrm>
          <a:off x="3582044" y="1391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157678</xdr:rowOff>
    </xdr:from>
    <xdr:ext cx="405111" cy="259045"/>
    <xdr:sp macro="" textlink="">
      <xdr:nvSpPr>
        <xdr:cNvPr id="318" name="n_2mainValue【福祉施設】&#10;有形固定資産減価償却率">
          <a:extLst>
            <a:ext uri="{FF2B5EF4-FFF2-40B4-BE49-F238E27FC236}">
              <a16:creationId xmlns:a16="http://schemas.microsoft.com/office/drawing/2014/main" id="{00000000-0008-0000-0F00-00003E010000}"/>
            </a:ext>
          </a:extLst>
        </xdr:cNvPr>
        <xdr:cNvSpPr txBox="1"/>
      </xdr:nvSpPr>
      <xdr:spPr>
        <a:xfrm>
          <a:off x="2705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122482</xdr:rowOff>
    </xdr:from>
    <xdr:ext cx="405111" cy="259045"/>
    <xdr:sp macro="" textlink="">
      <xdr:nvSpPr>
        <xdr:cNvPr id="319" name="n_3mainValue【福祉施設】&#10;有形固定資産減価償却率">
          <a:extLst>
            <a:ext uri="{FF2B5EF4-FFF2-40B4-BE49-F238E27FC236}">
              <a16:creationId xmlns:a16="http://schemas.microsoft.com/office/drawing/2014/main" id="{00000000-0008-0000-0F00-00003F010000}"/>
            </a:ext>
          </a:extLst>
        </xdr:cNvPr>
        <xdr:cNvSpPr txBox="1"/>
      </xdr:nvSpPr>
      <xdr:spPr>
        <a:xfrm>
          <a:off x="1816744" y="1469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151872</xdr:rowOff>
    </xdr:from>
    <xdr:ext cx="405111" cy="259045"/>
    <xdr:sp macro="" textlink="">
      <xdr:nvSpPr>
        <xdr:cNvPr id="320" name="n_4mainValue【福祉施設】&#10;有形固定資産減価償却率">
          <a:extLst>
            <a:ext uri="{FF2B5EF4-FFF2-40B4-BE49-F238E27FC236}">
              <a16:creationId xmlns:a16="http://schemas.microsoft.com/office/drawing/2014/main" id="{00000000-0008-0000-0F00-000040010000}"/>
            </a:ext>
          </a:extLst>
        </xdr:cNvPr>
        <xdr:cNvSpPr txBox="1"/>
      </xdr:nvSpPr>
      <xdr:spPr>
        <a:xfrm>
          <a:off x="927744"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F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F00-000055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F00-000057010000}"/>
            </a:ext>
          </a:extLst>
        </xdr:cNvPr>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F00-000059010000}"/>
            </a:ext>
          </a:extLst>
        </xdr:cNvPr>
        <xdr:cNvSpPr txBox="1"/>
      </xdr:nvSpPr>
      <xdr:spPr>
        <a:xfrm>
          <a:off x="10515600" y="1420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113030</xdr:rowOff>
    </xdr:from>
    <xdr:to>
      <xdr:col>50</xdr:col>
      <xdr:colOff>165100</xdr:colOff>
      <xdr:row>83</xdr:row>
      <xdr:rowOff>43180</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9588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55880</xdr:rowOff>
    </xdr:from>
    <xdr:to>
      <xdr:col>46</xdr:col>
      <xdr:colOff>38100</xdr:colOff>
      <xdr:row>82</xdr:row>
      <xdr:rowOff>157480</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869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78739</xdr:rowOff>
    </xdr:from>
    <xdr:to>
      <xdr:col>36</xdr:col>
      <xdr:colOff>165100</xdr:colOff>
      <xdr:row>83</xdr:row>
      <xdr:rowOff>8889</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692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4445</xdr:rowOff>
    </xdr:from>
    <xdr:to>
      <xdr:col>55</xdr:col>
      <xdr:colOff>50800</xdr:colOff>
      <xdr:row>81</xdr:row>
      <xdr:rowOff>106045</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104267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27322</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F00-000065010000}"/>
            </a:ext>
          </a:extLst>
        </xdr:cNvPr>
        <xdr:cNvSpPr txBox="1"/>
      </xdr:nvSpPr>
      <xdr:spPr>
        <a:xfrm>
          <a:off x="10515600" y="1374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10161</xdr:rowOff>
    </xdr:from>
    <xdr:to>
      <xdr:col>50</xdr:col>
      <xdr:colOff>165100</xdr:colOff>
      <xdr:row>81</xdr:row>
      <xdr:rowOff>111761</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9588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55245</xdr:rowOff>
    </xdr:from>
    <xdr:to>
      <xdr:col>55</xdr:col>
      <xdr:colOff>0</xdr:colOff>
      <xdr:row>81</xdr:row>
      <xdr:rowOff>60961</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flipV="1">
          <a:off x="9639300" y="1394269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61595</xdr:rowOff>
    </xdr:from>
    <xdr:to>
      <xdr:col>46</xdr:col>
      <xdr:colOff>38100</xdr:colOff>
      <xdr:row>81</xdr:row>
      <xdr:rowOff>163195</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8699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60961</xdr:rowOff>
    </xdr:from>
    <xdr:to>
      <xdr:col>50</xdr:col>
      <xdr:colOff>114300</xdr:colOff>
      <xdr:row>81</xdr:row>
      <xdr:rowOff>112395</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flipV="1">
          <a:off x="8750300" y="139484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130175</xdr:rowOff>
    </xdr:from>
    <xdr:to>
      <xdr:col>41</xdr:col>
      <xdr:colOff>101600</xdr:colOff>
      <xdr:row>84</xdr:row>
      <xdr:rowOff>60325</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7810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112395</xdr:rowOff>
    </xdr:from>
    <xdr:to>
      <xdr:col>45</xdr:col>
      <xdr:colOff>177800</xdr:colOff>
      <xdr:row>84</xdr:row>
      <xdr:rowOff>9525</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7861300" y="13999845"/>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130175</xdr:rowOff>
    </xdr:from>
    <xdr:to>
      <xdr:col>36</xdr:col>
      <xdr:colOff>165100</xdr:colOff>
      <xdr:row>84</xdr:row>
      <xdr:rowOff>60325</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6921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9525</xdr:rowOff>
    </xdr:from>
    <xdr:to>
      <xdr:col>41</xdr:col>
      <xdr:colOff>50800</xdr:colOff>
      <xdr:row>84</xdr:row>
      <xdr:rowOff>9525</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6972300" y="14411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34307</xdr:rowOff>
    </xdr:from>
    <xdr:ext cx="469744" cy="259045"/>
    <xdr:sp macro="" textlink="">
      <xdr:nvSpPr>
        <xdr:cNvPr id="366" name="n_1aveValue【福祉施設】&#10;一人当たり面積">
          <a:extLst>
            <a:ext uri="{FF2B5EF4-FFF2-40B4-BE49-F238E27FC236}">
              <a16:creationId xmlns:a16="http://schemas.microsoft.com/office/drawing/2014/main" id="{00000000-0008-0000-0F00-00006E010000}"/>
            </a:ext>
          </a:extLst>
        </xdr:cNvPr>
        <xdr:cNvSpPr txBox="1"/>
      </xdr:nvSpPr>
      <xdr:spPr>
        <a:xfrm>
          <a:off x="9391727" y="1426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148607</xdr:rowOff>
    </xdr:from>
    <xdr:ext cx="469744" cy="259045"/>
    <xdr:sp macro="" textlink="">
      <xdr:nvSpPr>
        <xdr:cNvPr id="367" name="n_2aveValue【福祉施設】&#10;一人当たり面積">
          <a:extLst>
            <a:ext uri="{FF2B5EF4-FFF2-40B4-BE49-F238E27FC236}">
              <a16:creationId xmlns:a16="http://schemas.microsoft.com/office/drawing/2014/main" id="{00000000-0008-0000-0F00-00006F010000}"/>
            </a:ext>
          </a:extLst>
        </xdr:cNvPr>
        <xdr:cNvSpPr txBox="1"/>
      </xdr:nvSpPr>
      <xdr:spPr>
        <a:xfrm>
          <a:off x="8515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68" name="n_3aveValue【福祉施設】&#10;一人当たり面積">
          <a:extLst>
            <a:ext uri="{FF2B5EF4-FFF2-40B4-BE49-F238E27FC236}">
              <a16:creationId xmlns:a16="http://schemas.microsoft.com/office/drawing/2014/main" id="{00000000-0008-0000-0F00-000070010000}"/>
            </a:ext>
          </a:extLst>
        </xdr:cNvPr>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25416</xdr:rowOff>
    </xdr:from>
    <xdr:ext cx="469744" cy="259045"/>
    <xdr:sp macro="" textlink="">
      <xdr:nvSpPr>
        <xdr:cNvPr id="369" name="n_4aveValue【福祉施設】&#10;一人当たり面積">
          <a:extLst>
            <a:ext uri="{FF2B5EF4-FFF2-40B4-BE49-F238E27FC236}">
              <a16:creationId xmlns:a16="http://schemas.microsoft.com/office/drawing/2014/main" id="{00000000-0008-0000-0F00-000071010000}"/>
            </a:ext>
          </a:extLst>
        </xdr:cNvPr>
        <xdr:cNvSpPr txBox="1"/>
      </xdr:nvSpPr>
      <xdr:spPr>
        <a:xfrm>
          <a:off x="6737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128288</xdr:rowOff>
    </xdr:from>
    <xdr:ext cx="469744" cy="259045"/>
    <xdr:sp macro="" textlink="">
      <xdr:nvSpPr>
        <xdr:cNvPr id="370" name="n_1mainValue【福祉施設】&#10;一人当たり面積">
          <a:extLst>
            <a:ext uri="{FF2B5EF4-FFF2-40B4-BE49-F238E27FC236}">
              <a16:creationId xmlns:a16="http://schemas.microsoft.com/office/drawing/2014/main" id="{00000000-0008-0000-0F00-000072010000}"/>
            </a:ext>
          </a:extLst>
        </xdr:cNvPr>
        <xdr:cNvSpPr txBox="1"/>
      </xdr:nvSpPr>
      <xdr:spPr>
        <a:xfrm>
          <a:off x="93917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8272</xdr:rowOff>
    </xdr:from>
    <xdr:ext cx="469744" cy="259045"/>
    <xdr:sp macro="" textlink="">
      <xdr:nvSpPr>
        <xdr:cNvPr id="371" name="n_2mainValue【福祉施設】&#10;一人当たり面積">
          <a:extLst>
            <a:ext uri="{FF2B5EF4-FFF2-40B4-BE49-F238E27FC236}">
              <a16:creationId xmlns:a16="http://schemas.microsoft.com/office/drawing/2014/main" id="{00000000-0008-0000-0F00-000073010000}"/>
            </a:ext>
          </a:extLst>
        </xdr:cNvPr>
        <xdr:cNvSpPr txBox="1"/>
      </xdr:nvSpPr>
      <xdr:spPr>
        <a:xfrm>
          <a:off x="8515427" y="1372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51452</xdr:rowOff>
    </xdr:from>
    <xdr:ext cx="469744" cy="259045"/>
    <xdr:sp macro="" textlink="">
      <xdr:nvSpPr>
        <xdr:cNvPr id="372" name="n_3mainValue【福祉施設】&#10;一人当たり面積">
          <a:extLst>
            <a:ext uri="{FF2B5EF4-FFF2-40B4-BE49-F238E27FC236}">
              <a16:creationId xmlns:a16="http://schemas.microsoft.com/office/drawing/2014/main" id="{00000000-0008-0000-0F00-000074010000}"/>
            </a:ext>
          </a:extLst>
        </xdr:cNvPr>
        <xdr:cNvSpPr txBox="1"/>
      </xdr:nvSpPr>
      <xdr:spPr>
        <a:xfrm>
          <a:off x="7626427" y="1445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51452</xdr:rowOff>
    </xdr:from>
    <xdr:ext cx="469744" cy="259045"/>
    <xdr:sp macro="" textlink="">
      <xdr:nvSpPr>
        <xdr:cNvPr id="373" name="n_4mainValue【福祉施設】&#10;一人当たり面積">
          <a:extLst>
            <a:ext uri="{FF2B5EF4-FFF2-40B4-BE49-F238E27FC236}">
              <a16:creationId xmlns:a16="http://schemas.microsoft.com/office/drawing/2014/main" id="{00000000-0008-0000-0F00-000075010000}"/>
            </a:ext>
          </a:extLst>
        </xdr:cNvPr>
        <xdr:cNvSpPr txBox="1"/>
      </xdr:nvSpPr>
      <xdr:spPr>
        <a:xfrm>
          <a:off x="6737427" y="1445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00000000-0008-0000-0F00-00008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00000000-0008-0000-0F00-000090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00000000-0008-0000-0F00-000092010000}"/>
            </a:ext>
          </a:extLst>
        </xdr:cNvPr>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00000000-0008-0000-0F00-000094010000}"/>
            </a:ext>
          </a:extLst>
        </xdr:cNvPr>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44994</xdr:rowOff>
    </xdr:from>
    <xdr:to>
      <xdr:col>10</xdr:col>
      <xdr:colOff>165100</xdr:colOff>
      <xdr:row>104</xdr:row>
      <xdr:rowOff>146594</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968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xdr:rowOff>
    </xdr:from>
    <xdr:to>
      <xdr:col>6</xdr:col>
      <xdr:colOff>38100</xdr:colOff>
      <xdr:row>104</xdr:row>
      <xdr:rowOff>117202</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079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151130</xdr:rowOff>
    </xdr:from>
    <xdr:to>
      <xdr:col>24</xdr:col>
      <xdr:colOff>114300</xdr:colOff>
      <xdr:row>107</xdr:row>
      <xdr:rowOff>81280</xdr:rowOff>
    </xdr:to>
    <xdr:sp macro="" textlink="">
      <xdr:nvSpPr>
        <xdr:cNvPr id="415" name="楕円 414">
          <a:extLst>
            <a:ext uri="{FF2B5EF4-FFF2-40B4-BE49-F238E27FC236}">
              <a16:creationId xmlns:a16="http://schemas.microsoft.com/office/drawing/2014/main" id="{00000000-0008-0000-0F00-00009F010000}"/>
            </a:ext>
          </a:extLst>
        </xdr:cNvPr>
        <xdr:cNvSpPr/>
      </xdr:nvSpPr>
      <xdr:spPr>
        <a:xfrm>
          <a:off x="4584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129557</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00000000-0008-0000-0F00-0000A0010000}"/>
            </a:ext>
          </a:extLst>
        </xdr:cNvPr>
        <xdr:cNvSpPr txBox="1"/>
      </xdr:nvSpPr>
      <xdr:spPr>
        <a:xfrm>
          <a:off x="4673600"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142966</xdr:rowOff>
    </xdr:from>
    <xdr:to>
      <xdr:col>20</xdr:col>
      <xdr:colOff>38100</xdr:colOff>
      <xdr:row>106</xdr:row>
      <xdr:rowOff>73116</xdr:rowOff>
    </xdr:to>
    <xdr:sp macro="" textlink="">
      <xdr:nvSpPr>
        <xdr:cNvPr id="417" name="楕円 416">
          <a:extLst>
            <a:ext uri="{FF2B5EF4-FFF2-40B4-BE49-F238E27FC236}">
              <a16:creationId xmlns:a16="http://schemas.microsoft.com/office/drawing/2014/main" id="{00000000-0008-0000-0F00-0000A1010000}"/>
            </a:ext>
          </a:extLst>
        </xdr:cNvPr>
        <xdr:cNvSpPr/>
      </xdr:nvSpPr>
      <xdr:spPr>
        <a:xfrm>
          <a:off x="3746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22316</xdr:rowOff>
    </xdr:from>
    <xdr:to>
      <xdr:col>24</xdr:col>
      <xdr:colOff>63500</xdr:colOff>
      <xdr:row>107</xdr:row>
      <xdr:rowOff>30480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3797300" y="18196016"/>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84182</xdr:rowOff>
    </xdr:from>
    <xdr:to>
      <xdr:col>15</xdr:col>
      <xdr:colOff>101600</xdr:colOff>
      <xdr:row>105</xdr:row>
      <xdr:rowOff>14332</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2857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134982</xdr:rowOff>
    </xdr:from>
    <xdr:to>
      <xdr:col>19</xdr:col>
      <xdr:colOff>177800</xdr:colOff>
      <xdr:row>106</xdr:row>
      <xdr:rowOff>22316</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2908300" y="17965782"/>
          <a:ext cx="889000" cy="23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167458</xdr:rowOff>
    </xdr:from>
    <xdr:to>
      <xdr:col>10</xdr:col>
      <xdr:colOff>165100</xdr:colOff>
      <xdr:row>105</xdr:row>
      <xdr:rowOff>97608</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1968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134982</xdr:rowOff>
    </xdr:from>
    <xdr:to>
      <xdr:col>15</xdr:col>
      <xdr:colOff>50800</xdr:colOff>
      <xdr:row>105</xdr:row>
      <xdr:rowOff>46808</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flipV="1">
          <a:off x="2019300" y="17965782"/>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54792</xdr:rowOff>
    </xdr:from>
    <xdr:to>
      <xdr:col>6</xdr:col>
      <xdr:colOff>38100</xdr:colOff>
      <xdr:row>104</xdr:row>
      <xdr:rowOff>156392</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1079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105592</xdr:rowOff>
    </xdr:from>
    <xdr:to>
      <xdr:col>10</xdr:col>
      <xdr:colOff>114300</xdr:colOff>
      <xdr:row>105</xdr:row>
      <xdr:rowOff>46808</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130300" y="17936392"/>
          <a:ext cx="889000" cy="11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25" name="n_1aveValue【市民会館】&#10;有形固定資産減価償却率">
          <a:extLst>
            <a:ext uri="{FF2B5EF4-FFF2-40B4-BE49-F238E27FC236}">
              <a16:creationId xmlns:a16="http://schemas.microsoft.com/office/drawing/2014/main" id="{00000000-0008-0000-0F00-0000A9010000}"/>
            </a:ext>
          </a:extLst>
        </xdr:cNvPr>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166388</xdr:rowOff>
    </xdr:from>
    <xdr:ext cx="405111" cy="259045"/>
    <xdr:sp macro="" textlink="">
      <xdr:nvSpPr>
        <xdr:cNvPr id="426" name="n_2aveValue【市民会館】&#10;有形固定資産減価償却率">
          <a:extLst>
            <a:ext uri="{FF2B5EF4-FFF2-40B4-BE49-F238E27FC236}">
              <a16:creationId xmlns:a16="http://schemas.microsoft.com/office/drawing/2014/main" id="{00000000-0008-0000-0F00-0000AA010000}"/>
            </a:ext>
          </a:extLst>
        </xdr:cNvPr>
        <xdr:cNvSpPr txBox="1"/>
      </xdr:nvSpPr>
      <xdr:spPr>
        <a:xfrm>
          <a:off x="2705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163121</xdr:rowOff>
    </xdr:from>
    <xdr:ext cx="405111" cy="259045"/>
    <xdr:sp macro="" textlink="">
      <xdr:nvSpPr>
        <xdr:cNvPr id="427" name="n_3aveValue【市民会館】&#10;有形固定資産減価償却率">
          <a:extLst>
            <a:ext uri="{FF2B5EF4-FFF2-40B4-BE49-F238E27FC236}">
              <a16:creationId xmlns:a16="http://schemas.microsoft.com/office/drawing/2014/main" id="{00000000-0008-0000-0F00-0000AB010000}"/>
            </a:ext>
          </a:extLst>
        </xdr:cNvPr>
        <xdr:cNvSpPr txBox="1"/>
      </xdr:nvSpPr>
      <xdr:spPr>
        <a:xfrm>
          <a:off x="1816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133729</xdr:rowOff>
    </xdr:from>
    <xdr:ext cx="405111" cy="259045"/>
    <xdr:sp macro="" textlink="">
      <xdr:nvSpPr>
        <xdr:cNvPr id="428" name="n_4aveValue【市民会館】&#10;有形固定資産減価償却率">
          <a:extLst>
            <a:ext uri="{FF2B5EF4-FFF2-40B4-BE49-F238E27FC236}">
              <a16:creationId xmlns:a16="http://schemas.microsoft.com/office/drawing/2014/main" id="{00000000-0008-0000-0F00-0000AC010000}"/>
            </a:ext>
          </a:extLst>
        </xdr:cNvPr>
        <xdr:cNvSpPr txBox="1"/>
      </xdr:nvSpPr>
      <xdr:spPr>
        <a:xfrm>
          <a:off x="927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64243</xdr:rowOff>
    </xdr:from>
    <xdr:ext cx="405111" cy="259045"/>
    <xdr:sp macro="" textlink="">
      <xdr:nvSpPr>
        <xdr:cNvPr id="429" name="n_1mainValue【市民会館】&#10;有形固定資産減価償却率">
          <a:extLst>
            <a:ext uri="{FF2B5EF4-FFF2-40B4-BE49-F238E27FC236}">
              <a16:creationId xmlns:a16="http://schemas.microsoft.com/office/drawing/2014/main" id="{00000000-0008-0000-0F00-0000AD010000}"/>
            </a:ext>
          </a:extLst>
        </xdr:cNvPr>
        <xdr:cNvSpPr txBox="1"/>
      </xdr:nvSpPr>
      <xdr:spPr>
        <a:xfrm>
          <a:off x="35820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5459</xdr:rowOff>
    </xdr:from>
    <xdr:ext cx="405111" cy="259045"/>
    <xdr:sp macro="" textlink="">
      <xdr:nvSpPr>
        <xdr:cNvPr id="430" name="n_2mainValue【市民会館】&#10;有形固定資産減価償却率">
          <a:extLst>
            <a:ext uri="{FF2B5EF4-FFF2-40B4-BE49-F238E27FC236}">
              <a16:creationId xmlns:a16="http://schemas.microsoft.com/office/drawing/2014/main" id="{00000000-0008-0000-0F00-0000AE010000}"/>
            </a:ext>
          </a:extLst>
        </xdr:cNvPr>
        <xdr:cNvSpPr txBox="1"/>
      </xdr:nvSpPr>
      <xdr:spPr>
        <a:xfrm>
          <a:off x="2705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88735</xdr:rowOff>
    </xdr:from>
    <xdr:ext cx="405111" cy="259045"/>
    <xdr:sp macro="" textlink="">
      <xdr:nvSpPr>
        <xdr:cNvPr id="431" name="n_3mainValue【市民会館】&#10;有形固定資産減価償却率">
          <a:extLst>
            <a:ext uri="{FF2B5EF4-FFF2-40B4-BE49-F238E27FC236}">
              <a16:creationId xmlns:a16="http://schemas.microsoft.com/office/drawing/2014/main" id="{00000000-0008-0000-0F00-0000AF010000}"/>
            </a:ext>
          </a:extLst>
        </xdr:cNvPr>
        <xdr:cNvSpPr txBox="1"/>
      </xdr:nvSpPr>
      <xdr:spPr>
        <a:xfrm>
          <a:off x="1816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147519</xdr:rowOff>
    </xdr:from>
    <xdr:ext cx="405111" cy="259045"/>
    <xdr:sp macro="" textlink="">
      <xdr:nvSpPr>
        <xdr:cNvPr id="432" name="n_4mainValue【市民会館】&#10;有形固定資産減価償却率">
          <a:extLst>
            <a:ext uri="{FF2B5EF4-FFF2-40B4-BE49-F238E27FC236}">
              <a16:creationId xmlns:a16="http://schemas.microsoft.com/office/drawing/2014/main" id="{00000000-0008-0000-0F00-0000B0010000}"/>
            </a:ext>
          </a:extLst>
        </xdr:cNvPr>
        <xdr:cNvSpPr txBox="1"/>
      </xdr:nvSpPr>
      <xdr:spPr>
        <a:xfrm>
          <a:off x="927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00000000-0008-0000-0F00-0000C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00000000-0008-0000-0F00-0000C7010000}"/>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00000000-0008-0000-0F00-0000C9010000}"/>
            </a:ext>
          </a:extLst>
        </xdr:cNvPr>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a:extLst>
            <a:ext uri="{FF2B5EF4-FFF2-40B4-BE49-F238E27FC236}">
              <a16:creationId xmlns:a16="http://schemas.microsoft.com/office/drawing/2014/main" id="{00000000-0008-0000-0F00-0000CB010000}"/>
            </a:ext>
          </a:extLst>
        </xdr:cNvPr>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50546</xdr:rowOff>
    </xdr:from>
    <xdr:to>
      <xdr:col>50</xdr:col>
      <xdr:colOff>165100</xdr:colOff>
      <xdr:row>106</xdr:row>
      <xdr:rowOff>152146</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95885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48261</xdr:rowOff>
    </xdr:from>
    <xdr:to>
      <xdr:col>46</xdr:col>
      <xdr:colOff>38100</xdr:colOff>
      <xdr:row>106</xdr:row>
      <xdr:rowOff>149861</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8699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55118</xdr:rowOff>
    </xdr:from>
    <xdr:to>
      <xdr:col>41</xdr:col>
      <xdr:colOff>101600</xdr:colOff>
      <xdr:row>106</xdr:row>
      <xdr:rowOff>156718</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7810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55118</xdr:rowOff>
    </xdr:from>
    <xdr:to>
      <xdr:col>36</xdr:col>
      <xdr:colOff>165100</xdr:colOff>
      <xdr:row>106</xdr:row>
      <xdr:rowOff>156718</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6921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29972</xdr:rowOff>
    </xdr:from>
    <xdr:to>
      <xdr:col>55</xdr:col>
      <xdr:colOff>50800</xdr:colOff>
      <xdr:row>107</xdr:row>
      <xdr:rowOff>131572</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104267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8399</xdr:rowOff>
    </xdr:from>
    <xdr:ext cx="469744" cy="259045"/>
    <xdr:sp macro="" textlink="">
      <xdr:nvSpPr>
        <xdr:cNvPr id="471" name="【市民会館】&#10;一人当たり面積該当値テキスト">
          <a:extLst>
            <a:ext uri="{FF2B5EF4-FFF2-40B4-BE49-F238E27FC236}">
              <a16:creationId xmlns:a16="http://schemas.microsoft.com/office/drawing/2014/main" id="{00000000-0008-0000-0F00-0000D7010000}"/>
            </a:ext>
          </a:extLst>
        </xdr:cNvPr>
        <xdr:cNvSpPr txBox="1"/>
      </xdr:nvSpPr>
      <xdr:spPr>
        <a:xfrm>
          <a:off x="10515600"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29972</xdr:rowOff>
    </xdr:from>
    <xdr:to>
      <xdr:col>50</xdr:col>
      <xdr:colOff>165100</xdr:colOff>
      <xdr:row>107</xdr:row>
      <xdr:rowOff>131572</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9588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80772</xdr:rowOff>
    </xdr:from>
    <xdr:to>
      <xdr:col>55</xdr:col>
      <xdr:colOff>0</xdr:colOff>
      <xdr:row>107</xdr:row>
      <xdr:rowOff>80772</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9639300" y="18425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29972</xdr:rowOff>
    </xdr:from>
    <xdr:to>
      <xdr:col>46</xdr:col>
      <xdr:colOff>38100</xdr:colOff>
      <xdr:row>107</xdr:row>
      <xdr:rowOff>131572</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8699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80772</xdr:rowOff>
    </xdr:from>
    <xdr:to>
      <xdr:col>50</xdr:col>
      <xdr:colOff>114300</xdr:colOff>
      <xdr:row>107</xdr:row>
      <xdr:rowOff>80772</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8750300" y="18425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9398</xdr:rowOff>
    </xdr:from>
    <xdr:to>
      <xdr:col>41</xdr:col>
      <xdr:colOff>101600</xdr:colOff>
      <xdr:row>107</xdr:row>
      <xdr:rowOff>110998</xdr:rowOff>
    </xdr:to>
    <xdr:sp macro="" textlink="">
      <xdr:nvSpPr>
        <xdr:cNvPr id="476" name="楕円 475">
          <a:extLst>
            <a:ext uri="{FF2B5EF4-FFF2-40B4-BE49-F238E27FC236}">
              <a16:creationId xmlns:a16="http://schemas.microsoft.com/office/drawing/2014/main" id="{00000000-0008-0000-0F00-0000DC010000}"/>
            </a:ext>
          </a:extLst>
        </xdr:cNvPr>
        <xdr:cNvSpPr/>
      </xdr:nvSpPr>
      <xdr:spPr>
        <a:xfrm>
          <a:off x="7810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60198</xdr:rowOff>
    </xdr:from>
    <xdr:to>
      <xdr:col>45</xdr:col>
      <xdr:colOff>177800</xdr:colOff>
      <xdr:row>107</xdr:row>
      <xdr:rowOff>80772</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7861300" y="1840534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9398</xdr:rowOff>
    </xdr:from>
    <xdr:to>
      <xdr:col>36</xdr:col>
      <xdr:colOff>165100</xdr:colOff>
      <xdr:row>107</xdr:row>
      <xdr:rowOff>110998</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6921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60198</xdr:rowOff>
    </xdr:from>
    <xdr:to>
      <xdr:col>41</xdr:col>
      <xdr:colOff>50800</xdr:colOff>
      <xdr:row>107</xdr:row>
      <xdr:rowOff>60198</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6972300" y="1840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168673</xdr:rowOff>
    </xdr:from>
    <xdr:ext cx="469744" cy="259045"/>
    <xdr:sp macro="" textlink="">
      <xdr:nvSpPr>
        <xdr:cNvPr id="480" name="n_1aveValue【市民会館】&#10;一人当たり面積">
          <a:extLst>
            <a:ext uri="{FF2B5EF4-FFF2-40B4-BE49-F238E27FC236}">
              <a16:creationId xmlns:a16="http://schemas.microsoft.com/office/drawing/2014/main" id="{00000000-0008-0000-0F00-0000E0010000}"/>
            </a:ext>
          </a:extLst>
        </xdr:cNvPr>
        <xdr:cNvSpPr txBox="1"/>
      </xdr:nvSpPr>
      <xdr:spPr>
        <a:xfrm>
          <a:off x="9391727" y="1799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166388</xdr:rowOff>
    </xdr:from>
    <xdr:ext cx="469744" cy="259045"/>
    <xdr:sp macro="" textlink="">
      <xdr:nvSpPr>
        <xdr:cNvPr id="481" name="n_2aveValue【市民会館】&#10;一人当たり面積">
          <a:extLst>
            <a:ext uri="{FF2B5EF4-FFF2-40B4-BE49-F238E27FC236}">
              <a16:creationId xmlns:a16="http://schemas.microsoft.com/office/drawing/2014/main" id="{00000000-0008-0000-0F00-0000E1010000}"/>
            </a:ext>
          </a:extLst>
        </xdr:cNvPr>
        <xdr:cNvSpPr txBox="1"/>
      </xdr:nvSpPr>
      <xdr:spPr>
        <a:xfrm>
          <a:off x="8515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1795</xdr:rowOff>
    </xdr:from>
    <xdr:ext cx="469744" cy="259045"/>
    <xdr:sp macro="" textlink="">
      <xdr:nvSpPr>
        <xdr:cNvPr id="482" name="n_3aveValue【市民会館】&#10;一人当たり面積">
          <a:extLst>
            <a:ext uri="{FF2B5EF4-FFF2-40B4-BE49-F238E27FC236}">
              <a16:creationId xmlns:a16="http://schemas.microsoft.com/office/drawing/2014/main" id="{00000000-0008-0000-0F00-0000E2010000}"/>
            </a:ext>
          </a:extLst>
        </xdr:cNvPr>
        <xdr:cNvSpPr txBox="1"/>
      </xdr:nvSpPr>
      <xdr:spPr>
        <a:xfrm>
          <a:off x="7626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1795</xdr:rowOff>
    </xdr:from>
    <xdr:ext cx="469744" cy="259045"/>
    <xdr:sp macro="" textlink="">
      <xdr:nvSpPr>
        <xdr:cNvPr id="483" name="n_4aveValue【市民会館】&#10;一人当たり面積">
          <a:extLst>
            <a:ext uri="{FF2B5EF4-FFF2-40B4-BE49-F238E27FC236}">
              <a16:creationId xmlns:a16="http://schemas.microsoft.com/office/drawing/2014/main" id="{00000000-0008-0000-0F00-0000E3010000}"/>
            </a:ext>
          </a:extLst>
        </xdr:cNvPr>
        <xdr:cNvSpPr txBox="1"/>
      </xdr:nvSpPr>
      <xdr:spPr>
        <a:xfrm>
          <a:off x="6737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122699</xdr:rowOff>
    </xdr:from>
    <xdr:ext cx="469744" cy="259045"/>
    <xdr:sp macro="" textlink="">
      <xdr:nvSpPr>
        <xdr:cNvPr id="484" name="n_1mainValue【市民会館】&#10;一人当たり面積">
          <a:extLst>
            <a:ext uri="{FF2B5EF4-FFF2-40B4-BE49-F238E27FC236}">
              <a16:creationId xmlns:a16="http://schemas.microsoft.com/office/drawing/2014/main" id="{00000000-0008-0000-0F00-0000E4010000}"/>
            </a:ext>
          </a:extLst>
        </xdr:cNvPr>
        <xdr:cNvSpPr txBox="1"/>
      </xdr:nvSpPr>
      <xdr:spPr>
        <a:xfrm>
          <a:off x="9391727" y="1846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122699</xdr:rowOff>
    </xdr:from>
    <xdr:ext cx="469744" cy="259045"/>
    <xdr:sp macro="" textlink="">
      <xdr:nvSpPr>
        <xdr:cNvPr id="485" name="n_2mainValue【市民会館】&#10;一人当たり面積">
          <a:extLst>
            <a:ext uri="{FF2B5EF4-FFF2-40B4-BE49-F238E27FC236}">
              <a16:creationId xmlns:a16="http://schemas.microsoft.com/office/drawing/2014/main" id="{00000000-0008-0000-0F00-0000E5010000}"/>
            </a:ext>
          </a:extLst>
        </xdr:cNvPr>
        <xdr:cNvSpPr txBox="1"/>
      </xdr:nvSpPr>
      <xdr:spPr>
        <a:xfrm>
          <a:off x="8515427" y="1846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102125</xdr:rowOff>
    </xdr:from>
    <xdr:ext cx="469744" cy="259045"/>
    <xdr:sp macro="" textlink="">
      <xdr:nvSpPr>
        <xdr:cNvPr id="486" name="n_3mainValue【市民会館】&#10;一人当たり面積">
          <a:extLst>
            <a:ext uri="{FF2B5EF4-FFF2-40B4-BE49-F238E27FC236}">
              <a16:creationId xmlns:a16="http://schemas.microsoft.com/office/drawing/2014/main" id="{00000000-0008-0000-0F00-0000E6010000}"/>
            </a:ext>
          </a:extLst>
        </xdr:cNvPr>
        <xdr:cNvSpPr txBox="1"/>
      </xdr:nvSpPr>
      <xdr:spPr>
        <a:xfrm>
          <a:off x="7626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102125</xdr:rowOff>
    </xdr:from>
    <xdr:ext cx="469744" cy="259045"/>
    <xdr:sp macro="" textlink="">
      <xdr:nvSpPr>
        <xdr:cNvPr id="487" name="n_4mainValue【市民会館】&#10;一人当たり面積">
          <a:extLst>
            <a:ext uri="{FF2B5EF4-FFF2-40B4-BE49-F238E27FC236}">
              <a16:creationId xmlns:a16="http://schemas.microsoft.com/office/drawing/2014/main" id="{00000000-0008-0000-0F00-0000E7010000}"/>
            </a:ext>
          </a:extLst>
        </xdr:cNvPr>
        <xdr:cNvSpPr txBox="1"/>
      </xdr:nvSpPr>
      <xdr:spPr>
        <a:xfrm>
          <a:off x="6737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00000000-0008-0000-0F00-000000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00000000-0008-0000-0F00-000002020000}"/>
            </a:ext>
          </a:extLst>
        </xdr:cNvPr>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00000000-0008-0000-0F00-000004020000}"/>
            </a:ext>
          </a:extLst>
        </xdr:cNvPr>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00000000-0008-0000-0F00-000006020000}"/>
            </a:ext>
          </a:extLst>
        </xdr:cNvPr>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12337</xdr:rowOff>
    </xdr:from>
    <xdr:to>
      <xdr:col>85</xdr:col>
      <xdr:colOff>177800</xdr:colOff>
      <xdr:row>40</xdr:row>
      <xdr:rowOff>113937</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62687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162214</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00000000-0008-0000-0F00-000012020000}"/>
            </a:ext>
          </a:extLst>
        </xdr:cNvPr>
        <xdr:cNvSpPr txBox="1"/>
      </xdr:nvSpPr>
      <xdr:spPr>
        <a:xfrm>
          <a:off x="16357600"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97246</xdr:rowOff>
    </xdr:from>
    <xdr:to>
      <xdr:col>81</xdr:col>
      <xdr:colOff>101600</xdr:colOff>
      <xdr:row>40</xdr:row>
      <xdr:rowOff>27396</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5430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148046</xdr:rowOff>
    </xdr:from>
    <xdr:to>
      <xdr:col>85</xdr:col>
      <xdr:colOff>127000</xdr:colOff>
      <xdr:row>40</xdr:row>
      <xdr:rowOff>63137</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5481300" y="6834596"/>
          <a:ext cx="8382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53159</xdr:rowOff>
    </xdr:from>
    <xdr:to>
      <xdr:col>76</xdr:col>
      <xdr:colOff>165100</xdr:colOff>
      <xdr:row>39</xdr:row>
      <xdr:rowOff>154759</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4541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103959</xdr:rowOff>
    </xdr:from>
    <xdr:to>
      <xdr:col>81</xdr:col>
      <xdr:colOff>50800</xdr:colOff>
      <xdr:row>39</xdr:row>
      <xdr:rowOff>148046</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4592300" y="679050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139700</xdr:rowOff>
    </xdr:from>
    <xdr:to>
      <xdr:col>72</xdr:col>
      <xdr:colOff>38100</xdr:colOff>
      <xdr:row>39</xdr:row>
      <xdr:rowOff>69850</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365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19050</xdr:rowOff>
    </xdr:from>
    <xdr:to>
      <xdr:col>76</xdr:col>
      <xdr:colOff>114300</xdr:colOff>
      <xdr:row>39</xdr:row>
      <xdr:rowOff>103959</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3703300" y="670560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537" name="n_1aveValue【一般廃棄物処理施設】&#10;有形固定資産減価償却率">
          <a:extLst>
            <a:ext uri="{FF2B5EF4-FFF2-40B4-BE49-F238E27FC236}">
              <a16:creationId xmlns:a16="http://schemas.microsoft.com/office/drawing/2014/main" id="{00000000-0008-0000-0F00-000019020000}"/>
            </a:ext>
          </a:extLst>
        </xdr:cNvPr>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143527</xdr:rowOff>
    </xdr:from>
    <xdr:ext cx="405111" cy="259045"/>
    <xdr:sp macro="" textlink="">
      <xdr:nvSpPr>
        <xdr:cNvPr id="538" name="n_2ave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4389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39" name="n_3ave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3500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132097</xdr:rowOff>
    </xdr:from>
    <xdr:ext cx="405111" cy="259045"/>
    <xdr:sp macro="" textlink="">
      <xdr:nvSpPr>
        <xdr:cNvPr id="540" name="n_4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2611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18523</xdr:rowOff>
    </xdr:from>
    <xdr:ext cx="405111" cy="259045"/>
    <xdr:sp macro="" textlink="">
      <xdr:nvSpPr>
        <xdr:cNvPr id="541" name="n_1main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52660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145886</xdr:rowOff>
    </xdr:from>
    <xdr:ext cx="405111" cy="259045"/>
    <xdr:sp macro="" textlink="">
      <xdr:nvSpPr>
        <xdr:cNvPr id="542" name="n_2main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4389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86377</xdr:rowOff>
    </xdr:from>
    <xdr:ext cx="405111" cy="259045"/>
    <xdr:sp macro="" textlink="">
      <xdr:nvSpPr>
        <xdr:cNvPr id="543" name="n_3main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3500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一般廃棄物処理施設】&#10;一人当たり有形固定資産（償却資産）額グラフ枠">
          <a:extLst>
            <a:ext uri="{FF2B5EF4-FFF2-40B4-BE49-F238E27FC236}">
              <a16:creationId xmlns:a16="http://schemas.microsoft.com/office/drawing/2014/main" id="{00000000-0008-0000-0F00-000036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68" name="【一般廃棄物処理施設】&#10;一人当たり有形固定資産（償却資産）額最小値テキスト">
          <a:extLst>
            <a:ext uri="{FF2B5EF4-FFF2-40B4-BE49-F238E27FC236}">
              <a16:creationId xmlns:a16="http://schemas.microsoft.com/office/drawing/2014/main" id="{00000000-0008-0000-0F00-000038020000}"/>
            </a:ext>
          </a:extLst>
        </xdr:cNvPr>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0" name="【一般廃棄物処理施設】&#10;一人当たり有形固定資産（償却資産）額最大値テキスト">
          <a:extLst>
            <a:ext uri="{FF2B5EF4-FFF2-40B4-BE49-F238E27FC236}">
              <a16:creationId xmlns:a16="http://schemas.microsoft.com/office/drawing/2014/main" id="{00000000-0008-0000-0F00-00003A020000}"/>
            </a:ext>
          </a:extLst>
        </xdr:cNvPr>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2" name="【一般廃棄物処理施設】&#10;一人当たり有形固定資産（償却資産）額平均値テキスト">
          <a:extLst>
            <a:ext uri="{FF2B5EF4-FFF2-40B4-BE49-F238E27FC236}">
              <a16:creationId xmlns:a16="http://schemas.microsoft.com/office/drawing/2014/main" id="{00000000-0008-0000-0F00-00003C020000}"/>
            </a:ext>
          </a:extLst>
        </xdr:cNvPr>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88991</xdr:rowOff>
    </xdr:from>
    <xdr:to>
      <xdr:col>112</xdr:col>
      <xdr:colOff>38100</xdr:colOff>
      <xdr:row>42</xdr:row>
      <xdr:rowOff>19141</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21272500" y="71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88512</xdr:rowOff>
    </xdr:from>
    <xdr:to>
      <xdr:col>107</xdr:col>
      <xdr:colOff>101600</xdr:colOff>
      <xdr:row>42</xdr:row>
      <xdr:rowOff>18662</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20383500" y="711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88056</xdr:rowOff>
    </xdr:from>
    <xdr:to>
      <xdr:col>102</xdr:col>
      <xdr:colOff>165100</xdr:colOff>
      <xdr:row>42</xdr:row>
      <xdr:rowOff>18206</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9494500" y="711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91951</xdr:rowOff>
    </xdr:from>
    <xdr:to>
      <xdr:col>98</xdr:col>
      <xdr:colOff>38100</xdr:colOff>
      <xdr:row>42</xdr:row>
      <xdr:rowOff>22101</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18605500" y="712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110262</xdr:rowOff>
    </xdr:from>
    <xdr:to>
      <xdr:col>116</xdr:col>
      <xdr:colOff>114300</xdr:colOff>
      <xdr:row>42</xdr:row>
      <xdr:rowOff>40412</xdr:rowOff>
    </xdr:to>
    <xdr:sp macro="" textlink="">
      <xdr:nvSpPr>
        <xdr:cNvPr id="583" name="楕円 582">
          <a:extLst>
            <a:ext uri="{FF2B5EF4-FFF2-40B4-BE49-F238E27FC236}">
              <a16:creationId xmlns:a16="http://schemas.microsoft.com/office/drawing/2014/main" id="{00000000-0008-0000-0F00-000047020000}"/>
            </a:ext>
          </a:extLst>
        </xdr:cNvPr>
        <xdr:cNvSpPr/>
      </xdr:nvSpPr>
      <xdr:spPr>
        <a:xfrm>
          <a:off x="22110700" y="713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65715</xdr:rowOff>
    </xdr:from>
    <xdr:ext cx="534377" cy="259045"/>
    <xdr:sp macro="" textlink="">
      <xdr:nvSpPr>
        <xdr:cNvPr id="584" name="【一般廃棄物処理施設】&#10;一人当たり有形固定資産（償却資産）額該当値テキスト">
          <a:extLst>
            <a:ext uri="{FF2B5EF4-FFF2-40B4-BE49-F238E27FC236}">
              <a16:creationId xmlns:a16="http://schemas.microsoft.com/office/drawing/2014/main" id="{00000000-0008-0000-0F00-000048020000}"/>
            </a:ext>
          </a:extLst>
        </xdr:cNvPr>
        <xdr:cNvSpPr txBox="1"/>
      </xdr:nvSpPr>
      <xdr:spPr>
        <a:xfrm>
          <a:off x="22199600" y="709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110347</xdr:rowOff>
    </xdr:from>
    <xdr:to>
      <xdr:col>112</xdr:col>
      <xdr:colOff>38100</xdr:colOff>
      <xdr:row>42</xdr:row>
      <xdr:rowOff>40497</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21272500" y="713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161062</xdr:rowOff>
    </xdr:from>
    <xdr:to>
      <xdr:col>116</xdr:col>
      <xdr:colOff>63500</xdr:colOff>
      <xdr:row>41</xdr:row>
      <xdr:rowOff>161147</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flipV="1">
          <a:off x="21323300" y="7190512"/>
          <a:ext cx="8382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111999</xdr:rowOff>
    </xdr:from>
    <xdr:to>
      <xdr:col>107</xdr:col>
      <xdr:colOff>101600</xdr:colOff>
      <xdr:row>42</xdr:row>
      <xdr:rowOff>42149</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20383500" y="714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161147</xdr:rowOff>
    </xdr:from>
    <xdr:to>
      <xdr:col>111</xdr:col>
      <xdr:colOff>177800</xdr:colOff>
      <xdr:row>41</xdr:row>
      <xdr:rowOff>162799</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20434300" y="7190597"/>
          <a:ext cx="889000" cy="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111734</xdr:rowOff>
    </xdr:from>
    <xdr:to>
      <xdr:col>102</xdr:col>
      <xdr:colOff>165100</xdr:colOff>
      <xdr:row>42</xdr:row>
      <xdr:rowOff>41884</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19494500" y="714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162534</xdr:rowOff>
    </xdr:from>
    <xdr:to>
      <xdr:col>107</xdr:col>
      <xdr:colOff>50800</xdr:colOff>
      <xdr:row>41</xdr:row>
      <xdr:rowOff>162799</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9545300" y="7191984"/>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35668</xdr:rowOff>
    </xdr:from>
    <xdr:ext cx="534377" cy="259045"/>
    <xdr:sp macro="" textlink="">
      <xdr:nvSpPr>
        <xdr:cNvPr id="591" name="n_1aveValue【一般廃棄物処理施設】&#10;一人当たり有形固定資産（償却資産）額">
          <a:extLst>
            <a:ext uri="{FF2B5EF4-FFF2-40B4-BE49-F238E27FC236}">
              <a16:creationId xmlns:a16="http://schemas.microsoft.com/office/drawing/2014/main" id="{00000000-0008-0000-0F00-00004F020000}"/>
            </a:ext>
          </a:extLst>
        </xdr:cNvPr>
        <xdr:cNvSpPr txBox="1"/>
      </xdr:nvSpPr>
      <xdr:spPr>
        <a:xfrm>
          <a:off x="21043411" y="68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35189</xdr:rowOff>
    </xdr:from>
    <xdr:ext cx="534377" cy="259045"/>
    <xdr:sp macro="" textlink="">
      <xdr:nvSpPr>
        <xdr:cNvPr id="592" name="n_2aveValue【一般廃棄物処理施設】&#10;一人当たり有形固定資産（償却資産）額">
          <a:extLst>
            <a:ext uri="{FF2B5EF4-FFF2-40B4-BE49-F238E27FC236}">
              <a16:creationId xmlns:a16="http://schemas.microsoft.com/office/drawing/2014/main" id="{00000000-0008-0000-0F00-000050020000}"/>
            </a:ext>
          </a:extLst>
        </xdr:cNvPr>
        <xdr:cNvSpPr txBox="1"/>
      </xdr:nvSpPr>
      <xdr:spPr>
        <a:xfrm>
          <a:off x="20167111" y="689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34733</xdr:rowOff>
    </xdr:from>
    <xdr:ext cx="534377" cy="259045"/>
    <xdr:sp macro="" textlink="">
      <xdr:nvSpPr>
        <xdr:cNvPr id="593" name="n_3aveValue【一般廃棄物処理施設】&#10;一人当たり有形固定資産（償却資産）額">
          <a:extLst>
            <a:ext uri="{FF2B5EF4-FFF2-40B4-BE49-F238E27FC236}">
              <a16:creationId xmlns:a16="http://schemas.microsoft.com/office/drawing/2014/main" id="{00000000-0008-0000-0F00-000051020000}"/>
            </a:ext>
          </a:extLst>
        </xdr:cNvPr>
        <xdr:cNvSpPr txBox="1"/>
      </xdr:nvSpPr>
      <xdr:spPr>
        <a:xfrm>
          <a:off x="19278111" y="689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38628</xdr:rowOff>
    </xdr:from>
    <xdr:ext cx="534377" cy="259045"/>
    <xdr:sp macro="" textlink="">
      <xdr:nvSpPr>
        <xdr:cNvPr id="594" name="n_4aveValue【一般廃棄物処理施設】&#10;一人当たり有形固定資産（償却資産）額">
          <a:extLst>
            <a:ext uri="{FF2B5EF4-FFF2-40B4-BE49-F238E27FC236}">
              <a16:creationId xmlns:a16="http://schemas.microsoft.com/office/drawing/2014/main" id="{00000000-0008-0000-0F00-000052020000}"/>
            </a:ext>
          </a:extLst>
        </xdr:cNvPr>
        <xdr:cNvSpPr txBox="1"/>
      </xdr:nvSpPr>
      <xdr:spPr>
        <a:xfrm>
          <a:off x="18389111" y="689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31624</xdr:rowOff>
    </xdr:from>
    <xdr:ext cx="534377" cy="259045"/>
    <xdr:sp macro="" textlink="">
      <xdr:nvSpPr>
        <xdr:cNvPr id="595" name="n_1main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21043411" y="723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33276</xdr:rowOff>
    </xdr:from>
    <xdr:ext cx="534377" cy="259045"/>
    <xdr:sp macro="" textlink="">
      <xdr:nvSpPr>
        <xdr:cNvPr id="596" name="n_2main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20167111" y="723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33011</xdr:rowOff>
    </xdr:from>
    <xdr:ext cx="534377" cy="259045"/>
    <xdr:sp macro="" textlink="">
      <xdr:nvSpPr>
        <xdr:cNvPr id="597" name="n_3main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19278111" y="723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00000000-0008-0000-0F00-00006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4" name="【保健センター・保健所】&#10;有形固定資産減価償却率最小値テキスト">
          <a:extLst>
            <a:ext uri="{FF2B5EF4-FFF2-40B4-BE49-F238E27FC236}">
              <a16:creationId xmlns:a16="http://schemas.microsoft.com/office/drawing/2014/main" id="{00000000-0008-0000-0F00-000070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00000000-0008-0000-0F00-000072020000}"/>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00000000-0008-0000-0F00-000074020000}"/>
            </a:ext>
          </a:extLst>
        </xdr:cNvPr>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169635</xdr:rowOff>
    </xdr:from>
    <xdr:to>
      <xdr:col>85</xdr:col>
      <xdr:colOff>177800</xdr:colOff>
      <xdr:row>61</xdr:row>
      <xdr:rowOff>99785</xdr:rowOff>
    </xdr:to>
    <xdr:sp macro="" textlink="">
      <xdr:nvSpPr>
        <xdr:cNvPr id="639" name="楕円 638">
          <a:extLst>
            <a:ext uri="{FF2B5EF4-FFF2-40B4-BE49-F238E27FC236}">
              <a16:creationId xmlns:a16="http://schemas.microsoft.com/office/drawing/2014/main" id="{00000000-0008-0000-0F00-00007F020000}"/>
            </a:ext>
          </a:extLst>
        </xdr:cNvPr>
        <xdr:cNvSpPr/>
      </xdr:nvSpPr>
      <xdr:spPr>
        <a:xfrm>
          <a:off x="162687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148062</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00000000-0008-0000-0F00-000080020000}"/>
            </a:ext>
          </a:extLst>
        </xdr:cNvPr>
        <xdr:cNvSpPr txBox="1"/>
      </xdr:nvSpPr>
      <xdr:spPr>
        <a:xfrm>
          <a:off x="16357600"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169635</xdr:rowOff>
    </xdr:from>
    <xdr:to>
      <xdr:col>81</xdr:col>
      <xdr:colOff>101600</xdr:colOff>
      <xdr:row>61</xdr:row>
      <xdr:rowOff>99785</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15430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48985</xdr:rowOff>
    </xdr:from>
    <xdr:to>
      <xdr:col>85</xdr:col>
      <xdr:colOff>127000</xdr:colOff>
      <xdr:row>61</xdr:row>
      <xdr:rowOff>48985</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5481300" y="105074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83094</xdr:rowOff>
    </xdr:from>
    <xdr:to>
      <xdr:col>76</xdr:col>
      <xdr:colOff>165100</xdr:colOff>
      <xdr:row>62</xdr:row>
      <xdr:rowOff>13244</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4541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48985</xdr:rowOff>
    </xdr:from>
    <xdr:to>
      <xdr:col>81</xdr:col>
      <xdr:colOff>50800</xdr:colOff>
      <xdr:row>61</xdr:row>
      <xdr:rowOff>133894</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flipV="1">
          <a:off x="14592300" y="10507435"/>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89626</xdr:rowOff>
    </xdr:from>
    <xdr:to>
      <xdr:col>72</xdr:col>
      <xdr:colOff>38100</xdr:colOff>
      <xdr:row>61</xdr:row>
      <xdr:rowOff>19776</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3652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140426</xdr:rowOff>
    </xdr:from>
    <xdr:to>
      <xdr:col>76</xdr:col>
      <xdr:colOff>114300</xdr:colOff>
      <xdr:row>61</xdr:row>
      <xdr:rowOff>133894</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3703300" y="10427426"/>
          <a:ext cx="889000" cy="16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135346</xdr:rowOff>
    </xdr:from>
    <xdr:to>
      <xdr:col>67</xdr:col>
      <xdr:colOff>101600</xdr:colOff>
      <xdr:row>60</xdr:row>
      <xdr:rowOff>65496</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2763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14696</xdr:rowOff>
    </xdr:from>
    <xdr:to>
      <xdr:col>71</xdr:col>
      <xdr:colOff>177800</xdr:colOff>
      <xdr:row>60</xdr:row>
      <xdr:rowOff>140426</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814300" y="10301696"/>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00000000-0008-0000-0F00-000089020000}"/>
            </a:ext>
          </a:extLst>
        </xdr:cNvPr>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00000000-0008-0000-0F00-00008A020000}"/>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00000000-0008-0000-0F00-00008B020000}"/>
            </a:ext>
          </a:extLst>
        </xdr:cNvPr>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00000000-0008-0000-0F00-00008C020000}"/>
            </a:ext>
          </a:extLst>
        </xdr:cNvPr>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90912</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52660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4371</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43897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10903</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3500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56623</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2611744" y="1034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00000000-0008-0000-0F00-0000A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00000000-0008-0000-0F00-0000A7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00000000-0008-0000-0F00-0000A9020000}"/>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110507</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00000000-0008-0000-0F00-0000AB020000}"/>
            </a:ext>
          </a:extLst>
        </xdr:cNvPr>
        <xdr:cNvSpPr txBox="1"/>
      </xdr:nvSpPr>
      <xdr:spPr>
        <a:xfrm>
          <a:off x="22199600" y="1074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84" name="フローチャート: 判断 683">
          <a:extLst>
            <a:ext uri="{FF2B5EF4-FFF2-40B4-BE49-F238E27FC236}">
              <a16:creationId xmlns:a16="http://schemas.microsoft.com/office/drawing/2014/main" id="{00000000-0008-0000-0F00-0000AC020000}"/>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100076</xdr:rowOff>
    </xdr:from>
    <xdr:to>
      <xdr:col>112</xdr:col>
      <xdr:colOff>38100</xdr:colOff>
      <xdr:row>63</xdr:row>
      <xdr:rowOff>30226</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21272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100076</xdr:rowOff>
    </xdr:from>
    <xdr:to>
      <xdr:col>107</xdr:col>
      <xdr:colOff>101600</xdr:colOff>
      <xdr:row>63</xdr:row>
      <xdr:rowOff>30226</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20383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9494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104648</xdr:rowOff>
    </xdr:from>
    <xdr:to>
      <xdr:col>98</xdr:col>
      <xdr:colOff>38100</xdr:colOff>
      <xdr:row>63</xdr:row>
      <xdr:rowOff>34798</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86055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100076</xdr:rowOff>
    </xdr:from>
    <xdr:to>
      <xdr:col>116</xdr:col>
      <xdr:colOff>114300</xdr:colOff>
      <xdr:row>63</xdr:row>
      <xdr:rowOff>30226</xdr:rowOff>
    </xdr:to>
    <xdr:sp macro="" textlink="">
      <xdr:nvSpPr>
        <xdr:cNvPr id="694" name="楕円 693">
          <a:extLst>
            <a:ext uri="{FF2B5EF4-FFF2-40B4-BE49-F238E27FC236}">
              <a16:creationId xmlns:a16="http://schemas.microsoft.com/office/drawing/2014/main" id="{00000000-0008-0000-0F00-0000B6020000}"/>
            </a:ext>
          </a:extLst>
        </xdr:cNvPr>
        <xdr:cNvSpPr/>
      </xdr:nvSpPr>
      <xdr:spPr>
        <a:xfrm>
          <a:off x="221107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122953</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00000000-0008-0000-0F00-0000B7020000}"/>
            </a:ext>
          </a:extLst>
        </xdr:cNvPr>
        <xdr:cNvSpPr txBox="1"/>
      </xdr:nvSpPr>
      <xdr:spPr>
        <a:xfrm>
          <a:off x="22199600" y="1058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104648</xdr:rowOff>
    </xdr:from>
    <xdr:to>
      <xdr:col>112</xdr:col>
      <xdr:colOff>38100</xdr:colOff>
      <xdr:row>63</xdr:row>
      <xdr:rowOff>34798</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21272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150876</xdr:rowOff>
    </xdr:from>
    <xdr:to>
      <xdr:col>116</xdr:col>
      <xdr:colOff>63500</xdr:colOff>
      <xdr:row>62</xdr:row>
      <xdr:rowOff>155448</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flipV="1">
          <a:off x="21323300" y="10780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68072</xdr:rowOff>
    </xdr:from>
    <xdr:to>
      <xdr:col>107</xdr:col>
      <xdr:colOff>101600</xdr:colOff>
      <xdr:row>62</xdr:row>
      <xdr:rowOff>169672</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20383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118872</xdr:rowOff>
    </xdr:from>
    <xdr:to>
      <xdr:col>111</xdr:col>
      <xdr:colOff>177800</xdr:colOff>
      <xdr:row>62</xdr:row>
      <xdr:rowOff>155448</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20434300" y="10748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9494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118872</xdr:rowOff>
    </xdr:from>
    <xdr:to>
      <xdr:col>107</xdr:col>
      <xdr:colOff>50800</xdr:colOff>
      <xdr:row>62</xdr:row>
      <xdr:rowOff>150876</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flipV="1">
          <a:off x="19545300" y="10748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100076</xdr:rowOff>
    </xdr:from>
    <xdr:to>
      <xdr:col>98</xdr:col>
      <xdr:colOff>38100</xdr:colOff>
      <xdr:row>63</xdr:row>
      <xdr:rowOff>30226</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8605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150876</xdr:rowOff>
    </xdr:from>
    <xdr:to>
      <xdr:col>102</xdr:col>
      <xdr:colOff>114300</xdr:colOff>
      <xdr:row>62</xdr:row>
      <xdr:rowOff>150876</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656300" y="1078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46753</xdr:rowOff>
    </xdr:from>
    <xdr:ext cx="469744" cy="259045"/>
    <xdr:sp macro="" textlink="">
      <xdr:nvSpPr>
        <xdr:cNvPr id="704" name="n_1aveValue【保健センター・保健所】&#10;一人当たり面積">
          <a:extLst>
            <a:ext uri="{FF2B5EF4-FFF2-40B4-BE49-F238E27FC236}">
              <a16:creationId xmlns:a16="http://schemas.microsoft.com/office/drawing/2014/main" id="{00000000-0008-0000-0F00-0000C0020000}"/>
            </a:ext>
          </a:extLst>
        </xdr:cNvPr>
        <xdr:cNvSpPr txBox="1"/>
      </xdr:nvSpPr>
      <xdr:spPr>
        <a:xfrm>
          <a:off x="21075727" y="105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21353</xdr:rowOff>
    </xdr:from>
    <xdr:ext cx="469744" cy="259045"/>
    <xdr:sp macro="" textlink="">
      <xdr:nvSpPr>
        <xdr:cNvPr id="705" name="n_2aveValue【保健センター・保健所】&#10;一人当たり面積">
          <a:extLst>
            <a:ext uri="{FF2B5EF4-FFF2-40B4-BE49-F238E27FC236}">
              <a16:creationId xmlns:a16="http://schemas.microsoft.com/office/drawing/2014/main" id="{00000000-0008-0000-0F00-0000C1020000}"/>
            </a:ext>
          </a:extLst>
        </xdr:cNvPr>
        <xdr:cNvSpPr txBox="1"/>
      </xdr:nvSpPr>
      <xdr:spPr>
        <a:xfrm>
          <a:off x="20199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21353</xdr:rowOff>
    </xdr:from>
    <xdr:ext cx="469744" cy="259045"/>
    <xdr:sp macro="" textlink="">
      <xdr:nvSpPr>
        <xdr:cNvPr id="706" name="n_3aveValue【保健センター・保健所】&#10;一人当たり面積">
          <a:extLst>
            <a:ext uri="{FF2B5EF4-FFF2-40B4-BE49-F238E27FC236}">
              <a16:creationId xmlns:a16="http://schemas.microsoft.com/office/drawing/2014/main" id="{00000000-0008-0000-0F00-0000C2020000}"/>
            </a:ext>
          </a:extLst>
        </xdr:cNvPr>
        <xdr:cNvSpPr txBox="1"/>
      </xdr:nvSpPr>
      <xdr:spPr>
        <a:xfrm>
          <a:off x="19310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25925</xdr:rowOff>
    </xdr:from>
    <xdr:ext cx="469744" cy="259045"/>
    <xdr:sp macro="" textlink="">
      <xdr:nvSpPr>
        <xdr:cNvPr id="707" name="n_4aveValue【保健センター・保健所】&#10;一人当たり面積">
          <a:extLst>
            <a:ext uri="{FF2B5EF4-FFF2-40B4-BE49-F238E27FC236}">
              <a16:creationId xmlns:a16="http://schemas.microsoft.com/office/drawing/2014/main" id="{00000000-0008-0000-0F00-0000C3020000}"/>
            </a:ext>
          </a:extLst>
        </xdr:cNvPr>
        <xdr:cNvSpPr txBox="1"/>
      </xdr:nvSpPr>
      <xdr:spPr>
        <a:xfrm>
          <a:off x="18421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25925</xdr:rowOff>
    </xdr:from>
    <xdr:ext cx="469744" cy="259045"/>
    <xdr:sp macro="" textlink="">
      <xdr:nvSpPr>
        <xdr:cNvPr id="708" name="n_1mainValue【保健センター・保健所】&#10;一人当たり面積">
          <a:extLst>
            <a:ext uri="{FF2B5EF4-FFF2-40B4-BE49-F238E27FC236}">
              <a16:creationId xmlns:a16="http://schemas.microsoft.com/office/drawing/2014/main" id="{00000000-0008-0000-0F00-0000C4020000}"/>
            </a:ext>
          </a:extLst>
        </xdr:cNvPr>
        <xdr:cNvSpPr txBox="1"/>
      </xdr:nvSpPr>
      <xdr:spPr>
        <a:xfrm>
          <a:off x="210757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14749</xdr:rowOff>
    </xdr:from>
    <xdr:ext cx="469744" cy="259045"/>
    <xdr:sp macro="" textlink="">
      <xdr:nvSpPr>
        <xdr:cNvPr id="709" name="n_2mainValue【保健センター・保健所】&#10;一人当たり面積">
          <a:extLst>
            <a:ext uri="{FF2B5EF4-FFF2-40B4-BE49-F238E27FC236}">
              <a16:creationId xmlns:a16="http://schemas.microsoft.com/office/drawing/2014/main" id="{00000000-0008-0000-0F00-0000C5020000}"/>
            </a:ext>
          </a:extLst>
        </xdr:cNvPr>
        <xdr:cNvSpPr txBox="1"/>
      </xdr:nvSpPr>
      <xdr:spPr>
        <a:xfrm>
          <a:off x="20199427" y="104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46753</xdr:rowOff>
    </xdr:from>
    <xdr:ext cx="469744" cy="259045"/>
    <xdr:sp macro="" textlink="">
      <xdr:nvSpPr>
        <xdr:cNvPr id="710" name="n_3mainValue【保健センター・保健所】&#10;一人当たり面積">
          <a:extLst>
            <a:ext uri="{FF2B5EF4-FFF2-40B4-BE49-F238E27FC236}">
              <a16:creationId xmlns:a16="http://schemas.microsoft.com/office/drawing/2014/main" id="{00000000-0008-0000-0F00-0000C6020000}"/>
            </a:ext>
          </a:extLst>
        </xdr:cNvPr>
        <xdr:cNvSpPr txBox="1"/>
      </xdr:nvSpPr>
      <xdr:spPr>
        <a:xfrm>
          <a:off x="19310427" y="105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46753</xdr:rowOff>
    </xdr:from>
    <xdr:ext cx="469744" cy="259045"/>
    <xdr:sp macro="" textlink="">
      <xdr:nvSpPr>
        <xdr:cNvPr id="711" name="n_4mainValue【保健センター・保健所】&#10;一人当たり面積">
          <a:extLst>
            <a:ext uri="{FF2B5EF4-FFF2-40B4-BE49-F238E27FC236}">
              <a16:creationId xmlns:a16="http://schemas.microsoft.com/office/drawing/2014/main" id="{00000000-0008-0000-0F00-0000C7020000}"/>
            </a:ext>
          </a:extLst>
        </xdr:cNvPr>
        <xdr:cNvSpPr txBox="1"/>
      </xdr:nvSpPr>
      <xdr:spPr>
        <a:xfrm>
          <a:off x="18421427" y="105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a:extLst>
            <a:ext uri="{FF2B5EF4-FFF2-40B4-BE49-F238E27FC236}">
              <a16:creationId xmlns:a16="http://schemas.microsoft.com/office/drawing/2014/main" id="{00000000-0008-0000-0F00-0000E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8" name="【消防施設】&#10;有形固定資産減価償却率最小値テキスト">
          <a:extLst>
            <a:ext uri="{FF2B5EF4-FFF2-40B4-BE49-F238E27FC236}">
              <a16:creationId xmlns:a16="http://schemas.microsoft.com/office/drawing/2014/main" id="{00000000-0008-0000-0F00-0000E2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0" name="【消防施設】&#10;有形固定資産減価償却率最大値テキスト">
          <a:extLst>
            <a:ext uri="{FF2B5EF4-FFF2-40B4-BE49-F238E27FC236}">
              <a16:creationId xmlns:a16="http://schemas.microsoft.com/office/drawing/2014/main" id="{00000000-0008-0000-0F00-0000E4020000}"/>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86921</xdr:rowOff>
    </xdr:from>
    <xdr:ext cx="405111" cy="259045"/>
    <xdr:sp macro="" textlink="">
      <xdr:nvSpPr>
        <xdr:cNvPr id="742" name="【消防施設】&#10;有形固定資産減価償却率平均値テキスト">
          <a:extLst>
            <a:ext uri="{FF2B5EF4-FFF2-40B4-BE49-F238E27FC236}">
              <a16:creationId xmlns:a16="http://schemas.microsoft.com/office/drawing/2014/main" id="{00000000-0008-0000-0F00-0000E6020000}"/>
            </a:ext>
          </a:extLst>
        </xdr:cNvPr>
        <xdr:cNvSpPr txBox="1"/>
      </xdr:nvSpPr>
      <xdr:spPr>
        <a:xfrm>
          <a:off x="16357600" y="14145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98334</xdr:rowOff>
    </xdr:from>
    <xdr:to>
      <xdr:col>85</xdr:col>
      <xdr:colOff>177800</xdr:colOff>
      <xdr:row>84</xdr:row>
      <xdr:rowOff>28484</xdr:rowOff>
    </xdr:to>
    <xdr:sp macro="" textlink="">
      <xdr:nvSpPr>
        <xdr:cNvPr id="753" name="楕円 752">
          <a:extLst>
            <a:ext uri="{FF2B5EF4-FFF2-40B4-BE49-F238E27FC236}">
              <a16:creationId xmlns:a16="http://schemas.microsoft.com/office/drawing/2014/main" id="{00000000-0008-0000-0F00-0000F1020000}"/>
            </a:ext>
          </a:extLst>
        </xdr:cNvPr>
        <xdr:cNvSpPr/>
      </xdr:nvSpPr>
      <xdr:spPr>
        <a:xfrm>
          <a:off x="162687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76761</xdr:rowOff>
    </xdr:from>
    <xdr:ext cx="405111" cy="259045"/>
    <xdr:sp macro="" textlink="">
      <xdr:nvSpPr>
        <xdr:cNvPr id="754" name="【消防施設】&#10;有形固定資産減価償却率該当値テキスト">
          <a:extLst>
            <a:ext uri="{FF2B5EF4-FFF2-40B4-BE49-F238E27FC236}">
              <a16:creationId xmlns:a16="http://schemas.microsoft.com/office/drawing/2014/main" id="{00000000-0008-0000-0F00-0000F2020000}"/>
            </a:ext>
          </a:extLst>
        </xdr:cNvPr>
        <xdr:cNvSpPr txBox="1"/>
      </xdr:nvSpPr>
      <xdr:spPr>
        <a:xfrm>
          <a:off x="16357600"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103232</xdr:rowOff>
    </xdr:from>
    <xdr:to>
      <xdr:col>81</xdr:col>
      <xdr:colOff>101600</xdr:colOff>
      <xdr:row>84</xdr:row>
      <xdr:rowOff>33382</xdr:rowOff>
    </xdr:to>
    <xdr:sp macro="" textlink="">
      <xdr:nvSpPr>
        <xdr:cNvPr id="755" name="楕円 754">
          <a:extLst>
            <a:ext uri="{FF2B5EF4-FFF2-40B4-BE49-F238E27FC236}">
              <a16:creationId xmlns:a16="http://schemas.microsoft.com/office/drawing/2014/main" id="{00000000-0008-0000-0F00-0000F3020000}"/>
            </a:ext>
          </a:extLst>
        </xdr:cNvPr>
        <xdr:cNvSpPr/>
      </xdr:nvSpPr>
      <xdr:spPr>
        <a:xfrm>
          <a:off x="15430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149134</xdr:rowOff>
    </xdr:from>
    <xdr:to>
      <xdr:col>85</xdr:col>
      <xdr:colOff>127000</xdr:colOff>
      <xdr:row>83</xdr:row>
      <xdr:rowOff>154032</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flipV="1">
          <a:off x="15481300" y="14379484"/>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28121</xdr:rowOff>
    </xdr:from>
    <xdr:to>
      <xdr:col>76</xdr:col>
      <xdr:colOff>165100</xdr:colOff>
      <xdr:row>82</xdr:row>
      <xdr:rowOff>129721</xdr:rowOff>
    </xdr:to>
    <xdr:sp macro="" textlink="">
      <xdr:nvSpPr>
        <xdr:cNvPr id="757" name="楕円 756">
          <a:extLst>
            <a:ext uri="{FF2B5EF4-FFF2-40B4-BE49-F238E27FC236}">
              <a16:creationId xmlns:a16="http://schemas.microsoft.com/office/drawing/2014/main" id="{00000000-0008-0000-0F00-0000F5020000}"/>
            </a:ext>
          </a:extLst>
        </xdr:cNvPr>
        <xdr:cNvSpPr/>
      </xdr:nvSpPr>
      <xdr:spPr>
        <a:xfrm>
          <a:off x="14541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78921</xdr:rowOff>
    </xdr:from>
    <xdr:to>
      <xdr:col>81</xdr:col>
      <xdr:colOff>50800</xdr:colOff>
      <xdr:row>83</xdr:row>
      <xdr:rowOff>154032</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4592300" y="14137821"/>
          <a:ext cx="889000" cy="24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1995</xdr:rowOff>
    </xdr:from>
    <xdr:to>
      <xdr:col>72</xdr:col>
      <xdr:colOff>38100</xdr:colOff>
      <xdr:row>82</xdr:row>
      <xdr:rowOff>103595</xdr:rowOff>
    </xdr:to>
    <xdr:sp macro="" textlink="">
      <xdr:nvSpPr>
        <xdr:cNvPr id="759" name="楕円 758">
          <a:extLst>
            <a:ext uri="{FF2B5EF4-FFF2-40B4-BE49-F238E27FC236}">
              <a16:creationId xmlns:a16="http://schemas.microsoft.com/office/drawing/2014/main" id="{00000000-0008-0000-0F00-0000F7020000}"/>
            </a:ext>
          </a:extLst>
        </xdr:cNvPr>
        <xdr:cNvSpPr/>
      </xdr:nvSpPr>
      <xdr:spPr>
        <a:xfrm>
          <a:off x="13652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52795</xdr:rowOff>
    </xdr:from>
    <xdr:to>
      <xdr:col>76</xdr:col>
      <xdr:colOff>114300</xdr:colOff>
      <xdr:row>82</xdr:row>
      <xdr:rowOff>78921</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3703300" y="14111695"/>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761" name="n_1aveValue【消防施設】&#10;有形固定資産減価償却率">
          <a:extLst>
            <a:ext uri="{FF2B5EF4-FFF2-40B4-BE49-F238E27FC236}">
              <a16:creationId xmlns:a16="http://schemas.microsoft.com/office/drawing/2014/main" id="{00000000-0008-0000-0F00-0000F9020000}"/>
            </a:ext>
          </a:extLst>
        </xdr:cNvPr>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762" name="n_2aveValue【消防施設】&#10;有形固定資産減価償却率">
          <a:extLst>
            <a:ext uri="{FF2B5EF4-FFF2-40B4-BE49-F238E27FC236}">
              <a16:creationId xmlns:a16="http://schemas.microsoft.com/office/drawing/2014/main" id="{00000000-0008-0000-0F00-0000FA020000}"/>
            </a:ext>
          </a:extLst>
        </xdr:cNvPr>
        <xdr:cNvSpPr txBox="1"/>
      </xdr:nvSpPr>
      <xdr:spPr>
        <a:xfrm>
          <a:off x="14389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763" name="n_3aveValue【消防施設】&#10;有形固定資産減価償却率">
          <a:extLst>
            <a:ext uri="{FF2B5EF4-FFF2-40B4-BE49-F238E27FC236}">
              <a16:creationId xmlns:a16="http://schemas.microsoft.com/office/drawing/2014/main" id="{00000000-0008-0000-0F00-0000FB020000}"/>
            </a:ext>
          </a:extLst>
        </xdr:cNvPr>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764" name="n_4aveValue【消防施設】&#10;有形固定資産減価償却率">
          <a:extLst>
            <a:ext uri="{FF2B5EF4-FFF2-40B4-BE49-F238E27FC236}">
              <a16:creationId xmlns:a16="http://schemas.microsoft.com/office/drawing/2014/main" id="{00000000-0008-0000-0F00-0000FC020000}"/>
            </a:ext>
          </a:extLst>
        </xdr:cNvPr>
        <xdr:cNvSpPr txBox="1"/>
      </xdr:nvSpPr>
      <xdr:spPr>
        <a:xfrm>
          <a:off x="12611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24509</xdr:rowOff>
    </xdr:from>
    <xdr:ext cx="405111" cy="259045"/>
    <xdr:sp macro="" textlink="">
      <xdr:nvSpPr>
        <xdr:cNvPr id="765" name="n_1mainValue【消防施設】&#10;有形固定資産減価償却率">
          <a:extLst>
            <a:ext uri="{FF2B5EF4-FFF2-40B4-BE49-F238E27FC236}">
              <a16:creationId xmlns:a16="http://schemas.microsoft.com/office/drawing/2014/main" id="{00000000-0008-0000-0F00-0000FD020000}"/>
            </a:ext>
          </a:extLst>
        </xdr:cNvPr>
        <xdr:cNvSpPr txBox="1"/>
      </xdr:nvSpPr>
      <xdr:spPr>
        <a:xfrm>
          <a:off x="152660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146248</xdr:rowOff>
    </xdr:from>
    <xdr:ext cx="405111" cy="259045"/>
    <xdr:sp macro="" textlink="">
      <xdr:nvSpPr>
        <xdr:cNvPr id="766" name="n_2mainValue【消防施設】&#10;有形固定資産減価償却率">
          <a:extLst>
            <a:ext uri="{FF2B5EF4-FFF2-40B4-BE49-F238E27FC236}">
              <a16:creationId xmlns:a16="http://schemas.microsoft.com/office/drawing/2014/main" id="{00000000-0008-0000-0F00-0000FE020000}"/>
            </a:ext>
          </a:extLst>
        </xdr:cNvPr>
        <xdr:cNvSpPr txBox="1"/>
      </xdr:nvSpPr>
      <xdr:spPr>
        <a:xfrm>
          <a:off x="14389744" y="1386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120122</xdr:rowOff>
    </xdr:from>
    <xdr:ext cx="405111" cy="259045"/>
    <xdr:sp macro="" textlink="">
      <xdr:nvSpPr>
        <xdr:cNvPr id="767" name="n_3mainValue【消防施設】&#10;有形固定資産減価償却率">
          <a:extLst>
            <a:ext uri="{FF2B5EF4-FFF2-40B4-BE49-F238E27FC236}">
              <a16:creationId xmlns:a16="http://schemas.microsoft.com/office/drawing/2014/main" id="{00000000-0008-0000-0F00-0000FF020000}"/>
            </a:ext>
          </a:extLst>
        </xdr:cNvPr>
        <xdr:cNvSpPr txBox="1"/>
      </xdr:nvSpPr>
      <xdr:spPr>
        <a:xfrm>
          <a:off x="13500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8" name="正方形/長方形 767">
          <a:extLst>
            <a:ext uri="{FF2B5EF4-FFF2-40B4-BE49-F238E27FC236}">
              <a16:creationId xmlns:a16="http://schemas.microsoft.com/office/drawing/2014/main" id="{00000000-0008-0000-0F00-000000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8" name="【消防施設】&#10;一人当たり面積グラフ枠">
          <a:extLst>
            <a:ext uri="{FF2B5EF4-FFF2-40B4-BE49-F238E27FC236}">
              <a16:creationId xmlns:a16="http://schemas.microsoft.com/office/drawing/2014/main" id="{00000000-0008-0000-0F00-00001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0" name="【消防施設】&#10;一人当たり面積最小値テキスト">
          <a:extLst>
            <a:ext uri="{FF2B5EF4-FFF2-40B4-BE49-F238E27FC236}">
              <a16:creationId xmlns:a16="http://schemas.microsoft.com/office/drawing/2014/main" id="{00000000-0008-0000-0F00-00001603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92" name="【消防施設】&#10;一人当たり面積最大値テキスト">
          <a:extLst>
            <a:ext uri="{FF2B5EF4-FFF2-40B4-BE49-F238E27FC236}">
              <a16:creationId xmlns:a16="http://schemas.microsoft.com/office/drawing/2014/main" id="{00000000-0008-0000-0F00-000018030000}"/>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94" name="【消防施設】&#10;一人当たり面積平均値テキスト">
          <a:extLst>
            <a:ext uri="{FF2B5EF4-FFF2-40B4-BE49-F238E27FC236}">
              <a16:creationId xmlns:a16="http://schemas.microsoft.com/office/drawing/2014/main" id="{00000000-0008-0000-0F00-00001A030000}"/>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95" name="フローチャート: 判断 794">
          <a:extLst>
            <a:ext uri="{FF2B5EF4-FFF2-40B4-BE49-F238E27FC236}">
              <a16:creationId xmlns:a16="http://schemas.microsoft.com/office/drawing/2014/main" id="{00000000-0008-0000-0F00-00001B03000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796" name="フローチャート: 判断 795">
          <a:extLst>
            <a:ext uri="{FF2B5EF4-FFF2-40B4-BE49-F238E27FC236}">
              <a16:creationId xmlns:a16="http://schemas.microsoft.com/office/drawing/2014/main" id="{00000000-0008-0000-0F00-00001C030000}"/>
            </a:ext>
          </a:extLst>
        </xdr:cNvPr>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97" name="フローチャート: 判断 796">
          <a:extLst>
            <a:ext uri="{FF2B5EF4-FFF2-40B4-BE49-F238E27FC236}">
              <a16:creationId xmlns:a16="http://schemas.microsoft.com/office/drawing/2014/main" id="{00000000-0008-0000-0F00-00001D03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798" name="フローチャート: 判断 797">
          <a:extLst>
            <a:ext uri="{FF2B5EF4-FFF2-40B4-BE49-F238E27FC236}">
              <a16:creationId xmlns:a16="http://schemas.microsoft.com/office/drawing/2014/main" id="{00000000-0008-0000-0F00-00001E030000}"/>
            </a:ext>
          </a:extLst>
        </xdr:cNvPr>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805" name="楕円 804">
          <a:extLst>
            <a:ext uri="{FF2B5EF4-FFF2-40B4-BE49-F238E27FC236}">
              <a16:creationId xmlns:a16="http://schemas.microsoft.com/office/drawing/2014/main" id="{00000000-0008-0000-0F00-000025030000}"/>
            </a:ext>
          </a:extLst>
        </xdr:cNvPr>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84599</xdr:rowOff>
    </xdr:from>
    <xdr:ext cx="469744" cy="259045"/>
    <xdr:sp macro="" textlink="">
      <xdr:nvSpPr>
        <xdr:cNvPr id="806" name="【消防施設】&#10;一人当たり面積該当値テキスト">
          <a:extLst>
            <a:ext uri="{FF2B5EF4-FFF2-40B4-BE49-F238E27FC236}">
              <a16:creationId xmlns:a16="http://schemas.microsoft.com/office/drawing/2014/main" id="{00000000-0008-0000-0F00-000026030000}"/>
            </a:ext>
          </a:extLst>
        </xdr:cNvPr>
        <xdr:cNvSpPr txBox="1"/>
      </xdr:nvSpPr>
      <xdr:spPr>
        <a:xfrm>
          <a:off x="22199600"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807" name="楕円 806">
          <a:extLst>
            <a:ext uri="{FF2B5EF4-FFF2-40B4-BE49-F238E27FC236}">
              <a16:creationId xmlns:a16="http://schemas.microsoft.com/office/drawing/2014/main" id="{00000000-0008-0000-0F00-000027030000}"/>
            </a:ext>
          </a:extLst>
        </xdr:cNvPr>
        <xdr:cNvSpPr/>
      </xdr:nvSpPr>
      <xdr:spPr>
        <a:xfrm>
          <a:off x="21272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156972</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21323300" y="14558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809" name="楕円 808">
          <a:extLst>
            <a:ext uri="{FF2B5EF4-FFF2-40B4-BE49-F238E27FC236}">
              <a16:creationId xmlns:a16="http://schemas.microsoft.com/office/drawing/2014/main" id="{00000000-0008-0000-0F00-000029030000}"/>
            </a:ext>
          </a:extLst>
        </xdr:cNvPr>
        <xdr:cNvSpPr/>
      </xdr:nvSpPr>
      <xdr:spPr>
        <a:xfrm>
          <a:off x="20383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156972</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20434300" y="1455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811" name="楕円 810">
          <a:extLst>
            <a:ext uri="{FF2B5EF4-FFF2-40B4-BE49-F238E27FC236}">
              <a16:creationId xmlns:a16="http://schemas.microsoft.com/office/drawing/2014/main" id="{00000000-0008-0000-0F00-00002B030000}"/>
            </a:ext>
          </a:extLst>
        </xdr:cNvPr>
        <xdr:cNvSpPr/>
      </xdr:nvSpPr>
      <xdr:spPr>
        <a:xfrm>
          <a:off x="19494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84</xdr:row>
      <xdr:rowOff>156972</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9545300" y="1455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813" name="n_1aveValue【消防施設】&#10;一人当たり面積">
          <a:extLst>
            <a:ext uri="{FF2B5EF4-FFF2-40B4-BE49-F238E27FC236}">
              <a16:creationId xmlns:a16="http://schemas.microsoft.com/office/drawing/2014/main" id="{00000000-0008-0000-0F00-00002D030000}"/>
            </a:ext>
          </a:extLst>
        </xdr:cNvPr>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14" name="n_2aveValue【消防施設】&#10;一人当たり面積">
          <a:extLst>
            <a:ext uri="{FF2B5EF4-FFF2-40B4-BE49-F238E27FC236}">
              <a16:creationId xmlns:a16="http://schemas.microsoft.com/office/drawing/2014/main" id="{00000000-0008-0000-0F00-00002E030000}"/>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815" name="n_3aveValue【消防施設】&#10;一人当たり面積">
          <a:extLst>
            <a:ext uri="{FF2B5EF4-FFF2-40B4-BE49-F238E27FC236}">
              <a16:creationId xmlns:a16="http://schemas.microsoft.com/office/drawing/2014/main" id="{00000000-0008-0000-0F00-00002F030000}"/>
            </a:ext>
          </a:extLst>
        </xdr:cNvPr>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16" name="n_4aveValue【消防施設】&#10;一人当たり面積">
          <a:extLst>
            <a:ext uri="{FF2B5EF4-FFF2-40B4-BE49-F238E27FC236}">
              <a16:creationId xmlns:a16="http://schemas.microsoft.com/office/drawing/2014/main" id="{00000000-0008-0000-0F00-000030030000}"/>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27449</xdr:rowOff>
    </xdr:from>
    <xdr:ext cx="469744" cy="259045"/>
    <xdr:sp macro="" textlink="">
      <xdr:nvSpPr>
        <xdr:cNvPr id="817" name="n_1mainValue【消防施設】&#10;一人当たり面積">
          <a:extLst>
            <a:ext uri="{FF2B5EF4-FFF2-40B4-BE49-F238E27FC236}">
              <a16:creationId xmlns:a16="http://schemas.microsoft.com/office/drawing/2014/main" id="{00000000-0008-0000-0F00-000031030000}"/>
            </a:ext>
          </a:extLst>
        </xdr:cNvPr>
        <xdr:cNvSpPr txBox="1"/>
      </xdr:nvSpPr>
      <xdr:spPr>
        <a:xfrm>
          <a:off x="21075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818" name="n_2mainValue【消防施設】&#10;一人当たり面積">
          <a:extLst>
            <a:ext uri="{FF2B5EF4-FFF2-40B4-BE49-F238E27FC236}">
              <a16:creationId xmlns:a16="http://schemas.microsoft.com/office/drawing/2014/main" id="{00000000-0008-0000-0F00-000032030000}"/>
            </a:ext>
          </a:extLst>
        </xdr:cNvPr>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27449</xdr:rowOff>
    </xdr:from>
    <xdr:ext cx="469744" cy="259045"/>
    <xdr:sp macro="" textlink="">
      <xdr:nvSpPr>
        <xdr:cNvPr id="819" name="n_3mainValue【消防施設】&#10;一人当たり面積">
          <a:extLst>
            <a:ext uri="{FF2B5EF4-FFF2-40B4-BE49-F238E27FC236}">
              <a16:creationId xmlns:a16="http://schemas.microsoft.com/office/drawing/2014/main" id="{00000000-0008-0000-0F00-000033030000}"/>
            </a:ext>
          </a:extLst>
        </xdr:cNvPr>
        <xdr:cNvSpPr txBox="1"/>
      </xdr:nvSpPr>
      <xdr:spPr>
        <a:xfrm>
          <a:off x="19310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0" name="正方形/長方形 819">
          <a:extLst>
            <a:ext uri="{FF2B5EF4-FFF2-40B4-BE49-F238E27FC236}">
              <a16:creationId xmlns:a16="http://schemas.microsoft.com/office/drawing/2014/main" id="{00000000-0008-0000-0F00-000034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1" name="正方形/長方形 820">
          <a:extLst>
            <a:ext uri="{FF2B5EF4-FFF2-40B4-BE49-F238E27FC236}">
              <a16:creationId xmlns:a16="http://schemas.microsoft.com/office/drawing/2014/main" id="{00000000-0008-0000-0F00-000035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2" name="正方形/長方形 821">
          <a:extLst>
            <a:ext uri="{FF2B5EF4-FFF2-40B4-BE49-F238E27FC236}">
              <a16:creationId xmlns:a16="http://schemas.microsoft.com/office/drawing/2014/main" id="{00000000-0008-0000-0F00-000036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3" name="正方形/長方形 822">
          <a:extLst>
            <a:ext uri="{FF2B5EF4-FFF2-40B4-BE49-F238E27FC236}">
              <a16:creationId xmlns:a16="http://schemas.microsoft.com/office/drawing/2014/main" id="{00000000-0008-0000-0F00-000037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4" name="正方形/長方形 823">
          <a:extLst>
            <a:ext uri="{FF2B5EF4-FFF2-40B4-BE49-F238E27FC236}">
              <a16:creationId xmlns:a16="http://schemas.microsoft.com/office/drawing/2014/main" id="{00000000-0008-0000-0F00-000038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5" name="正方形/長方形 824">
          <a:extLst>
            <a:ext uri="{FF2B5EF4-FFF2-40B4-BE49-F238E27FC236}">
              <a16:creationId xmlns:a16="http://schemas.microsoft.com/office/drawing/2014/main" id="{00000000-0008-0000-0F00-000039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6" name="正方形/長方形 825">
          <a:extLst>
            <a:ext uri="{FF2B5EF4-FFF2-40B4-BE49-F238E27FC236}">
              <a16:creationId xmlns:a16="http://schemas.microsoft.com/office/drawing/2014/main" id="{00000000-0008-0000-0F00-00003A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庁舎】&#10;有形固定資産減価償却率グラフ枠">
          <a:extLst>
            <a:ext uri="{FF2B5EF4-FFF2-40B4-BE49-F238E27FC236}">
              <a16:creationId xmlns:a16="http://schemas.microsoft.com/office/drawing/2014/main" id="{00000000-0008-0000-0F00-00004C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46" name="【庁舎】&#10;有形固定資産減価償却率最小値テキスト">
          <a:extLst>
            <a:ext uri="{FF2B5EF4-FFF2-40B4-BE49-F238E27FC236}">
              <a16:creationId xmlns:a16="http://schemas.microsoft.com/office/drawing/2014/main" id="{00000000-0008-0000-0F00-00004E030000}"/>
            </a:ext>
          </a:extLst>
        </xdr:cNvPr>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48" name="【庁舎】&#10;有形固定資産減価償却率最大値テキスト">
          <a:extLst>
            <a:ext uri="{FF2B5EF4-FFF2-40B4-BE49-F238E27FC236}">
              <a16:creationId xmlns:a16="http://schemas.microsoft.com/office/drawing/2014/main" id="{00000000-0008-0000-0F00-000050030000}"/>
            </a:ext>
          </a:extLst>
        </xdr:cNvPr>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850" name="【庁舎】&#10;有形固定資産減価償却率平均値テキスト">
          <a:extLst>
            <a:ext uri="{FF2B5EF4-FFF2-40B4-BE49-F238E27FC236}">
              <a16:creationId xmlns:a16="http://schemas.microsoft.com/office/drawing/2014/main" id="{00000000-0008-0000-0F00-000052030000}"/>
            </a:ext>
          </a:extLst>
        </xdr:cNvPr>
        <xdr:cNvSpPr txBox="1"/>
      </xdr:nvSpPr>
      <xdr:spPr>
        <a:xfrm>
          <a:off x="16357600" y="1785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51" name="フローチャート: 判断 850">
          <a:extLst>
            <a:ext uri="{FF2B5EF4-FFF2-40B4-BE49-F238E27FC236}">
              <a16:creationId xmlns:a16="http://schemas.microsoft.com/office/drawing/2014/main" id="{00000000-0008-0000-0F00-000053030000}"/>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52" name="フローチャート: 判断 851">
          <a:extLst>
            <a:ext uri="{FF2B5EF4-FFF2-40B4-BE49-F238E27FC236}">
              <a16:creationId xmlns:a16="http://schemas.microsoft.com/office/drawing/2014/main" id="{00000000-0008-0000-0F00-000054030000}"/>
            </a:ext>
          </a:extLst>
        </xdr:cNvPr>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53" name="フローチャート: 判断 852">
          <a:extLst>
            <a:ext uri="{FF2B5EF4-FFF2-40B4-BE49-F238E27FC236}">
              <a16:creationId xmlns:a16="http://schemas.microsoft.com/office/drawing/2014/main" id="{00000000-0008-0000-0F00-000055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54" name="フローチャート: 判断 853">
          <a:extLst>
            <a:ext uri="{FF2B5EF4-FFF2-40B4-BE49-F238E27FC236}">
              <a16:creationId xmlns:a16="http://schemas.microsoft.com/office/drawing/2014/main" id="{00000000-0008-0000-0F00-000056030000}"/>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55" name="フローチャート: 判断 854">
          <a:extLst>
            <a:ext uri="{FF2B5EF4-FFF2-40B4-BE49-F238E27FC236}">
              <a16:creationId xmlns:a16="http://schemas.microsoft.com/office/drawing/2014/main" id="{00000000-0008-0000-0F00-000057030000}"/>
            </a:ext>
          </a:extLst>
        </xdr:cNvPr>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167458</xdr:rowOff>
    </xdr:from>
    <xdr:to>
      <xdr:col>85</xdr:col>
      <xdr:colOff>177800</xdr:colOff>
      <xdr:row>102</xdr:row>
      <xdr:rowOff>97608</xdr:rowOff>
    </xdr:to>
    <xdr:sp macro="" textlink="">
      <xdr:nvSpPr>
        <xdr:cNvPr id="861" name="楕円 860">
          <a:extLst>
            <a:ext uri="{FF2B5EF4-FFF2-40B4-BE49-F238E27FC236}">
              <a16:creationId xmlns:a16="http://schemas.microsoft.com/office/drawing/2014/main" id="{00000000-0008-0000-0F00-00005D030000}"/>
            </a:ext>
          </a:extLst>
        </xdr:cNvPr>
        <xdr:cNvSpPr/>
      </xdr:nvSpPr>
      <xdr:spPr>
        <a:xfrm>
          <a:off x="162687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18885</xdr:rowOff>
    </xdr:from>
    <xdr:ext cx="405111" cy="259045"/>
    <xdr:sp macro="" textlink="">
      <xdr:nvSpPr>
        <xdr:cNvPr id="862" name="【庁舎】&#10;有形固定資産減価償却率該当値テキスト">
          <a:extLst>
            <a:ext uri="{FF2B5EF4-FFF2-40B4-BE49-F238E27FC236}">
              <a16:creationId xmlns:a16="http://schemas.microsoft.com/office/drawing/2014/main" id="{00000000-0008-0000-0F00-00005E030000}"/>
            </a:ext>
          </a:extLst>
        </xdr:cNvPr>
        <xdr:cNvSpPr txBox="1"/>
      </xdr:nvSpPr>
      <xdr:spPr>
        <a:xfrm>
          <a:off x="16357600" y="1733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156029</xdr:rowOff>
    </xdr:from>
    <xdr:to>
      <xdr:col>81</xdr:col>
      <xdr:colOff>101600</xdr:colOff>
      <xdr:row>102</xdr:row>
      <xdr:rowOff>86179</xdr:rowOff>
    </xdr:to>
    <xdr:sp macro="" textlink="">
      <xdr:nvSpPr>
        <xdr:cNvPr id="863" name="楕円 862">
          <a:extLst>
            <a:ext uri="{FF2B5EF4-FFF2-40B4-BE49-F238E27FC236}">
              <a16:creationId xmlns:a16="http://schemas.microsoft.com/office/drawing/2014/main" id="{00000000-0008-0000-0F00-00005F030000}"/>
            </a:ext>
          </a:extLst>
        </xdr:cNvPr>
        <xdr:cNvSpPr/>
      </xdr:nvSpPr>
      <xdr:spPr>
        <a:xfrm>
          <a:off x="154305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35379</xdr:rowOff>
    </xdr:from>
    <xdr:to>
      <xdr:col>85</xdr:col>
      <xdr:colOff>127000</xdr:colOff>
      <xdr:row>102</xdr:row>
      <xdr:rowOff>46808</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5481300" y="17523279"/>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123371</xdr:rowOff>
    </xdr:from>
    <xdr:to>
      <xdr:col>76</xdr:col>
      <xdr:colOff>165100</xdr:colOff>
      <xdr:row>102</xdr:row>
      <xdr:rowOff>53521</xdr:rowOff>
    </xdr:to>
    <xdr:sp macro="" textlink="">
      <xdr:nvSpPr>
        <xdr:cNvPr id="865" name="楕円 864">
          <a:extLst>
            <a:ext uri="{FF2B5EF4-FFF2-40B4-BE49-F238E27FC236}">
              <a16:creationId xmlns:a16="http://schemas.microsoft.com/office/drawing/2014/main" id="{00000000-0008-0000-0F00-000061030000}"/>
            </a:ext>
          </a:extLst>
        </xdr:cNvPr>
        <xdr:cNvSpPr/>
      </xdr:nvSpPr>
      <xdr:spPr>
        <a:xfrm>
          <a:off x="14541500" y="174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2721</xdr:rowOff>
    </xdr:from>
    <xdr:to>
      <xdr:col>81</xdr:col>
      <xdr:colOff>50800</xdr:colOff>
      <xdr:row>102</xdr:row>
      <xdr:rowOff>35379</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4592300" y="174906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80918</xdr:rowOff>
    </xdr:from>
    <xdr:to>
      <xdr:col>72</xdr:col>
      <xdr:colOff>38100</xdr:colOff>
      <xdr:row>102</xdr:row>
      <xdr:rowOff>11068</xdr:rowOff>
    </xdr:to>
    <xdr:sp macro="" textlink="">
      <xdr:nvSpPr>
        <xdr:cNvPr id="867" name="楕円 866">
          <a:extLst>
            <a:ext uri="{FF2B5EF4-FFF2-40B4-BE49-F238E27FC236}">
              <a16:creationId xmlns:a16="http://schemas.microsoft.com/office/drawing/2014/main" id="{00000000-0008-0000-0F00-000063030000}"/>
            </a:ext>
          </a:extLst>
        </xdr:cNvPr>
        <xdr:cNvSpPr/>
      </xdr:nvSpPr>
      <xdr:spPr>
        <a:xfrm>
          <a:off x="13652500" y="173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131718</xdr:rowOff>
    </xdr:from>
    <xdr:to>
      <xdr:col>76</xdr:col>
      <xdr:colOff>114300</xdr:colOff>
      <xdr:row>102</xdr:row>
      <xdr:rowOff>2721</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3703300" y="1744816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40095</xdr:rowOff>
    </xdr:from>
    <xdr:to>
      <xdr:col>67</xdr:col>
      <xdr:colOff>101600</xdr:colOff>
      <xdr:row>101</xdr:row>
      <xdr:rowOff>141695</xdr:rowOff>
    </xdr:to>
    <xdr:sp macro="" textlink="">
      <xdr:nvSpPr>
        <xdr:cNvPr id="869" name="楕円 868">
          <a:extLst>
            <a:ext uri="{FF2B5EF4-FFF2-40B4-BE49-F238E27FC236}">
              <a16:creationId xmlns:a16="http://schemas.microsoft.com/office/drawing/2014/main" id="{00000000-0008-0000-0F00-000065030000}"/>
            </a:ext>
          </a:extLst>
        </xdr:cNvPr>
        <xdr:cNvSpPr/>
      </xdr:nvSpPr>
      <xdr:spPr>
        <a:xfrm>
          <a:off x="12763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90895</xdr:rowOff>
    </xdr:from>
    <xdr:to>
      <xdr:col>71</xdr:col>
      <xdr:colOff>177800</xdr:colOff>
      <xdr:row>101</xdr:row>
      <xdr:rowOff>131718</xdr:rowOff>
    </xdr:to>
    <xdr:cxnSp macro="">
      <xdr:nvCxnSpPr>
        <xdr:cNvPr id="870" name="直線コネクタ 869">
          <a:extLst>
            <a:ext uri="{FF2B5EF4-FFF2-40B4-BE49-F238E27FC236}">
              <a16:creationId xmlns:a16="http://schemas.microsoft.com/office/drawing/2014/main" id="{00000000-0008-0000-0F00-000066030000}"/>
            </a:ext>
          </a:extLst>
        </xdr:cNvPr>
        <xdr:cNvCxnSpPr/>
      </xdr:nvCxnSpPr>
      <xdr:spPr>
        <a:xfrm>
          <a:off x="12814300" y="17407345"/>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131190</xdr:rowOff>
    </xdr:from>
    <xdr:ext cx="405111" cy="259045"/>
    <xdr:sp macro="" textlink="">
      <xdr:nvSpPr>
        <xdr:cNvPr id="871" name="n_1aveValue【庁舎】&#10;有形固定資産減価償却率">
          <a:extLst>
            <a:ext uri="{FF2B5EF4-FFF2-40B4-BE49-F238E27FC236}">
              <a16:creationId xmlns:a16="http://schemas.microsoft.com/office/drawing/2014/main" id="{00000000-0008-0000-0F00-000067030000}"/>
            </a:ext>
          </a:extLst>
        </xdr:cNvPr>
        <xdr:cNvSpPr txBox="1"/>
      </xdr:nvSpPr>
      <xdr:spPr>
        <a:xfrm>
          <a:off x="152660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72" name="n_2aveValue【庁舎】&#10;有形固定資産減価償却率">
          <a:extLst>
            <a:ext uri="{FF2B5EF4-FFF2-40B4-BE49-F238E27FC236}">
              <a16:creationId xmlns:a16="http://schemas.microsoft.com/office/drawing/2014/main" id="{00000000-0008-0000-0F00-000068030000}"/>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873" name="n_3aveValue【庁舎】&#10;有形固定資産減価償却率">
          <a:extLst>
            <a:ext uri="{FF2B5EF4-FFF2-40B4-BE49-F238E27FC236}">
              <a16:creationId xmlns:a16="http://schemas.microsoft.com/office/drawing/2014/main" id="{00000000-0008-0000-0F00-000069030000}"/>
            </a:ext>
          </a:extLst>
        </xdr:cNvPr>
        <xdr:cNvSpPr txBox="1"/>
      </xdr:nvSpPr>
      <xdr:spPr>
        <a:xfrm>
          <a:off x="13500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874" name="n_4aveValue【庁舎】&#10;有形固定資産減価償却率">
          <a:extLst>
            <a:ext uri="{FF2B5EF4-FFF2-40B4-BE49-F238E27FC236}">
              <a16:creationId xmlns:a16="http://schemas.microsoft.com/office/drawing/2014/main" id="{00000000-0008-0000-0F00-00006A030000}"/>
            </a:ext>
          </a:extLst>
        </xdr:cNvPr>
        <xdr:cNvSpPr txBox="1"/>
      </xdr:nvSpPr>
      <xdr:spPr>
        <a:xfrm>
          <a:off x="12611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102706</xdr:rowOff>
    </xdr:from>
    <xdr:ext cx="405111" cy="259045"/>
    <xdr:sp macro="" textlink="">
      <xdr:nvSpPr>
        <xdr:cNvPr id="875" name="n_1mainValue【庁舎】&#10;有形固定資産減価償却率">
          <a:extLst>
            <a:ext uri="{FF2B5EF4-FFF2-40B4-BE49-F238E27FC236}">
              <a16:creationId xmlns:a16="http://schemas.microsoft.com/office/drawing/2014/main" id="{00000000-0008-0000-0F00-00006B030000}"/>
            </a:ext>
          </a:extLst>
        </xdr:cNvPr>
        <xdr:cNvSpPr txBox="1"/>
      </xdr:nvSpPr>
      <xdr:spPr>
        <a:xfrm>
          <a:off x="1526604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70048</xdr:rowOff>
    </xdr:from>
    <xdr:ext cx="405111" cy="259045"/>
    <xdr:sp macro="" textlink="">
      <xdr:nvSpPr>
        <xdr:cNvPr id="876" name="n_2mainValue【庁舎】&#10;有形固定資産減価償却率">
          <a:extLst>
            <a:ext uri="{FF2B5EF4-FFF2-40B4-BE49-F238E27FC236}">
              <a16:creationId xmlns:a16="http://schemas.microsoft.com/office/drawing/2014/main" id="{00000000-0008-0000-0F00-00006C030000}"/>
            </a:ext>
          </a:extLst>
        </xdr:cNvPr>
        <xdr:cNvSpPr txBox="1"/>
      </xdr:nvSpPr>
      <xdr:spPr>
        <a:xfrm>
          <a:off x="14389744" y="1721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27595</xdr:rowOff>
    </xdr:from>
    <xdr:ext cx="405111" cy="259045"/>
    <xdr:sp macro="" textlink="">
      <xdr:nvSpPr>
        <xdr:cNvPr id="877" name="n_3mainValue【庁舎】&#10;有形固定資産減価償却率">
          <a:extLst>
            <a:ext uri="{FF2B5EF4-FFF2-40B4-BE49-F238E27FC236}">
              <a16:creationId xmlns:a16="http://schemas.microsoft.com/office/drawing/2014/main" id="{00000000-0008-0000-0F00-00006D030000}"/>
            </a:ext>
          </a:extLst>
        </xdr:cNvPr>
        <xdr:cNvSpPr txBox="1"/>
      </xdr:nvSpPr>
      <xdr:spPr>
        <a:xfrm>
          <a:off x="13500744" y="1717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158222</xdr:rowOff>
    </xdr:from>
    <xdr:ext cx="405111" cy="259045"/>
    <xdr:sp macro="" textlink="">
      <xdr:nvSpPr>
        <xdr:cNvPr id="878" name="n_4mainValue【庁舎】&#10;有形固定資産減価償却率">
          <a:extLst>
            <a:ext uri="{FF2B5EF4-FFF2-40B4-BE49-F238E27FC236}">
              <a16:creationId xmlns:a16="http://schemas.microsoft.com/office/drawing/2014/main" id="{00000000-0008-0000-0F00-00006E030000}"/>
            </a:ext>
          </a:extLst>
        </xdr:cNvPr>
        <xdr:cNvSpPr txBox="1"/>
      </xdr:nvSpPr>
      <xdr:spPr>
        <a:xfrm>
          <a:off x="126117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9" name="正方形/長方形 878">
          <a:extLst>
            <a:ext uri="{FF2B5EF4-FFF2-40B4-BE49-F238E27FC236}">
              <a16:creationId xmlns:a16="http://schemas.microsoft.com/office/drawing/2014/main" id="{00000000-0008-0000-0F00-00006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0" name="正方形/長方形 879">
          <a:extLst>
            <a:ext uri="{FF2B5EF4-FFF2-40B4-BE49-F238E27FC236}">
              <a16:creationId xmlns:a16="http://schemas.microsoft.com/office/drawing/2014/main" id="{00000000-0008-0000-0F00-00007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1" name="正方形/長方形 880">
          <a:extLst>
            <a:ext uri="{FF2B5EF4-FFF2-40B4-BE49-F238E27FC236}">
              <a16:creationId xmlns:a16="http://schemas.microsoft.com/office/drawing/2014/main" id="{00000000-0008-0000-0F00-00007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2" name="正方形/長方形 881">
          <a:extLst>
            <a:ext uri="{FF2B5EF4-FFF2-40B4-BE49-F238E27FC236}">
              <a16:creationId xmlns:a16="http://schemas.microsoft.com/office/drawing/2014/main" id="{00000000-0008-0000-0F00-00007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3" name="正方形/長方形 882">
          <a:extLst>
            <a:ext uri="{FF2B5EF4-FFF2-40B4-BE49-F238E27FC236}">
              <a16:creationId xmlns:a16="http://schemas.microsoft.com/office/drawing/2014/main" id="{00000000-0008-0000-0F00-00007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4" name="正方形/長方形 883">
          <a:extLst>
            <a:ext uri="{FF2B5EF4-FFF2-40B4-BE49-F238E27FC236}">
              <a16:creationId xmlns:a16="http://schemas.microsoft.com/office/drawing/2014/main" id="{00000000-0008-0000-0F00-00007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5" name="正方形/長方形 884">
          <a:extLst>
            <a:ext uri="{FF2B5EF4-FFF2-40B4-BE49-F238E27FC236}">
              <a16:creationId xmlns:a16="http://schemas.microsoft.com/office/drawing/2014/main" id="{00000000-0008-0000-0F00-00007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6" name="正方形/長方形 885">
          <a:extLst>
            <a:ext uri="{FF2B5EF4-FFF2-40B4-BE49-F238E27FC236}">
              <a16:creationId xmlns:a16="http://schemas.microsoft.com/office/drawing/2014/main" id="{00000000-0008-0000-0F00-00007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7" name="テキスト ボックス 886">
          <a:extLst>
            <a:ext uri="{FF2B5EF4-FFF2-40B4-BE49-F238E27FC236}">
              <a16:creationId xmlns:a16="http://schemas.microsoft.com/office/drawing/2014/main" id="{00000000-0008-0000-0F00-00007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9" name="直線コネクタ 888">
          <a:extLst>
            <a:ext uri="{FF2B5EF4-FFF2-40B4-BE49-F238E27FC236}">
              <a16:creationId xmlns:a16="http://schemas.microsoft.com/office/drawing/2014/main" id="{00000000-0008-0000-0F00-000079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0" name="テキスト ボックス 889">
          <a:extLst>
            <a:ext uri="{FF2B5EF4-FFF2-40B4-BE49-F238E27FC236}">
              <a16:creationId xmlns:a16="http://schemas.microsoft.com/office/drawing/2014/main" id="{00000000-0008-0000-0F00-00007A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1" name="直線コネクタ 890">
          <a:extLst>
            <a:ext uri="{FF2B5EF4-FFF2-40B4-BE49-F238E27FC236}">
              <a16:creationId xmlns:a16="http://schemas.microsoft.com/office/drawing/2014/main" id="{00000000-0008-0000-0F00-00007B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2" name="テキスト ボックス 891">
          <a:extLst>
            <a:ext uri="{FF2B5EF4-FFF2-40B4-BE49-F238E27FC236}">
              <a16:creationId xmlns:a16="http://schemas.microsoft.com/office/drawing/2014/main" id="{00000000-0008-0000-0F00-00007C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3" name="直線コネクタ 892">
          <a:extLst>
            <a:ext uri="{FF2B5EF4-FFF2-40B4-BE49-F238E27FC236}">
              <a16:creationId xmlns:a16="http://schemas.microsoft.com/office/drawing/2014/main" id="{00000000-0008-0000-0F00-00007D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4" name="テキスト ボックス 893">
          <a:extLst>
            <a:ext uri="{FF2B5EF4-FFF2-40B4-BE49-F238E27FC236}">
              <a16:creationId xmlns:a16="http://schemas.microsoft.com/office/drawing/2014/main" id="{00000000-0008-0000-0F00-00007E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5" name="直線コネクタ 894">
          <a:extLst>
            <a:ext uri="{FF2B5EF4-FFF2-40B4-BE49-F238E27FC236}">
              <a16:creationId xmlns:a16="http://schemas.microsoft.com/office/drawing/2014/main" id="{00000000-0008-0000-0F00-00007F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6" name="テキスト ボックス 895">
          <a:extLst>
            <a:ext uri="{FF2B5EF4-FFF2-40B4-BE49-F238E27FC236}">
              <a16:creationId xmlns:a16="http://schemas.microsoft.com/office/drawing/2014/main" id="{00000000-0008-0000-0F00-000080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7" name="直線コネクタ 896">
          <a:extLst>
            <a:ext uri="{FF2B5EF4-FFF2-40B4-BE49-F238E27FC236}">
              <a16:creationId xmlns:a16="http://schemas.microsoft.com/office/drawing/2014/main" id="{00000000-0008-0000-0F00-000081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8" name="テキスト ボックス 897">
          <a:extLst>
            <a:ext uri="{FF2B5EF4-FFF2-40B4-BE49-F238E27FC236}">
              <a16:creationId xmlns:a16="http://schemas.microsoft.com/office/drawing/2014/main" id="{00000000-0008-0000-0F00-000082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9" name="直線コネクタ 898">
          <a:extLst>
            <a:ext uri="{FF2B5EF4-FFF2-40B4-BE49-F238E27FC236}">
              <a16:creationId xmlns:a16="http://schemas.microsoft.com/office/drawing/2014/main" id="{00000000-0008-0000-0F00-000083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0" name="テキスト ボックス 899">
          <a:extLst>
            <a:ext uri="{FF2B5EF4-FFF2-40B4-BE49-F238E27FC236}">
              <a16:creationId xmlns:a16="http://schemas.microsoft.com/office/drawing/2014/main" id="{00000000-0008-0000-0F00-000084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1" name="直線コネクタ 900">
          <a:extLst>
            <a:ext uri="{FF2B5EF4-FFF2-40B4-BE49-F238E27FC236}">
              <a16:creationId xmlns:a16="http://schemas.microsoft.com/office/drawing/2014/main" id="{00000000-0008-0000-0F00-00008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2" name="テキスト ボックス 901">
          <a:extLst>
            <a:ext uri="{FF2B5EF4-FFF2-40B4-BE49-F238E27FC236}">
              <a16:creationId xmlns:a16="http://schemas.microsoft.com/office/drawing/2014/main" id="{00000000-0008-0000-0F00-00008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3" name="【庁舎】&#10;一人当たり面積グラフ枠">
          <a:extLst>
            <a:ext uri="{FF2B5EF4-FFF2-40B4-BE49-F238E27FC236}">
              <a16:creationId xmlns:a16="http://schemas.microsoft.com/office/drawing/2014/main" id="{00000000-0008-0000-0F00-00008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05" name="【庁舎】&#10;一人当たり面積最小値テキスト">
          <a:extLst>
            <a:ext uri="{FF2B5EF4-FFF2-40B4-BE49-F238E27FC236}">
              <a16:creationId xmlns:a16="http://schemas.microsoft.com/office/drawing/2014/main" id="{00000000-0008-0000-0F00-00008903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07" name="【庁舎】&#10;一人当たり面積最大値テキスト">
          <a:extLst>
            <a:ext uri="{FF2B5EF4-FFF2-40B4-BE49-F238E27FC236}">
              <a16:creationId xmlns:a16="http://schemas.microsoft.com/office/drawing/2014/main" id="{00000000-0008-0000-0F00-00008B030000}"/>
            </a:ext>
          </a:extLst>
        </xdr:cNvPr>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09" name="【庁舎】&#10;一人当たり面積平均値テキスト">
          <a:extLst>
            <a:ext uri="{FF2B5EF4-FFF2-40B4-BE49-F238E27FC236}">
              <a16:creationId xmlns:a16="http://schemas.microsoft.com/office/drawing/2014/main" id="{00000000-0008-0000-0F00-00008D030000}"/>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10" name="フローチャート: 判断 909">
          <a:extLst>
            <a:ext uri="{FF2B5EF4-FFF2-40B4-BE49-F238E27FC236}">
              <a16:creationId xmlns:a16="http://schemas.microsoft.com/office/drawing/2014/main" id="{00000000-0008-0000-0F00-00008E030000}"/>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136434</xdr:rowOff>
    </xdr:from>
    <xdr:to>
      <xdr:col>112</xdr:col>
      <xdr:colOff>38100</xdr:colOff>
      <xdr:row>105</xdr:row>
      <xdr:rowOff>66584</xdr:rowOff>
    </xdr:to>
    <xdr:sp macro="" textlink="">
      <xdr:nvSpPr>
        <xdr:cNvPr id="911" name="フローチャート: 判断 910">
          <a:extLst>
            <a:ext uri="{FF2B5EF4-FFF2-40B4-BE49-F238E27FC236}">
              <a16:creationId xmlns:a16="http://schemas.microsoft.com/office/drawing/2014/main" id="{00000000-0008-0000-0F00-00008F030000}"/>
            </a:ext>
          </a:extLst>
        </xdr:cNvPr>
        <xdr:cNvSpPr/>
      </xdr:nvSpPr>
      <xdr:spPr>
        <a:xfrm>
          <a:off x="21272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103777</xdr:rowOff>
    </xdr:from>
    <xdr:to>
      <xdr:col>107</xdr:col>
      <xdr:colOff>101600</xdr:colOff>
      <xdr:row>105</xdr:row>
      <xdr:rowOff>33927</xdr:rowOff>
    </xdr:to>
    <xdr:sp macro="" textlink="">
      <xdr:nvSpPr>
        <xdr:cNvPr id="912" name="フローチャート: 判断 911">
          <a:extLst>
            <a:ext uri="{FF2B5EF4-FFF2-40B4-BE49-F238E27FC236}">
              <a16:creationId xmlns:a16="http://schemas.microsoft.com/office/drawing/2014/main" id="{00000000-0008-0000-0F00-000090030000}"/>
            </a:ext>
          </a:extLst>
        </xdr:cNvPr>
        <xdr:cNvSpPr/>
      </xdr:nvSpPr>
      <xdr:spPr>
        <a:xfrm>
          <a:off x="20383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146231</xdr:rowOff>
    </xdr:from>
    <xdr:to>
      <xdr:col>102</xdr:col>
      <xdr:colOff>165100</xdr:colOff>
      <xdr:row>105</xdr:row>
      <xdr:rowOff>76381</xdr:rowOff>
    </xdr:to>
    <xdr:sp macro="" textlink="">
      <xdr:nvSpPr>
        <xdr:cNvPr id="913" name="フローチャート: 判断 912">
          <a:extLst>
            <a:ext uri="{FF2B5EF4-FFF2-40B4-BE49-F238E27FC236}">
              <a16:creationId xmlns:a16="http://schemas.microsoft.com/office/drawing/2014/main" id="{00000000-0008-0000-0F00-000091030000}"/>
            </a:ext>
          </a:extLst>
        </xdr:cNvPr>
        <xdr:cNvSpPr/>
      </xdr:nvSpPr>
      <xdr:spPr>
        <a:xfrm>
          <a:off x="19494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159294</xdr:rowOff>
    </xdr:from>
    <xdr:to>
      <xdr:col>98</xdr:col>
      <xdr:colOff>38100</xdr:colOff>
      <xdr:row>105</xdr:row>
      <xdr:rowOff>89444</xdr:rowOff>
    </xdr:to>
    <xdr:sp macro="" textlink="">
      <xdr:nvSpPr>
        <xdr:cNvPr id="914" name="フローチャート: 判断 913">
          <a:extLst>
            <a:ext uri="{FF2B5EF4-FFF2-40B4-BE49-F238E27FC236}">
              <a16:creationId xmlns:a16="http://schemas.microsoft.com/office/drawing/2014/main" id="{00000000-0008-0000-0F00-000092030000}"/>
            </a:ext>
          </a:extLst>
        </xdr:cNvPr>
        <xdr:cNvSpPr/>
      </xdr:nvSpPr>
      <xdr:spPr>
        <a:xfrm>
          <a:off x="18605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920" name="楕円 919">
          <a:extLst>
            <a:ext uri="{FF2B5EF4-FFF2-40B4-BE49-F238E27FC236}">
              <a16:creationId xmlns:a16="http://schemas.microsoft.com/office/drawing/2014/main" id="{00000000-0008-0000-0F00-000098030000}"/>
            </a:ext>
          </a:extLst>
        </xdr:cNvPr>
        <xdr:cNvSpPr/>
      </xdr:nvSpPr>
      <xdr:spPr>
        <a:xfrm>
          <a:off x="221107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77306</xdr:rowOff>
    </xdr:from>
    <xdr:ext cx="469744" cy="259045"/>
    <xdr:sp macro="" textlink="">
      <xdr:nvSpPr>
        <xdr:cNvPr id="921" name="【庁舎】&#10;一人当たり面積該当値テキスト">
          <a:extLst>
            <a:ext uri="{FF2B5EF4-FFF2-40B4-BE49-F238E27FC236}">
              <a16:creationId xmlns:a16="http://schemas.microsoft.com/office/drawing/2014/main" id="{00000000-0008-0000-0F00-000099030000}"/>
            </a:ext>
          </a:extLst>
        </xdr:cNvPr>
        <xdr:cNvSpPr txBox="1"/>
      </xdr:nvSpPr>
      <xdr:spPr>
        <a:xfrm>
          <a:off x="22199600" y="1807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98879</xdr:rowOff>
    </xdr:from>
    <xdr:to>
      <xdr:col>112</xdr:col>
      <xdr:colOff>38100</xdr:colOff>
      <xdr:row>106</xdr:row>
      <xdr:rowOff>29029</xdr:rowOff>
    </xdr:to>
    <xdr:sp macro="" textlink="">
      <xdr:nvSpPr>
        <xdr:cNvPr id="922" name="楕円 921">
          <a:extLst>
            <a:ext uri="{FF2B5EF4-FFF2-40B4-BE49-F238E27FC236}">
              <a16:creationId xmlns:a16="http://schemas.microsoft.com/office/drawing/2014/main" id="{00000000-0008-0000-0F00-00009A030000}"/>
            </a:ext>
          </a:extLst>
        </xdr:cNvPr>
        <xdr:cNvSpPr/>
      </xdr:nvSpPr>
      <xdr:spPr>
        <a:xfrm>
          <a:off x="21272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149679</xdr:rowOff>
    </xdr:from>
    <xdr:to>
      <xdr:col>116</xdr:col>
      <xdr:colOff>63500</xdr:colOff>
      <xdr:row>105</xdr:row>
      <xdr:rowOff>149679</xdr:rowOff>
    </xdr:to>
    <xdr:cxnSp macro="">
      <xdr:nvCxnSpPr>
        <xdr:cNvPr id="923" name="直線コネクタ 922">
          <a:extLst>
            <a:ext uri="{FF2B5EF4-FFF2-40B4-BE49-F238E27FC236}">
              <a16:creationId xmlns:a16="http://schemas.microsoft.com/office/drawing/2014/main" id="{00000000-0008-0000-0F00-00009B030000}"/>
            </a:ext>
          </a:extLst>
        </xdr:cNvPr>
        <xdr:cNvCxnSpPr/>
      </xdr:nvCxnSpPr>
      <xdr:spPr>
        <a:xfrm>
          <a:off x="21323300" y="181519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98879</xdr:rowOff>
    </xdr:from>
    <xdr:to>
      <xdr:col>107</xdr:col>
      <xdr:colOff>101600</xdr:colOff>
      <xdr:row>106</xdr:row>
      <xdr:rowOff>29029</xdr:rowOff>
    </xdr:to>
    <xdr:sp macro="" textlink="">
      <xdr:nvSpPr>
        <xdr:cNvPr id="924" name="楕円 923">
          <a:extLst>
            <a:ext uri="{FF2B5EF4-FFF2-40B4-BE49-F238E27FC236}">
              <a16:creationId xmlns:a16="http://schemas.microsoft.com/office/drawing/2014/main" id="{00000000-0008-0000-0F00-00009C030000}"/>
            </a:ext>
          </a:extLst>
        </xdr:cNvPr>
        <xdr:cNvSpPr/>
      </xdr:nvSpPr>
      <xdr:spPr>
        <a:xfrm>
          <a:off x="20383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149679</xdr:rowOff>
    </xdr:from>
    <xdr:to>
      <xdr:col>111</xdr:col>
      <xdr:colOff>177800</xdr:colOff>
      <xdr:row>105</xdr:row>
      <xdr:rowOff>149679</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a:off x="20434300" y="18151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6" name="楕円 925">
          <a:extLst>
            <a:ext uri="{FF2B5EF4-FFF2-40B4-BE49-F238E27FC236}">
              <a16:creationId xmlns:a16="http://schemas.microsoft.com/office/drawing/2014/main" id="{00000000-0008-0000-0F00-00009E030000}"/>
            </a:ext>
          </a:extLst>
        </xdr:cNvPr>
        <xdr:cNvSpPr/>
      </xdr:nvSpPr>
      <xdr:spPr>
        <a:xfrm>
          <a:off x="19494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146413</xdr:rowOff>
    </xdr:from>
    <xdr:to>
      <xdr:col>107</xdr:col>
      <xdr:colOff>50800</xdr:colOff>
      <xdr:row>105</xdr:row>
      <xdr:rowOff>149679</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19545300" y="181486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10705</xdr:rowOff>
    </xdr:from>
    <xdr:to>
      <xdr:col>98</xdr:col>
      <xdr:colOff>38100</xdr:colOff>
      <xdr:row>103</xdr:row>
      <xdr:rowOff>112305</xdr:rowOff>
    </xdr:to>
    <xdr:sp macro="" textlink="">
      <xdr:nvSpPr>
        <xdr:cNvPr id="928" name="楕円 927">
          <a:extLst>
            <a:ext uri="{FF2B5EF4-FFF2-40B4-BE49-F238E27FC236}">
              <a16:creationId xmlns:a16="http://schemas.microsoft.com/office/drawing/2014/main" id="{00000000-0008-0000-0F00-0000A0030000}"/>
            </a:ext>
          </a:extLst>
        </xdr:cNvPr>
        <xdr:cNvSpPr/>
      </xdr:nvSpPr>
      <xdr:spPr>
        <a:xfrm>
          <a:off x="186055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61505</xdr:rowOff>
    </xdr:from>
    <xdr:to>
      <xdr:col>102</xdr:col>
      <xdr:colOff>114300</xdr:colOff>
      <xdr:row>105</xdr:row>
      <xdr:rowOff>146413</xdr:rowOff>
    </xdr:to>
    <xdr:cxnSp macro="">
      <xdr:nvCxnSpPr>
        <xdr:cNvPr id="929" name="直線コネクタ 928">
          <a:extLst>
            <a:ext uri="{FF2B5EF4-FFF2-40B4-BE49-F238E27FC236}">
              <a16:creationId xmlns:a16="http://schemas.microsoft.com/office/drawing/2014/main" id="{00000000-0008-0000-0F00-0000A1030000}"/>
            </a:ext>
          </a:extLst>
        </xdr:cNvPr>
        <xdr:cNvCxnSpPr/>
      </xdr:nvCxnSpPr>
      <xdr:spPr>
        <a:xfrm>
          <a:off x="18656300" y="17720855"/>
          <a:ext cx="889000" cy="4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83111</xdr:rowOff>
    </xdr:from>
    <xdr:ext cx="469744" cy="259045"/>
    <xdr:sp macro="" textlink="">
      <xdr:nvSpPr>
        <xdr:cNvPr id="930" name="n_1aveValue【庁舎】&#10;一人当たり面積">
          <a:extLst>
            <a:ext uri="{FF2B5EF4-FFF2-40B4-BE49-F238E27FC236}">
              <a16:creationId xmlns:a16="http://schemas.microsoft.com/office/drawing/2014/main" id="{00000000-0008-0000-0F00-0000A2030000}"/>
            </a:ext>
          </a:extLst>
        </xdr:cNvPr>
        <xdr:cNvSpPr txBox="1"/>
      </xdr:nvSpPr>
      <xdr:spPr>
        <a:xfrm>
          <a:off x="21075727" y="177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50454</xdr:rowOff>
    </xdr:from>
    <xdr:ext cx="469744" cy="259045"/>
    <xdr:sp macro="" textlink="">
      <xdr:nvSpPr>
        <xdr:cNvPr id="931" name="n_2aveValue【庁舎】&#10;一人当たり面積">
          <a:extLst>
            <a:ext uri="{FF2B5EF4-FFF2-40B4-BE49-F238E27FC236}">
              <a16:creationId xmlns:a16="http://schemas.microsoft.com/office/drawing/2014/main" id="{00000000-0008-0000-0F00-0000A3030000}"/>
            </a:ext>
          </a:extLst>
        </xdr:cNvPr>
        <xdr:cNvSpPr txBox="1"/>
      </xdr:nvSpPr>
      <xdr:spPr>
        <a:xfrm>
          <a:off x="20199427" y="1770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92908</xdr:rowOff>
    </xdr:from>
    <xdr:ext cx="469744" cy="259045"/>
    <xdr:sp macro="" textlink="">
      <xdr:nvSpPr>
        <xdr:cNvPr id="932" name="n_3aveValue【庁舎】&#10;一人当たり面積">
          <a:extLst>
            <a:ext uri="{FF2B5EF4-FFF2-40B4-BE49-F238E27FC236}">
              <a16:creationId xmlns:a16="http://schemas.microsoft.com/office/drawing/2014/main" id="{00000000-0008-0000-0F00-0000A4030000}"/>
            </a:ext>
          </a:extLst>
        </xdr:cNvPr>
        <xdr:cNvSpPr txBox="1"/>
      </xdr:nvSpPr>
      <xdr:spPr>
        <a:xfrm>
          <a:off x="19310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80571</xdr:rowOff>
    </xdr:from>
    <xdr:ext cx="469744" cy="259045"/>
    <xdr:sp macro="" textlink="">
      <xdr:nvSpPr>
        <xdr:cNvPr id="933" name="n_4aveValue【庁舎】&#10;一人当たり面積">
          <a:extLst>
            <a:ext uri="{FF2B5EF4-FFF2-40B4-BE49-F238E27FC236}">
              <a16:creationId xmlns:a16="http://schemas.microsoft.com/office/drawing/2014/main" id="{00000000-0008-0000-0F00-0000A5030000}"/>
            </a:ext>
          </a:extLst>
        </xdr:cNvPr>
        <xdr:cNvSpPr txBox="1"/>
      </xdr:nvSpPr>
      <xdr:spPr>
        <a:xfrm>
          <a:off x="18421427" y="1808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20156</xdr:rowOff>
    </xdr:from>
    <xdr:ext cx="469744" cy="259045"/>
    <xdr:sp macro="" textlink="">
      <xdr:nvSpPr>
        <xdr:cNvPr id="934" name="n_1mainValue【庁舎】&#10;一人当たり面積">
          <a:extLst>
            <a:ext uri="{FF2B5EF4-FFF2-40B4-BE49-F238E27FC236}">
              <a16:creationId xmlns:a16="http://schemas.microsoft.com/office/drawing/2014/main" id="{00000000-0008-0000-0F00-0000A6030000}"/>
            </a:ext>
          </a:extLst>
        </xdr:cNvPr>
        <xdr:cNvSpPr txBox="1"/>
      </xdr:nvSpPr>
      <xdr:spPr>
        <a:xfrm>
          <a:off x="210757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20156</xdr:rowOff>
    </xdr:from>
    <xdr:ext cx="469744" cy="259045"/>
    <xdr:sp macro="" textlink="">
      <xdr:nvSpPr>
        <xdr:cNvPr id="935" name="n_2mainValue【庁舎】&#10;一人当たり面積">
          <a:extLst>
            <a:ext uri="{FF2B5EF4-FFF2-40B4-BE49-F238E27FC236}">
              <a16:creationId xmlns:a16="http://schemas.microsoft.com/office/drawing/2014/main" id="{00000000-0008-0000-0F00-0000A7030000}"/>
            </a:ext>
          </a:extLst>
        </xdr:cNvPr>
        <xdr:cNvSpPr txBox="1"/>
      </xdr:nvSpPr>
      <xdr:spPr>
        <a:xfrm>
          <a:off x="201994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16890</xdr:rowOff>
    </xdr:from>
    <xdr:ext cx="469744" cy="259045"/>
    <xdr:sp macro="" textlink="">
      <xdr:nvSpPr>
        <xdr:cNvPr id="936" name="n_3mainValue【庁舎】&#10;一人当たり面積">
          <a:extLst>
            <a:ext uri="{FF2B5EF4-FFF2-40B4-BE49-F238E27FC236}">
              <a16:creationId xmlns:a16="http://schemas.microsoft.com/office/drawing/2014/main" id="{00000000-0008-0000-0F00-0000A8030000}"/>
            </a:ext>
          </a:extLst>
        </xdr:cNvPr>
        <xdr:cNvSpPr txBox="1"/>
      </xdr:nvSpPr>
      <xdr:spPr>
        <a:xfrm>
          <a:off x="19310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128832</xdr:rowOff>
    </xdr:from>
    <xdr:ext cx="469744" cy="259045"/>
    <xdr:sp macro="" textlink="">
      <xdr:nvSpPr>
        <xdr:cNvPr id="937" name="n_4mainValue【庁舎】&#10;一人当たり面積">
          <a:extLst>
            <a:ext uri="{FF2B5EF4-FFF2-40B4-BE49-F238E27FC236}">
              <a16:creationId xmlns:a16="http://schemas.microsoft.com/office/drawing/2014/main" id="{00000000-0008-0000-0F00-0000A9030000}"/>
            </a:ext>
          </a:extLst>
        </xdr:cNvPr>
        <xdr:cNvSpPr txBox="1"/>
      </xdr:nvSpPr>
      <xdr:spPr>
        <a:xfrm>
          <a:off x="18421427" y="174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8" name="正方形/長方形 937">
          <a:extLst>
            <a:ext uri="{FF2B5EF4-FFF2-40B4-BE49-F238E27FC236}">
              <a16:creationId xmlns:a16="http://schemas.microsoft.com/office/drawing/2014/main" id="{00000000-0008-0000-0F00-0000A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9" name="正方形/長方形 938">
          <a:extLst>
            <a:ext uri="{FF2B5EF4-FFF2-40B4-BE49-F238E27FC236}">
              <a16:creationId xmlns:a16="http://schemas.microsoft.com/office/drawing/2014/main" id="{00000000-0008-0000-0F00-0000A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0" name="テキスト ボックス 939">
          <a:extLst>
            <a:ext uri="{FF2B5EF4-FFF2-40B4-BE49-F238E27FC236}">
              <a16:creationId xmlns:a16="http://schemas.microsoft.com/office/drawing/2014/main" id="{00000000-0008-0000-0F00-0000A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庁舎の有形固定資産減価償却率は、平成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年度の新庁舎増築により類似団体内平均値を大幅に下回り、その後もほぼ横ばいとなっている。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類似団体内平均値との比較では、市民会館や保健センター・保健所の有形固定資産減価償却率が高く、老朽化が進んでいることが分かる。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本市は合併団体であることから機能が重複している施設もあるため、「清須市公共施設個別施設計画」に基づいた適正配置に努めたうえで必要な維持管理を行うことで、有形固定資産減価償却率の上昇を抑える取組みが必要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69,300
67,511
17.35
33,212,460
31,398,993
1,491,972
17,430,841
19,259,342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平成１７年７月７日の合併により清須市が誕生して以来、平成２１年１０月１日の春日町との合併を経ても財政力指数は１．００を上回っていたが、平成２４年度以降は１．００を下回っている。 </a:t>
          </a:r>
        </a:p>
        <a:p>
          <a:r>
            <a:rPr kumimoji="1" lang="ja-JP" altLang="en-US" sz="1300">
              <a:latin typeface="ＭＳ Ｐゴシック" panose="020B0600070205080204" pitchFamily="50" charset="-128"/>
              <a:ea typeface="ＭＳ Ｐゴシック" panose="020B0600070205080204" pitchFamily="50" charset="-128"/>
            </a:rPr>
            <a:t>   令和３年度は前年度と比較して△０．０４の０．８４となった。合併団体である本市は令和７年度まで大規模な都市計画事業や公共施設整備事業に合併特例債を活用する予定であり、基準財政需要額が増加傾向となるため、市税は回復傾向にあるものの、同程度の水準で推移する見込み。</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40</xdr:row>
      <xdr:rowOff>46567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2413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137583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5292</xdr:rowOff>
    </xdr:from>
    <xdr:to>
      <xdr:col>19</xdr:col>
      <xdr:colOff>184150</xdr:colOff>
      <xdr:row>41</xdr:row>
      <xdr:rowOff>106892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91669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117475</xdr:rowOff>
    </xdr:from>
    <xdr:to>
      <xdr:col>15</xdr:col>
      <xdr:colOff>82550</xdr:colOff>
      <xdr:row>39</xdr:row>
      <xdr:rowOff>117475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77258</xdr:rowOff>
    </xdr:from>
    <xdr:to>
      <xdr:col>11</xdr:col>
      <xdr:colOff>31750</xdr:colOff>
      <xdr:row>39</xdr:row>
      <xdr:rowOff>117475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638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66675</xdr:rowOff>
    </xdr:from>
    <xdr:to>
      <xdr:col>11</xdr:col>
      <xdr:colOff>82550</xdr:colOff>
      <xdr:row>39</xdr:row>
      <xdr:rowOff>168275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7002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26458</xdr:rowOff>
    </xdr:from>
    <xdr:to>
      <xdr:col>7</xdr:col>
      <xdr:colOff>31750</xdr:colOff>
      <xdr:row>39</xdr:row>
      <xdr:rowOff>128058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138235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経常一般財源等は、地方消費税交付金＋</a:t>
          </a:r>
          <a:r>
            <a:rPr kumimoji="1" lang="en-US" altLang="ja-JP" sz="1050">
              <a:latin typeface="ＭＳ Ｐゴシック" panose="020B0600070205080204" pitchFamily="50" charset="-128"/>
              <a:ea typeface="ＭＳ Ｐゴシック" panose="020B0600070205080204" pitchFamily="50" charset="-128"/>
            </a:rPr>
            <a:t>133,440</a:t>
          </a:r>
          <a:r>
            <a:rPr kumimoji="1" lang="ja-JP" altLang="en-US" sz="1050">
              <a:latin typeface="ＭＳ Ｐゴシック" panose="020B0600070205080204" pitchFamily="50" charset="-128"/>
              <a:ea typeface="ＭＳ Ｐゴシック" panose="020B0600070205080204" pitchFamily="50" charset="-128"/>
            </a:rPr>
            <a:t>千円（＋９．１％）、普通交付税＋</a:t>
          </a:r>
          <a:r>
            <a:rPr kumimoji="1" lang="en-US" altLang="ja-JP" sz="1050">
              <a:latin typeface="ＭＳ Ｐゴシック" panose="020B0600070205080204" pitchFamily="50" charset="-128"/>
              <a:ea typeface="ＭＳ Ｐゴシック" panose="020B0600070205080204" pitchFamily="50" charset="-128"/>
            </a:rPr>
            <a:t>670,139</a:t>
          </a:r>
          <a:r>
            <a:rPr kumimoji="1" lang="ja-JP" altLang="en-US" sz="1050">
              <a:latin typeface="ＭＳ Ｐゴシック" panose="020B0600070205080204" pitchFamily="50" charset="-128"/>
              <a:ea typeface="ＭＳ Ｐゴシック" panose="020B0600070205080204" pitchFamily="50" charset="-128"/>
            </a:rPr>
            <a:t>千円（＋３２．２％）が主な要因となり、対前年度比＋</a:t>
          </a:r>
          <a:r>
            <a:rPr kumimoji="1" lang="en-US" altLang="ja-JP" sz="1050">
              <a:latin typeface="ＭＳ Ｐゴシック" panose="020B0600070205080204" pitchFamily="50" charset="-128"/>
              <a:ea typeface="ＭＳ Ｐゴシック" panose="020B0600070205080204" pitchFamily="50" charset="-128"/>
            </a:rPr>
            <a:t>838,308</a:t>
          </a:r>
          <a:r>
            <a:rPr kumimoji="1" lang="ja-JP" altLang="en-US" sz="1050">
              <a:latin typeface="ＭＳ Ｐゴシック" panose="020B0600070205080204" pitchFamily="50" charset="-128"/>
              <a:ea typeface="ＭＳ Ｐゴシック" panose="020B0600070205080204" pitchFamily="50" charset="-128"/>
            </a:rPr>
            <a:t>千円（＋５．４％）となった。加えて、臨時財政対策債も＋</a:t>
          </a:r>
          <a:r>
            <a:rPr kumimoji="1" lang="en-US" altLang="ja-JP" sz="1050">
              <a:latin typeface="ＭＳ Ｐゴシック" panose="020B0600070205080204" pitchFamily="50" charset="-128"/>
              <a:ea typeface="ＭＳ Ｐゴシック" panose="020B0600070205080204" pitchFamily="50" charset="-128"/>
            </a:rPr>
            <a:t>600,000</a:t>
          </a:r>
          <a:r>
            <a:rPr kumimoji="1" lang="ja-JP" altLang="en-US" sz="1050">
              <a:latin typeface="ＭＳ Ｐゴシック" panose="020B0600070205080204" pitchFamily="50" charset="-128"/>
              <a:ea typeface="ＭＳ Ｐゴシック" panose="020B0600070205080204" pitchFamily="50" charset="-128"/>
            </a:rPr>
            <a:t>千円（＋８５．７％）となり、分母となる歳入が対前年度比＋</a:t>
          </a:r>
          <a:r>
            <a:rPr kumimoji="1" lang="en-US" altLang="ja-JP" sz="1050">
              <a:latin typeface="ＭＳ Ｐゴシック" panose="020B0600070205080204" pitchFamily="50" charset="-128"/>
              <a:ea typeface="ＭＳ Ｐゴシック" panose="020B0600070205080204" pitchFamily="50" charset="-128"/>
            </a:rPr>
            <a:t>1,438,308</a:t>
          </a:r>
          <a:r>
            <a:rPr kumimoji="1" lang="ja-JP" altLang="en-US" sz="1050">
              <a:latin typeface="ＭＳ Ｐゴシック" panose="020B0600070205080204" pitchFamily="50" charset="-128"/>
              <a:ea typeface="ＭＳ Ｐゴシック" panose="020B0600070205080204" pitchFamily="50" charset="-128"/>
            </a:rPr>
            <a:t>千円（＋８．８％）と大きく増加した。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一方、歳出については、合併特例債や、臨時財政対策債の償還費の増加により公債費が＋</a:t>
          </a:r>
          <a:r>
            <a:rPr kumimoji="1" lang="en-US" altLang="ja-JP" sz="1050">
              <a:latin typeface="ＭＳ Ｐゴシック" panose="020B0600070205080204" pitchFamily="50" charset="-128"/>
              <a:ea typeface="ＭＳ Ｐゴシック" panose="020B0600070205080204" pitchFamily="50" charset="-128"/>
            </a:rPr>
            <a:t>158,864</a:t>
          </a:r>
          <a:r>
            <a:rPr kumimoji="1" lang="ja-JP" altLang="en-US" sz="1050">
              <a:latin typeface="ＭＳ Ｐゴシック" panose="020B0600070205080204" pitchFamily="50" charset="-128"/>
              <a:ea typeface="ＭＳ Ｐゴシック" panose="020B0600070205080204" pitchFamily="50" charset="-128"/>
            </a:rPr>
            <a:t>千円（＋７．８％）増加するなど、経常経費充当一般財源等も対前年度比＋</a:t>
          </a:r>
          <a:r>
            <a:rPr kumimoji="1" lang="en-US" altLang="ja-JP" sz="1050">
              <a:latin typeface="ＭＳ Ｐゴシック" panose="020B0600070205080204" pitchFamily="50" charset="-128"/>
              <a:ea typeface="ＭＳ Ｐゴシック" panose="020B0600070205080204" pitchFamily="50" charset="-128"/>
            </a:rPr>
            <a:t>199,719</a:t>
          </a:r>
          <a:r>
            <a:rPr kumimoji="1" lang="ja-JP" altLang="en-US" sz="1050">
              <a:latin typeface="ＭＳ Ｐゴシック" panose="020B0600070205080204" pitchFamily="50" charset="-128"/>
              <a:ea typeface="ＭＳ Ｐゴシック" panose="020B0600070205080204" pitchFamily="50" charset="-128"/>
            </a:rPr>
            <a:t>千円（＋１．３％）となったものの、歳入側の増加額が大きく、経常収支比率は対前年度比△６．５ポイントの８７．３％となった。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今後も扶助費や公債費の増加が見込まれるため、推移の傾向を注視し、健全な財政運営に努める。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104648</xdr:rowOff>
    </xdr:from>
    <xdr:to>
      <xdr:col>23</xdr:col>
      <xdr:colOff>133350</xdr:colOff>
      <xdr:row>65</xdr:row>
      <xdr:rowOff>75438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05998"/>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68326</xdr:rowOff>
    </xdr:from>
    <xdr:to>
      <xdr:col>19</xdr:col>
      <xdr:colOff>133350</xdr:colOff>
      <xdr:row>65</xdr:row>
      <xdr:rowOff>75438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04112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99568</xdr:rowOff>
    </xdr:from>
    <xdr:to>
      <xdr:col>19</xdr:col>
      <xdr:colOff>184150</xdr:colOff>
      <xdr:row>65</xdr:row>
      <xdr:rowOff>29718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7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39895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4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64</xdr:row>
      <xdr:rowOff>68326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43260"/>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109220</xdr:rowOff>
    </xdr:from>
    <xdr:to>
      <xdr:col>15</xdr:col>
      <xdr:colOff>133350</xdr:colOff>
      <xdr:row>65</xdr:row>
      <xdr:rowOff>39370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169926</xdr:rowOff>
    </xdr:from>
    <xdr:to>
      <xdr:col>11</xdr:col>
      <xdr:colOff>31750</xdr:colOff>
      <xdr:row>63</xdr:row>
      <xdr:rowOff>41910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79982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80264</xdr:rowOff>
    </xdr:from>
    <xdr:to>
      <xdr:col>11</xdr:col>
      <xdr:colOff>82550</xdr:colOff>
      <xdr:row>65</xdr:row>
      <xdr:rowOff>10414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166641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4843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70375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24638</xdr:rowOff>
    </xdr:from>
    <xdr:to>
      <xdr:col>19</xdr:col>
      <xdr:colOff>184150</xdr:colOff>
      <xdr:row>65</xdr:row>
      <xdr:rowOff>126238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111015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17526</xdr:rowOff>
    </xdr:from>
    <xdr:to>
      <xdr:col>15</xdr:col>
      <xdr:colOff>133350</xdr:colOff>
      <xdr:row>64</xdr:row>
      <xdr:rowOff>119126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119126</xdr:rowOff>
    </xdr:from>
    <xdr:to>
      <xdr:col>7</xdr:col>
      <xdr:colOff>31750</xdr:colOff>
      <xdr:row>63</xdr:row>
      <xdr:rowOff>49276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59453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人件費は前年度比＋</a:t>
          </a:r>
          <a:r>
            <a:rPr kumimoji="1" lang="en-US" altLang="ja-JP" sz="1150">
              <a:latin typeface="ＭＳ Ｐゴシック" panose="020B0600070205080204" pitchFamily="50" charset="-128"/>
              <a:ea typeface="ＭＳ Ｐゴシック" panose="020B0600070205080204" pitchFamily="50" charset="-128"/>
            </a:rPr>
            <a:t>64,784</a:t>
          </a:r>
          <a:r>
            <a:rPr kumimoji="1" lang="ja-JP" altLang="en-US" sz="1150">
              <a:latin typeface="ＭＳ Ｐゴシック" panose="020B0600070205080204" pitchFamily="50" charset="-128"/>
              <a:ea typeface="ＭＳ Ｐゴシック" panose="020B0600070205080204" pitchFamily="50" charset="-128"/>
            </a:rPr>
            <a:t>千円（＋１．５％）、物件費は前年度比＋</a:t>
          </a:r>
          <a:r>
            <a:rPr kumimoji="1" lang="en-US" altLang="ja-JP" sz="1150">
              <a:latin typeface="ＭＳ Ｐゴシック" panose="020B0600070205080204" pitchFamily="50" charset="-128"/>
              <a:ea typeface="ＭＳ Ｐゴシック" panose="020B0600070205080204" pitchFamily="50" charset="-128"/>
            </a:rPr>
            <a:t>396,797</a:t>
          </a:r>
          <a:r>
            <a:rPr kumimoji="1" lang="ja-JP" altLang="en-US" sz="1150">
              <a:latin typeface="ＭＳ Ｐゴシック" panose="020B0600070205080204" pitchFamily="50" charset="-128"/>
              <a:ea typeface="ＭＳ Ｐゴシック" panose="020B0600070205080204" pitchFamily="50" charset="-128"/>
            </a:rPr>
            <a:t>千円（＋７．９％）と増加したため、人口１人当たり人件費・物件費等決算額は前年度比＋</a:t>
          </a:r>
          <a:r>
            <a:rPr kumimoji="1" lang="en-US" altLang="ja-JP" sz="1150">
              <a:latin typeface="ＭＳ Ｐゴシック" panose="020B0600070205080204" pitchFamily="50" charset="-128"/>
              <a:ea typeface="ＭＳ Ｐゴシック" panose="020B0600070205080204" pitchFamily="50" charset="-128"/>
            </a:rPr>
            <a:t>5,938</a:t>
          </a:r>
          <a:r>
            <a:rPr kumimoji="1" lang="ja-JP" altLang="en-US" sz="1150">
              <a:latin typeface="ＭＳ Ｐゴシック" panose="020B0600070205080204" pitchFamily="50" charset="-128"/>
              <a:ea typeface="ＭＳ Ｐゴシック" panose="020B0600070205080204" pitchFamily="50" charset="-128"/>
            </a:rPr>
            <a:t>円となった。</a:t>
          </a:r>
        </a:p>
        <a:p>
          <a:r>
            <a:rPr kumimoji="1" lang="ja-JP" altLang="en-US" sz="1150">
              <a:latin typeface="ＭＳ Ｐゴシック" panose="020B0600070205080204" pitchFamily="50" charset="-128"/>
              <a:ea typeface="ＭＳ Ｐゴシック" panose="020B0600070205080204" pitchFamily="50" charset="-128"/>
            </a:rPr>
            <a:t>　令和３年度では、新型コロナウイルス予防接種事業など新型コロナウイルス感染症対策にかかる経費の臨時的な増加が主な増加要因となっている。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また、本市は合併団体であり、保育園や学校、児童館などの施設数が多く、施設管理経費の占める割合が大きいため、今後も公共施設等総合管理計画及び公共施設個別施設計画に基づき、中長期的な視点で公共施設の整備・統廃合を進め、財政負担の軽減・平準化を図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4231</xdr:rowOff>
    </xdr:from>
    <xdr:to>
      <xdr:col>23</xdr:col>
      <xdr:colOff>133350</xdr:colOff>
      <xdr:row>83</xdr:row>
      <xdr:rowOff>72462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34581"/>
          <a:ext cx="838200" cy="6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74002</xdr:rowOff>
    </xdr:from>
    <xdr:to>
      <xdr:col>19</xdr:col>
      <xdr:colOff>133350</xdr:colOff>
      <xdr:row>83</xdr:row>
      <xdr:rowOff>4231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32902"/>
          <a:ext cx="889000" cy="10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16721</xdr:rowOff>
    </xdr:from>
    <xdr:to>
      <xdr:col>19</xdr:col>
      <xdr:colOff>184150</xdr:colOff>
      <xdr:row>83</xdr:row>
      <xdr:rowOff>118321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103098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33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36945</xdr:rowOff>
    </xdr:from>
    <xdr:to>
      <xdr:col>15</xdr:col>
      <xdr:colOff>82550</xdr:colOff>
      <xdr:row>82</xdr:row>
      <xdr:rowOff>74002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95845"/>
          <a:ext cx="889000" cy="3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75369</xdr:rowOff>
    </xdr:from>
    <xdr:to>
      <xdr:col>15</xdr:col>
      <xdr:colOff>133350</xdr:colOff>
      <xdr:row>83</xdr:row>
      <xdr:rowOff>5519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161746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7392</xdr:rowOff>
    </xdr:from>
    <xdr:to>
      <xdr:col>11</xdr:col>
      <xdr:colOff>31750</xdr:colOff>
      <xdr:row>82</xdr:row>
      <xdr:rowOff>36945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66292"/>
          <a:ext cx="889000" cy="2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35164</xdr:rowOff>
    </xdr:from>
    <xdr:to>
      <xdr:col>11</xdr:col>
      <xdr:colOff>82550</xdr:colOff>
      <xdr:row>82</xdr:row>
      <xdr:rowOff>136764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9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121541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8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32038</xdr:rowOff>
    </xdr:from>
    <xdr:to>
      <xdr:col>7</xdr:col>
      <xdr:colOff>31750</xdr:colOff>
      <xdr:row>82</xdr:row>
      <xdr:rowOff>133638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9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118415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7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21662</xdr:rowOff>
    </xdr:from>
    <xdr:to>
      <xdr:col>23</xdr:col>
      <xdr:colOff>184150</xdr:colOff>
      <xdr:row>83</xdr:row>
      <xdr:rowOff>123262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5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165189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22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124881</xdr:rowOff>
    </xdr:from>
    <xdr:to>
      <xdr:col>19</xdr:col>
      <xdr:colOff>184150</xdr:colOff>
      <xdr:row>83</xdr:row>
      <xdr:rowOff>55031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8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65208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52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23202</xdr:rowOff>
    </xdr:from>
    <xdr:to>
      <xdr:col>15</xdr:col>
      <xdr:colOff>133350</xdr:colOff>
      <xdr:row>82</xdr:row>
      <xdr:rowOff>124802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8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134979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5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157595</xdr:rowOff>
    </xdr:from>
    <xdr:to>
      <xdr:col>11</xdr:col>
      <xdr:colOff>82550</xdr:colOff>
      <xdr:row>82</xdr:row>
      <xdr:rowOff>87745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4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97922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1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128042</xdr:rowOff>
    </xdr:from>
    <xdr:to>
      <xdr:col>7</xdr:col>
      <xdr:colOff>31750</xdr:colOff>
      <xdr:row>82</xdr:row>
      <xdr:rowOff>58192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1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68369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8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０の９７．４となった。</a:t>
          </a:r>
        </a:p>
        <a:p>
          <a:r>
            <a:rPr kumimoji="1" lang="ja-JP" altLang="en-US" sz="1300">
              <a:latin typeface="ＭＳ Ｐゴシック" panose="020B0600070205080204" pitchFamily="50" charset="-128"/>
              <a:ea typeface="ＭＳ Ｐゴシック" panose="020B0600070205080204" pitchFamily="50" charset="-128"/>
            </a:rPr>
            <a:t>　類似団体内平均値より下回っているものの、今後も市民の理解が得られるよう類似団体との均衡を保ちつつ、適正な給与水準の維持に努める。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100693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118836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7394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118836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605000"/>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66221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人当たり職員数は、適切な定員管理により継続して類似団体内平均値を下回っている。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今後も、現在の行政サービス水準を維持するため、適正な定員管理に努める。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121920</xdr:rowOff>
    </xdr:from>
    <xdr:to>
      <xdr:col>81</xdr:col>
      <xdr:colOff>44450</xdr:colOff>
      <xdr:row>60</xdr:row>
      <xdr:rowOff>123931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0892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121920</xdr:rowOff>
    </xdr:from>
    <xdr:to>
      <xdr:col>77</xdr:col>
      <xdr:colOff>44450</xdr:colOff>
      <xdr:row>60</xdr:row>
      <xdr:rowOff>129963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4089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129963</xdr:rowOff>
    </xdr:from>
    <xdr:to>
      <xdr:col>72</xdr:col>
      <xdr:colOff>203200</xdr:colOff>
      <xdr:row>60</xdr:row>
      <xdr:rowOff>148061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41696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138006</xdr:rowOff>
    </xdr:from>
    <xdr:to>
      <xdr:col>68</xdr:col>
      <xdr:colOff>152400</xdr:colOff>
      <xdr:row>60</xdr:row>
      <xdr:rowOff>148061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25006"/>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73131</xdr:rowOff>
    </xdr:from>
    <xdr:to>
      <xdr:col>81</xdr:col>
      <xdr:colOff>95250</xdr:colOff>
      <xdr:row>61</xdr:row>
      <xdr:rowOff>3281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89658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0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71120</xdr:rowOff>
    </xdr:from>
    <xdr:to>
      <xdr:col>77</xdr:col>
      <xdr:colOff>95250</xdr:colOff>
      <xdr:row>61</xdr:row>
      <xdr:rowOff>1270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11447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79163</xdr:rowOff>
    </xdr:from>
    <xdr:to>
      <xdr:col>73</xdr:col>
      <xdr:colOff>44450</xdr:colOff>
      <xdr:row>61</xdr:row>
      <xdr:rowOff>9313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97261</xdr:rowOff>
    </xdr:from>
    <xdr:to>
      <xdr:col>68</xdr:col>
      <xdr:colOff>203200</xdr:colOff>
      <xdr:row>61</xdr:row>
      <xdr:rowOff>27411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37588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5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87206</xdr:rowOff>
    </xdr:from>
    <xdr:to>
      <xdr:col>64</xdr:col>
      <xdr:colOff>152400</xdr:colOff>
      <xdr:row>61</xdr:row>
      <xdr:rowOff>17356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27533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実質公債費比率は、前年度と比較して＋０．２ポイントの１．７％となった。</a:t>
          </a:r>
        </a:p>
        <a:p>
          <a:r>
            <a:rPr kumimoji="1" lang="ja-JP" altLang="en-US" sz="1300">
              <a:latin typeface="ＭＳ Ｐゴシック" panose="020B0600070205080204" pitchFamily="50" charset="-128"/>
              <a:ea typeface="ＭＳ Ｐゴシック" panose="020B0600070205080204" pitchFamily="50" charset="-128"/>
            </a:rPr>
            <a:t>　令和３年度の単年度数値は、前年度比＋１．１ポイントの２．１％となっている。</a:t>
          </a:r>
        </a:p>
        <a:p>
          <a:r>
            <a:rPr kumimoji="1" lang="ja-JP" altLang="en-US" sz="1300">
              <a:latin typeface="ＭＳ Ｐゴシック" panose="020B0600070205080204" pitchFamily="50" charset="-128"/>
              <a:ea typeface="ＭＳ Ｐゴシック" panose="020B0600070205080204" pitchFamily="50" charset="-128"/>
            </a:rPr>
            <a:t>　本市は合併団体であり、合併特例債に係る元利償還金が基準財政需要額に算入されるため、類似団体内平均値を大きく下回っている。</a:t>
          </a:r>
        </a:p>
        <a:p>
          <a:r>
            <a:rPr kumimoji="1" lang="ja-JP" altLang="en-US" sz="1300">
              <a:latin typeface="ＭＳ Ｐゴシック" panose="020B0600070205080204" pitchFamily="50" charset="-128"/>
              <a:ea typeface="ＭＳ Ｐゴシック" panose="020B0600070205080204" pitchFamily="50" charset="-128"/>
            </a:rPr>
            <a:t>　しかし、公債費や下水道事業の企業債償還に充てる繰出金は今後増加していく見込みであるため、実質公債費比率の推移に注視しつつ、起債に大きく頼ることのない財政運営に努める。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16933</xdr:rowOff>
    </xdr:from>
    <xdr:to>
      <xdr:col>81</xdr:col>
      <xdr:colOff>44450</xdr:colOff>
      <xdr:row>39</xdr:row>
      <xdr:rowOff>33020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70348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16933</xdr:rowOff>
    </xdr:from>
    <xdr:to>
      <xdr:col>77</xdr:col>
      <xdr:colOff>44450</xdr:colOff>
      <xdr:row>39</xdr:row>
      <xdr:rowOff>57150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7034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57150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65194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7437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153670</xdr:rowOff>
    </xdr:from>
    <xdr:to>
      <xdr:col>81</xdr:col>
      <xdr:colOff>95250</xdr:colOff>
      <xdr:row>39</xdr:row>
      <xdr:rowOff>83820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170197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137583</xdr:rowOff>
    </xdr:from>
    <xdr:to>
      <xdr:col>77</xdr:col>
      <xdr:colOff>95250</xdr:colOff>
      <xdr:row>39</xdr:row>
      <xdr:rowOff>67733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特定目的基金や、充当可能特定歳入（都市計画税）が増加したことから、将来負担比率は減少し、△２．６％となった。</a:t>
          </a:r>
        </a:p>
        <a:p>
          <a:r>
            <a:rPr kumimoji="1" lang="ja-JP" altLang="en-US" sz="1300">
              <a:latin typeface="ＭＳ Ｐゴシック" panose="020B0600070205080204" pitchFamily="50" charset="-128"/>
              <a:ea typeface="ＭＳ Ｐゴシック" panose="020B0600070205080204" pitchFamily="50" charset="-128"/>
            </a:rPr>
            <a:t>　 早期健全化判断比率である３５０．０％は大きく下回っているものの、今後、事業の進捗により、将来負担額（地方債）は更に増加する見通しであるため、緊急度・住民ニーズを的確に把握し、計画的な事業の実施により、起債に大きく依存することのない財政運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152541</xdr:rowOff>
    </xdr:from>
    <xdr:to>
      <xdr:col>77</xdr:col>
      <xdr:colOff>44450</xdr:colOff>
      <xdr:row>14</xdr:row>
      <xdr:rowOff>89676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2381391"/>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84596</xdr:rowOff>
    </xdr:from>
    <xdr:to>
      <xdr:col>77</xdr:col>
      <xdr:colOff>95250</xdr:colOff>
      <xdr:row>16</xdr:row>
      <xdr:rowOff>14746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6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170973</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742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89958</xdr:rowOff>
    </xdr:from>
    <xdr:to>
      <xdr:col>73</xdr:col>
      <xdr:colOff>44450</xdr:colOff>
      <xdr:row>16</xdr:row>
      <xdr:rowOff>20108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6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4885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74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87277</xdr:rowOff>
    </xdr:from>
    <xdr:to>
      <xdr:col>68</xdr:col>
      <xdr:colOff>203200</xdr:colOff>
      <xdr:row>16</xdr:row>
      <xdr:rowOff>17427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5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27604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2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167710</xdr:rowOff>
    </xdr:from>
    <xdr:to>
      <xdr:col>64</xdr:col>
      <xdr:colOff>152400</xdr:colOff>
      <xdr:row>16</xdr:row>
      <xdr:rowOff>97860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108037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5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38876</xdr:rowOff>
    </xdr:from>
    <xdr:to>
      <xdr:col>77</xdr:col>
      <xdr:colOff>95250</xdr:colOff>
      <xdr:row>14</xdr:row>
      <xdr:rowOff>140476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43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150653</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208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101741</xdr:rowOff>
    </xdr:from>
    <xdr:to>
      <xdr:col>73</xdr:col>
      <xdr:colOff>44450</xdr:colOff>
      <xdr:row>14</xdr:row>
      <xdr:rowOff>31891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33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42068</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09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69,300
67,511
17.35
33,212,460
31,398,993
1,491,972
17,430,841
19,259,342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人件費に係る経常収支比率は、前年度比△１．４ポイントの２１．４％となった。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本市の人件費に係る経常収支比率は類似団体内平均値を下回っており、効率的な人事行政が行えていると言え、今後も行政サービスの質を維持しつつ、適正な定員管理を進め、人件費の抑制に努める。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391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43180</xdr:rowOff>
    </xdr:from>
    <xdr:to>
      <xdr:col>19</xdr:col>
      <xdr:colOff>187325</xdr:colOff>
      <xdr:row>36</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7248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27940</xdr:rowOff>
    </xdr:from>
    <xdr:to>
      <xdr:col>15</xdr:col>
      <xdr:colOff>98425</xdr:colOff>
      <xdr:row>34</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5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161290</xdr:rowOff>
    </xdr:from>
    <xdr:to>
      <xdr:col>11</xdr:col>
      <xdr:colOff>9525</xdr:colOff>
      <xdr:row>34</xdr:row>
      <xdr:rowOff>27940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19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163830</xdr:rowOff>
    </xdr:from>
    <xdr:to>
      <xdr:col>15</xdr:col>
      <xdr:colOff>149225</xdr:colOff>
      <xdr:row>34</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104157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148590</xdr:rowOff>
    </xdr:from>
    <xdr:to>
      <xdr:col>11</xdr:col>
      <xdr:colOff>60325</xdr:colOff>
      <xdr:row>34</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88917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110490</xdr:rowOff>
    </xdr:from>
    <xdr:to>
      <xdr:col>6</xdr:col>
      <xdr:colOff>171450</xdr:colOff>
      <xdr:row>34</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50817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物件費に係る経常収支比率は、前年度比△１．６ポイントの１８．８％となった。</a:t>
          </a:r>
        </a:p>
        <a:p>
          <a:r>
            <a:rPr kumimoji="1" lang="ja-JP" altLang="en-US" sz="1200">
              <a:latin typeface="ＭＳ Ｐゴシック" panose="020B0600070205080204" pitchFamily="50" charset="-128"/>
              <a:ea typeface="ＭＳ Ｐゴシック" panose="020B0600070205080204" pitchFamily="50" charset="-128"/>
            </a:rPr>
            <a:t>　本市は合併団体であり、保育園や学校、児童館などの施設数が多く、施設管理に係る物件費が大きいため、類似団体内平均値を大きく上回っている。</a:t>
          </a:r>
        </a:p>
        <a:p>
          <a:r>
            <a:rPr kumimoji="1" lang="ja-JP" altLang="en-US" sz="1200">
              <a:latin typeface="ＭＳ Ｐゴシック" panose="020B0600070205080204" pitchFamily="50" charset="-128"/>
              <a:ea typeface="ＭＳ Ｐゴシック" panose="020B0600070205080204" pitchFamily="50" charset="-128"/>
            </a:rPr>
            <a:t>　今後は公共施設等総合管理計画及び公共施設個別施設計画に基づき、中長期的な視点で公共施設の整備・統廃合を進め、財政負担の軽減・平準化を図る。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148771</xdr:rowOff>
    </xdr:from>
    <xdr:to>
      <xdr:col>82</xdr:col>
      <xdr:colOff>107950</xdr:colOff>
      <xdr:row>19</xdr:row>
      <xdr:rowOff>151493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234871"/>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151493</xdr:rowOff>
    </xdr:from>
    <xdr:to>
      <xdr:col>78</xdr:col>
      <xdr:colOff>69850</xdr:colOff>
      <xdr:row>20</xdr:row>
      <xdr:rowOff>23586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4090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92529</xdr:rowOff>
    </xdr:from>
    <xdr:to>
      <xdr:col>78</xdr:col>
      <xdr:colOff>120650</xdr:colOff>
      <xdr:row>17</xdr:row>
      <xdr:rowOff>22679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xdr:rowOff>
    </xdr:from>
    <xdr:to>
      <xdr:col>73</xdr:col>
      <xdr:colOff>180975</xdr:colOff>
      <xdr:row>20</xdr:row>
      <xdr:rowOff>23586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441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152598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64407</xdr:rowOff>
    </xdr:from>
    <xdr:to>
      <xdr:col>69</xdr:col>
      <xdr:colOff>92075</xdr:colOff>
      <xdr:row>20</xdr:row>
      <xdr:rowOff>12700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3219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168729</xdr:rowOff>
    </xdr:from>
    <xdr:to>
      <xdr:col>69</xdr:col>
      <xdr:colOff>142875</xdr:colOff>
      <xdr:row>17</xdr:row>
      <xdr:rowOff>98879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109056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87284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97971</xdr:rowOff>
    </xdr:from>
    <xdr:to>
      <xdr:col>82</xdr:col>
      <xdr:colOff>158750</xdr:colOff>
      <xdr:row>19</xdr:row>
      <xdr:rowOff>28122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70048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5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100693</xdr:rowOff>
    </xdr:from>
    <xdr:to>
      <xdr:col>78</xdr:col>
      <xdr:colOff>120650</xdr:colOff>
      <xdr:row>20</xdr:row>
      <xdr:rowOff>30843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15620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44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144236</xdr:rowOff>
    </xdr:from>
    <xdr:to>
      <xdr:col>74</xdr:col>
      <xdr:colOff>31750</xdr:colOff>
      <xdr:row>20</xdr:row>
      <xdr:rowOff>74386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59163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48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13607</xdr:rowOff>
    </xdr:from>
    <xdr:to>
      <xdr:col>65</xdr:col>
      <xdr:colOff>53975</xdr:colOff>
      <xdr:row>19</xdr:row>
      <xdr:rowOff>115207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99984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扶助費に係る経常収支比率は、前年度比△０．８ポイントの１０．３％となった。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本市の扶助費に係る経常収支比率は類似団体内平均値を下回ったものの、今後も高齢化の進展等による扶助費の増加が見込まれるため、推移の動向を注視しつつ、健全な財政運営に努める。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64407</xdr:rowOff>
    </xdr:from>
    <xdr:to>
      <xdr:col>24</xdr:col>
      <xdr:colOff>25400</xdr:colOff>
      <xdr:row>55</xdr:row>
      <xdr:rowOff>151493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4941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121557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5812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121557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679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100693</xdr:rowOff>
    </xdr:from>
    <xdr:to>
      <xdr:col>15</xdr:col>
      <xdr:colOff>149225</xdr:colOff>
      <xdr:row>56</xdr:row>
      <xdr:rowOff>30843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34472</xdr:rowOff>
    </xdr:from>
    <xdr:to>
      <xdr:col>11</xdr:col>
      <xdr:colOff>9525</xdr:colOff>
      <xdr:row>56</xdr:row>
      <xdr:rowOff>78015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6356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13607</xdr:rowOff>
    </xdr:from>
    <xdr:to>
      <xdr:col>24</xdr:col>
      <xdr:colOff>76200</xdr:colOff>
      <xdr:row>55</xdr:row>
      <xdr:rowOff>115207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30134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70757</xdr:rowOff>
    </xdr:from>
    <xdr:to>
      <xdr:col>15</xdr:col>
      <xdr:colOff>149225</xdr:colOff>
      <xdr:row>57</xdr:row>
      <xdr:rowOff>907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155122</xdr:rowOff>
    </xdr:from>
    <xdr:to>
      <xdr:col>6</xdr:col>
      <xdr:colOff>171450</xdr:colOff>
      <xdr:row>56</xdr:row>
      <xdr:rowOff>85272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70049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その他に係る経常収支比率は、前年度比△１．７ポイントの１０．４％となった。</a:t>
          </a:r>
        </a:p>
        <a:p>
          <a:r>
            <a:rPr kumimoji="1" lang="ja-JP" altLang="en-US" sz="1300">
              <a:latin typeface="ＭＳ Ｐゴシック" panose="020B0600070205080204" pitchFamily="50" charset="-128"/>
              <a:ea typeface="ＭＳ Ｐゴシック" panose="020B0600070205080204" pitchFamily="50" charset="-128"/>
            </a:rPr>
            <a:t>　類似団体内平均値と同水準であり、今後も健全な財政運営に努める。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75293</xdr:rowOff>
    </xdr:from>
    <xdr:to>
      <xdr:col>82</xdr:col>
      <xdr:colOff>107950</xdr:colOff>
      <xdr:row>56</xdr:row>
      <xdr:rowOff>88900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505043"/>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165100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27215</xdr:rowOff>
    </xdr:from>
    <xdr:to>
      <xdr:col>78</xdr:col>
      <xdr:colOff>120650</xdr:colOff>
      <xdr:row>56</xdr:row>
      <xdr:rowOff>128815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113393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7663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113393</xdr:rowOff>
    </xdr:from>
    <xdr:to>
      <xdr:col>69</xdr:col>
      <xdr:colOff>92075</xdr:colOff>
      <xdr:row>58</xdr:row>
      <xdr:rowOff>18143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886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24493</xdr:rowOff>
    </xdr:from>
    <xdr:to>
      <xdr:col>82</xdr:col>
      <xdr:colOff>158750</xdr:colOff>
      <xdr:row>55</xdr:row>
      <xdr:rowOff>126093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41020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62593</xdr:rowOff>
    </xdr:from>
    <xdr:to>
      <xdr:col>69</xdr:col>
      <xdr:colOff>142875</xdr:colOff>
      <xdr:row>57</xdr:row>
      <xdr:rowOff>164193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138793</xdr:rowOff>
    </xdr:from>
    <xdr:to>
      <xdr:col>65</xdr:col>
      <xdr:colOff>53975</xdr:colOff>
      <xdr:row>58</xdr:row>
      <xdr:rowOff>68943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53720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補助費等に係る経常収支比率は、前年度比△０．９ポイントの１４．１％となった。</a:t>
          </a:r>
        </a:p>
        <a:p>
          <a:r>
            <a:rPr kumimoji="1" lang="ja-JP" altLang="en-US" sz="1300">
              <a:latin typeface="ＭＳ Ｐゴシック" panose="020B0600070205080204" pitchFamily="50" charset="-128"/>
              <a:ea typeface="ＭＳ Ｐゴシック" panose="020B0600070205080204" pitchFamily="50" charset="-128"/>
            </a:rPr>
            <a:t>　令和元年度から下水道事業を法適化し、企業会計へ移行したことに伴い、下水道事業への負担分を補助費として支出していくことから、今後も類似団体内平均値と比べて高い水準となることが想定されるため、推移の動向を注視しつつ、適正な水準を保つよう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28702</xdr:rowOff>
    </xdr:from>
    <xdr:to>
      <xdr:col>82</xdr:col>
      <xdr:colOff>107950</xdr:colOff>
      <xdr:row>37</xdr:row>
      <xdr:rowOff>69850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3723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69850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404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37</xdr:row>
      <xdr:rowOff>60706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20776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40132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121429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公債費に係る経常収支比率は、前年度比△０．１％の１２．３％となった。</a:t>
          </a:r>
        </a:p>
        <a:p>
          <a:r>
            <a:rPr kumimoji="1" lang="ja-JP" altLang="en-US" sz="1300">
              <a:latin typeface="ＭＳ Ｐゴシック" panose="020B0600070205080204" pitchFamily="50" charset="-128"/>
              <a:ea typeface="ＭＳ Ｐゴシック" panose="020B0600070205080204" pitchFamily="50" charset="-128"/>
            </a:rPr>
            <a:t>　本市の公債費に係る経常収支比率は類似団体内平均値を下回っているものの、今後も大規模な都市計画事業の実施に伴う公債費の増加が見込まれるため、推移の動向を注視しつつ、健全な財政運営に努める。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43180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0657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76</xdr:row>
      <xdr:rowOff>43180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2997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123190</xdr:rowOff>
    </xdr:from>
    <xdr:to>
      <xdr:col>15</xdr:col>
      <xdr:colOff>98425</xdr:colOff>
      <xdr:row>75</xdr:row>
      <xdr:rowOff>138430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2981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123190</xdr:rowOff>
    </xdr:from>
    <xdr:to>
      <xdr:col>11</xdr:col>
      <xdr:colOff>9525</xdr:colOff>
      <xdr:row>75</xdr:row>
      <xdr:rowOff>146050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2981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80011</xdr:rowOff>
    </xdr:from>
    <xdr:to>
      <xdr:col>11</xdr:col>
      <xdr:colOff>60325</xdr:colOff>
      <xdr:row>78</xdr:row>
      <xdr:rowOff>10161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166388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72390</xdr:rowOff>
    </xdr:from>
    <xdr:to>
      <xdr:col>11</xdr:col>
      <xdr:colOff>60325</xdr:colOff>
      <xdr:row>76</xdr:row>
      <xdr:rowOff>2539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12717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35577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ほとんどの項目において経常収支比率が減少したため、前年度比△６．４ポイントの７５．０％となり、類似団体内平均値と同水準となった。</a:t>
          </a:r>
        </a:p>
        <a:p>
          <a:r>
            <a:rPr kumimoji="1" lang="ja-JP" altLang="en-US" sz="1200">
              <a:latin typeface="ＭＳ Ｐゴシック" panose="020B0600070205080204" pitchFamily="50" charset="-128"/>
              <a:ea typeface="ＭＳ Ｐゴシック" panose="020B0600070205080204" pitchFamily="50" charset="-128"/>
            </a:rPr>
            <a:t>　本市の傾向としては、物件費において、経常的に類似団体内平均値を上回る結果となっている。特に物件費については、本市は合併団体であり、保育園などの施設数が多く、施設管理に係る物件費が大きいことから、公共施設等総合管理計画及び令和元年度に策定した公共施設個別施設計画に基づき、中長期的な視点で公共施設の整備・統廃合を進め、財政負担の軽減・平準化を図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79</xdr:row>
      <xdr:rowOff>19558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271500"/>
          <a:ext cx="8382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67563</xdr:rowOff>
    </xdr:from>
    <xdr:to>
      <xdr:col>78</xdr:col>
      <xdr:colOff>69850</xdr:colOff>
      <xdr:row>79</xdr:row>
      <xdr:rowOff>19558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440663"/>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60706</xdr:rowOff>
    </xdr:from>
    <xdr:to>
      <xdr:col>73</xdr:col>
      <xdr:colOff>180975</xdr:colOff>
      <xdr:row>78</xdr:row>
      <xdr:rowOff>67563</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262356"/>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xdr:rowOff>
    </xdr:from>
    <xdr:to>
      <xdr:col>69</xdr:col>
      <xdr:colOff>92075</xdr:colOff>
      <xdr:row>77</xdr:row>
      <xdr:rowOff>60706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2074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140208</xdr:rowOff>
    </xdr:from>
    <xdr:to>
      <xdr:col>78</xdr:col>
      <xdr:colOff>120650</xdr:colOff>
      <xdr:row>79</xdr:row>
      <xdr:rowOff>70358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55135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xdr:rowOff>
    </xdr:from>
    <xdr:to>
      <xdr:col>74</xdr:col>
      <xdr:colOff>31750</xdr:colOff>
      <xdr:row>78</xdr:row>
      <xdr:rowOff>118363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103140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xdr:rowOff>
    </xdr:from>
    <xdr:to>
      <xdr:col>69</xdr:col>
      <xdr:colOff>142875</xdr:colOff>
      <xdr:row>77</xdr:row>
      <xdr:rowOff>111506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126492</xdr:rowOff>
    </xdr:from>
    <xdr:to>
      <xdr:col>65</xdr:col>
      <xdr:colOff>53975</xdr:colOff>
      <xdr:row>77</xdr:row>
      <xdr:rowOff>56642</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66819</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3469</xdr:rowOff>
    </xdr:from>
    <xdr:to>
      <xdr:col>29</xdr:col>
      <xdr:colOff>127000</xdr:colOff>
      <xdr:row>18</xdr:row>
      <xdr:rowOff>15683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37194"/>
          <a:ext cx="647700" cy="12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15683</xdr:rowOff>
    </xdr:from>
    <xdr:to>
      <xdr:col>26</xdr:col>
      <xdr:colOff>50800</xdr:colOff>
      <xdr:row>18</xdr:row>
      <xdr:rowOff>64848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49408"/>
          <a:ext cx="698500" cy="49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156058</xdr:rowOff>
    </xdr:from>
    <xdr:to>
      <xdr:col>26</xdr:col>
      <xdr:colOff>101600</xdr:colOff>
      <xdr:row>17</xdr:row>
      <xdr:rowOff>86208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96385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15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46282</xdr:rowOff>
    </xdr:from>
    <xdr:to>
      <xdr:col>22</xdr:col>
      <xdr:colOff>114300</xdr:colOff>
      <xdr:row>18</xdr:row>
      <xdr:rowOff>64848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80007"/>
          <a:ext cx="698500" cy="18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11533</xdr:rowOff>
    </xdr:from>
    <xdr:to>
      <xdr:col>22</xdr:col>
      <xdr:colOff>165100</xdr:colOff>
      <xdr:row>17</xdr:row>
      <xdr:rowOff>113133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4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46282</xdr:rowOff>
    </xdr:from>
    <xdr:to>
      <xdr:col>18</xdr:col>
      <xdr:colOff>177800</xdr:colOff>
      <xdr:row>18</xdr:row>
      <xdr:rowOff>53238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80007"/>
          <a:ext cx="698500" cy="6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31944</xdr:rowOff>
    </xdr:from>
    <xdr:to>
      <xdr:col>19</xdr:col>
      <xdr:colOff>38100</xdr:colOff>
      <xdr:row>17</xdr:row>
      <xdr:rowOff>133544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143721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49563</xdr:rowOff>
    </xdr:from>
    <xdr:to>
      <xdr:col>15</xdr:col>
      <xdr:colOff>101600</xdr:colOff>
      <xdr:row>17</xdr:row>
      <xdr:rowOff>151163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161340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124119</xdr:rowOff>
    </xdr:from>
    <xdr:to>
      <xdr:col>29</xdr:col>
      <xdr:colOff>177800</xdr:colOff>
      <xdr:row>18</xdr:row>
      <xdr:rowOff>54269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86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96196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5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136333</xdr:rowOff>
    </xdr:from>
    <xdr:to>
      <xdr:col>26</xdr:col>
      <xdr:colOff>101600</xdr:colOff>
      <xdr:row>18</xdr:row>
      <xdr:rowOff>66483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98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51260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8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14048</xdr:rowOff>
    </xdr:from>
    <xdr:to>
      <xdr:col>22</xdr:col>
      <xdr:colOff>165100</xdr:colOff>
      <xdr:row>18</xdr:row>
      <xdr:rowOff>115648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47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100425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166932</xdr:rowOff>
    </xdr:from>
    <xdr:to>
      <xdr:col>19</xdr:col>
      <xdr:colOff>38100</xdr:colOff>
      <xdr:row>18</xdr:row>
      <xdr:rowOff>97082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29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81859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1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2438</xdr:rowOff>
    </xdr:from>
    <xdr:to>
      <xdr:col>15</xdr:col>
      <xdr:colOff>101600</xdr:colOff>
      <xdr:row>18</xdr:row>
      <xdr:rowOff>104038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36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88815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2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11295</xdr:rowOff>
    </xdr:from>
    <xdr:to>
      <xdr:col>29</xdr:col>
      <xdr:colOff>127000</xdr:colOff>
      <xdr:row>37</xdr:row>
      <xdr:rowOff>92677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135995"/>
          <a:ext cx="647700" cy="81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19134</xdr:rowOff>
    </xdr:from>
    <xdr:to>
      <xdr:col>26</xdr:col>
      <xdr:colOff>50800</xdr:colOff>
      <xdr:row>37</xdr:row>
      <xdr:rowOff>92677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143834"/>
          <a:ext cx="698500" cy="73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196313</xdr:rowOff>
    </xdr:from>
    <xdr:to>
      <xdr:col>26</xdr:col>
      <xdr:colOff>101600</xdr:colOff>
      <xdr:row>35</xdr:row>
      <xdr:rowOff>297913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06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308090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75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19134</xdr:rowOff>
    </xdr:from>
    <xdr:to>
      <xdr:col>22</xdr:col>
      <xdr:colOff>114300</xdr:colOff>
      <xdr:row>37</xdr:row>
      <xdr:rowOff>53456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143834"/>
          <a:ext cx="698500" cy="34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196934</xdr:rowOff>
    </xdr:from>
    <xdr:to>
      <xdr:col>22</xdr:col>
      <xdr:colOff>165100</xdr:colOff>
      <xdr:row>35</xdr:row>
      <xdr:rowOff>298534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308711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7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5156</xdr:rowOff>
    </xdr:from>
    <xdr:to>
      <xdr:col>18</xdr:col>
      <xdr:colOff>177800</xdr:colOff>
      <xdr:row>37</xdr:row>
      <xdr:rowOff>53456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129856"/>
          <a:ext cx="698500" cy="48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182205</xdr:rowOff>
    </xdr:from>
    <xdr:to>
      <xdr:col>19</xdr:col>
      <xdr:colOff>38100</xdr:colOff>
      <xdr:row>35</xdr:row>
      <xdr:rowOff>283805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293982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6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156112</xdr:rowOff>
    </xdr:from>
    <xdr:to>
      <xdr:col>15</xdr:col>
      <xdr:colOff>101600</xdr:colOff>
      <xdr:row>35</xdr:row>
      <xdr:rowOff>257712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267889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131945</xdr:rowOff>
    </xdr:from>
    <xdr:to>
      <xdr:col>29</xdr:col>
      <xdr:colOff>177800</xdr:colOff>
      <xdr:row>37</xdr:row>
      <xdr:rowOff>62095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85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104022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057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41877</xdr:rowOff>
    </xdr:from>
    <xdr:to>
      <xdr:col>26</xdr:col>
      <xdr:colOff>101600</xdr:colOff>
      <xdr:row>37</xdr:row>
      <xdr:rowOff>143477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166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128254</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252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139784</xdr:rowOff>
    </xdr:from>
    <xdr:to>
      <xdr:col>22</xdr:col>
      <xdr:colOff>165100</xdr:colOff>
      <xdr:row>37</xdr:row>
      <xdr:rowOff>69934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93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54711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7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2656</xdr:rowOff>
    </xdr:from>
    <xdr:to>
      <xdr:col>19</xdr:col>
      <xdr:colOff>38100</xdr:colOff>
      <xdr:row>37</xdr:row>
      <xdr:rowOff>104256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127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89033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2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125806</xdr:rowOff>
    </xdr:from>
    <xdr:to>
      <xdr:col>15</xdr:col>
      <xdr:colOff>101600</xdr:colOff>
      <xdr:row>37</xdr:row>
      <xdr:rowOff>55956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79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40733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6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69,300
67,511
17.35
33,212,460
31,398,993
1,491,972
17,430,841
19,259,342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138747</xdr:rowOff>
    </xdr:from>
    <xdr:to>
      <xdr:col>24</xdr:col>
      <xdr:colOff>63500</xdr:colOff>
      <xdr:row>36</xdr:row>
      <xdr:rowOff>158598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10947"/>
          <a:ext cx="838200" cy="1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158598</xdr:rowOff>
    </xdr:from>
    <xdr:to>
      <xdr:col>19</xdr:col>
      <xdr:colOff>177800</xdr:colOff>
      <xdr:row>38</xdr:row>
      <xdr:rowOff>51956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30798"/>
          <a:ext cx="889000" cy="23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36335</xdr:rowOff>
    </xdr:from>
    <xdr:to>
      <xdr:col>15</xdr:col>
      <xdr:colOff>50800</xdr:colOff>
      <xdr:row>38</xdr:row>
      <xdr:rowOff>51956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51435"/>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36335</xdr:rowOff>
    </xdr:from>
    <xdr:to>
      <xdr:col>10</xdr:col>
      <xdr:colOff>114300</xdr:colOff>
      <xdr:row>38</xdr:row>
      <xdr:rowOff>49555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51435"/>
          <a:ext cx="889000" cy="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87947</xdr:rowOff>
    </xdr:from>
    <xdr:to>
      <xdr:col>24</xdr:col>
      <xdr:colOff>114300</xdr:colOff>
      <xdr:row>37</xdr:row>
      <xdr:rowOff>18097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6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66374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3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107798</xdr:rowOff>
    </xdr:from>
    <xdr:to>
      <xdr:col>20</xdr:col>
      <xdr:colOff>38100</xdr:colOff>
      <xdr:row>37</xdr:row>
      <xdr:rowOff>37948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29075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7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1156</xdr:rowOff>
    </xdr:from>
    <xdr:to>
      <xdr:col>15</xdr:col>
      <xdr:colOff>101600</xdr:colOff>
      <xdr:row>38</xdr:row>
      <xdr:rowOff>102756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1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93883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0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156985</xdr:rowOff>
    </xdr:from>
    <xdr:to>
      <xdr:col>10</xdr:col>
      <xdr:colOff>165100</xdr:colOff>
      <xdr:row>38</xdr:row>
      <xdr:rowOff>87134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006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78262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9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170205</xdr:rowOff>
    </xdr:from>
    <xdr:to>
      <xdr:col>6</xdr:col>
      <xdr:colOff>38100</xdr:colOff>
      <xdr:row>38</xdr:row>
      <xdr:rowOff>100355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91482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0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121488</xdr:rowOff>
    </xdr:from>
    <xdr:to>
      <xdr:col>24</xdr:col>
      <xdr:colOff>63500</xdr:colOff>
      <xdr:row>56</xdr:row>
      <xdr:rowOff>24371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51238"/>
          <a:ext cx="838200" cy="7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134124</xdr:rowOff>
    </xdr:from>
    <xdr:to>
      <xdr:col>19</xdr:col>
      <xdr:colOff>177800</xdr:colOff>
      <xdr:row>56</xdr:row>
      <xdr:rowOff>24371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563874"/>
          <a:ext cx="889000" cy="6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134124</xdr:rowOff>
    </xdr:from>
    <xdr:to>
      <xdr:col>15</xdr:col>
      <xdr:colOff>50800</xdr:colOff>
      <xdr:row>56</xdr:row>
      <xdr:rowOff>13894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63874"/>
          <a:ext cx="889000" cy="5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162285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13894</xdr:rowOff>
    </xdr:from>
    <xdr:to>
      <xdr:col>10</xdr:col>
      <xdr:colOff>114300</xdr:colOff>
      <xdr:row>56</xdr:row>
      <xdr:rowOff>39332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15094"/>
          <a:ext cx="889000" cy="2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29151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70688</xdr:rowOff>
    </xdr:from>
    <xdr:to>
      <xdr:col>24</xdr:col>
      <xdr:colOff>114300</xdr:colOff>
      <xdr:row>56</xdr:row>
      <xdr:rowOff>838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0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93565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145021</xdr:rowOff>
    </xdr:from>
    <xdr:to>
      <xdr:col>20</xdr:col>
      <xdr:colOff>38100</xdr:colOff>
      <xdr:row>56</xdr:row>
      <xdr:rowOff>75171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7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91698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4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83324</xdr:rowOff>
    </xdr:from>
    <xdr:to>
      <xdr:col>15</xdr:col>
      <xdr:colOff>101600</xdr:colOff>
      <xdr:row>56</xdr:row>
      <xdr:rowOff>13474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1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30001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28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134544</xdr:rowOff>
    </xdr:from>
    <xdr:to>
      <xdr:col>10</xdr:col>
      <xdr:colOff>165100</xdr:colOff>
      <xdr:row>56</xdr:row>
      <xdr:rowOff>64694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6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81221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3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159982</xdr:rowOff>
    </xdr:from>
    <xdr:to>
      <xdr:col>6</xdr:col>
      <xdr:colOff>38100</xdr:colOff>
      <xdr:row>56</xdr:row>
      <xdr:rowOff>90132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106659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6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31703</xdr:rowOff>
    </xdr:from>
    <xdr:to>
      <xdr:col>24</xdr:col>
      <xdr:colOff>63500</xdr:colOff>
      <xdr:row>79</xdr:row>
      <xdr:rowOff>51656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76253"/>
          <a:ext cx="838200" cy="1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31703</xdr:rowOff>
    </xdr:from>
    <xdr:to>
      <xdr:col>19</xdr:col>
      <xdr:colOff>177800</xdr:colOff>
      <xdr:row>79</xdr:row>
      <xdr:rowOff>51950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76253"/>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60195</xdr:rowOff>
    </xdr:from>
    <xdr:to>
      <xdr:col>20</xdr:col>
      <xdr:colOff>38100</xdr:colOff>
      <xdr:row>78</xdr:row>
      <xdr:rowOff>161795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6872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0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51558</xdr:rowOff>
    </xdr:from>
    <xdr:to>
      <xdr:col>15</xdr:col>
      <xdr:colOff>50800</xdr:colOff>
      <xdr:row>79</xdr:row>
      <xdr:rowOff>51950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96108"/>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92492</xdr:rowOff>
    </xdr:from>
    <xdr:to>
      <xdr:col>15</xdr:col>
      <xdr:colOff>101600</xdr:colOff>
      <xdr:row>79</xdr:row>
      <xdr:rowOff>22642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39169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51330</xdr:rowOff>
    </xdr:from>
    <xdr:to>
      <xdr:col>10</xdr:col>
      <xdr:colOff>114300</xdr:colOff>
      <xdr:row>79</xdr:row>
      <xdr:rowOff>51558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9588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86385</xdr:rowOff>
    </xdr:from>
    <xdr:to>
      <xdr:col>10</xdr:col>
      <xdr:colOff>165100</xdr:colOff>
      <xdr:row>79</xdr:row>
      <xdr:rowOff>16535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5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33062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3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58235</xdr:rowOff>
    </xdr:from>
    <xdr:to>
      <xdr:col>6</xdr:col>
      <xdr:colOff>38100</xdr:colOff>
      <xdr:row>78</xdr:row>
      <xdr:rowOff>159835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4912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0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856</xdr:rowOff>
    </xdr:from>
    <xdr:to>
      <xdr:col>24</xdr:col>
      <xdr:colOff>114300</xdr:colOff>
      <xdr:row>79</xdr:row>
      <xdr:rowOff>102456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87233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152353</xdr:rowOff>
    </xdr:from>
    <xdr:to>
      <xdr:col>20</xdr:col>
      <xdr:colOff>38100</xdr:colOff>
      <xdr:row>79</xdr:row>
      <xdr:rowOff>82503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2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73630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1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1150</xdr:rowOff>
    </xdr:from>
    <xdr:to>
      <xdr:col>15</xdr:col>
      <xdr:colOff>101600</xdr:colOff>
      <xdr:row>79</xdr:row>
      <xdr:rowOff>102750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93877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758</xdr:rowOff>
    </xdr:from>
    <xdr:to>
      <xdr:col>10</xdr:col>
      <xdr:colOff>165100</xdr:colOff>
      <xdr:row>79</xdr:row>
      <xdr:rowOff>102358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93485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3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530</xdr:rowOff>
    </xdr:from>
    <xdr:to>
      <xdr:col>6</xdr:col>
      <xdr:colOff>38100</xdr:colOff>
      <xdr:row>79</xdr:row>
      <xdr:rowOff>102130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93257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3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154538</xdr:rowOff>
    </xdr:from>
    <xdr:to>
      <xdr:col>24</xdr:col>
      <xdr:colOff>63500</xdr:colOff>
      <xdr:row>98</xdr:row>
      <xdr:rowOff>80177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13738"/>
          <a:ext cx="838200" cy="26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80177</xdr:rowOff>
    </xdr:from>
    <xdr:to>
      <xdr:col>19</xdr:col>
      <xdr:colOff>177800</xdr:colOff>
      <xdr:row>98</xdr:row>
      <xdr:rowOff>118996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82277"/>
          <a:ext cx="889000" cy="3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91208</xdr:rowOff>
    </xdr:from>
    <xdr:to>
      <xdr:col>20</xdr:col>
      <xdr:colOff>38100</xdr:colOff>
      <xdr:row>98</xdr:row>
      <xdr:rowOff>21358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7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37885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9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118996</xdr:rowOff>
    </xdr:from>
    <xdr:to>
      <xdr:col>15</xdr:col>
      <xdr:colOff>50800</xdr:colOff>
      <xdr:row>98</xdr:row>
      <xdr:rowOff>145447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21096"/>
          <a:ext cx="889000" cy="2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129493</xdr:rowOff>
    </xdr:from>
    <xdr:to>
      <xdr:col>15</xdr:col>
      <xdr:colOff>101600</xdr:colOff>
      <xdr:row>98</xdr:row>
      <xdr:rowOff>59643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76170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5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145447</xdr:rowOff>
    </xdr:from>
    <xdr:to>
      <xdr:col>10</xdr:col>
      <xdr:colOff>114300</xdr:colOff>
      <xdr:row>98</xdr:row>
      <xdr:rowOff>150716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47547"/>
          <a:ext cx="889000" cy="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465</xdr:rowOff>
    </xdr:from>
    <xdr:to>
      <xdr:col>10</xdr:col>
      <xdr:colOff>165100</xdr:colOff>
      <xdr:row>98</xdr:row>
      <xdr:rowOff>102065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8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118592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7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3273</xdr:rowOff>
    </xdr:from>
    <xdr:to>
      <xdr:col>6</xdr:col>
      <xdr:colOff>38100</xdr:colOff>
      <xdr:row>98</xdr:row>
      <xdr:rowOff>104873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8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121400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8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103738</xdr:rowOff>
    </xdr:from>
    <xdr:to>
      <xdr:col>24</xdr:col>
      <xdr:colOff>114300</xdr:colOff>
      <xdr:row>97</xdr:row>
      <xdr:rowOff>33888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6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82165</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4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29377</xdr:rowOff>
    </xdr:from>
    <xdr:to>
      <xdr:col>20</xdr:col>
      <xdr:colOff>38100</xdr:colOff>
      <xdr:row>98</xdr:row>
      <xdr:rowOff>130977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3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122104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2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68196</xdr:rowOff>
    </xdr:from>
    <xdr:to>
      <xdr:col>15</xdr:col>
      <xdr:colOff>101600</xdr:colOff>
      <xdr:row>98</xdr:row>
      <xdr:rowOff>169796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7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160923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94647</xdr:rowOff>
    </xdr:from>
    <xdr:to>
      <xdr:col>10</xdr:col>
      <xdr:colOff>165100</xdr:colOff>
      <xdr:row>99</xdr:row>
      <xdr:rowOff>24797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9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15924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8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99916</xdr:rowOff>
    </xdr:from>
    <xdr:to>
      <xdr:col>6</xdr:col>
      <xdr:colOff>38100</xdr:colOff>
      <xdr:row>99</xdr:row>
      <xdr:rowOff>30066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0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21193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9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85265</xdr:rowOff>
    </xdr:from>
    <xdr:to>
      <xdr:col>54</xdr:col>
      <xdr:colOff>189865</xdr:colOff>
      <xdr:row>38</xdr:row>
      <xdr:rowOff>158302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571665"/>
          <a:ext cx="1270" cy="110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162129</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67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158302</xdr:rowOff>
    </xdr:from>
    <xdr:to>
      <xdr:col>55</xdr:col>
      <xdr:colOff>88900</xdr:colOff>
      <xdr:row>38</xdr:row>
      <xdr:rowOff>158302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67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31942</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534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85265</xdr:rowOff>
    </xdr:from>
    <xdr:to>
      <xdr:col>55</xdr:col>
      <xdr:colOff>88900</xdr:colOff>
      <xdr:row>32</xdr:row>
      <xdr:rowOff>85265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149806</xdr:rowOff>
    </xdr:from>
    <xdr:to>
      <xdr:col>55</xdr:col>
      <xdr:colOff>0</xdr:colOff>
      <xdr:row>36</xdr:row>
      <xdr:rowOff>152349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9639300" y="5293306"/>
          <a:ext cx="838200" cy="103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88415</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260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109988</xdr:rowOff>
    </xdr:from>
    <xdr:to>
      <xdr:col>55</xdr:col>
      <xdr:colOff>50800</xdr:colOff>
      <xdr:row>37</xdr:row>
      <xdr:rowOff>40138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149806</xdr:rowOff>
    </xdr:from>
    <xdr:to>
      <xdr:col>50</xdr:col>
      <xdr:colOff>114300</xdr:colOff>
      <xdr:row>37</xdr:row>
      <xdr:rowOff>21114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8750300" y="5293306"/>
          <a:ext cx="889000" cy="107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84928</xdr:rowOff>
    </xdr:from>
    <xdr:to>
      <xdr:col>50</xdr:col>
      <xdr:colOff>165100</xdr:colOff>
      <xdr:row>31</xdr:row>
      <xdr:rowOff>15078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31605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39795" y="50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21114</xdr:rowOff>
    </xdr:from>
    <xdr:to>
      <xdr:col>45</xdr:col>
      <xdr:colOff>177800</xdr:colOff>
      <xdr:row>37</xdr:row>
      <xdr:rowOff>155664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6364764"/>
          <a:ext cx="889000" cy="13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133029</xdr:rowOff>
    </xdr:from>
    <xdr:to>
      <xdr:col>46</xdr:col>
      <xdr:colOff>38100</xdr:colOff>
      <xdr:row>37</xdr:row>
      <xdr:rowOff>63179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79706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0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155664</xdr:rowOff>
    </xdr:from>
    <xdr:to>
      <xdr:col>41</xdr:col>
      <xdr:colOff>50800</xdr:colOff>
      <xdr:row>38</xdr:row>
      <xdr:rowOff>14922</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499314"/>
          <a:ext cx="8890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851</xdr:rowOff>
    </xdr:from>
    <xdr:to>
      <xdr:col>41</xdr:col>
      <xdr:colOff>101600</xdr:colOff>
      <xdr:row>37</xdr:row>
      <xdr:rowOff>102451</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118978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1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13700</xdr:rowOff>
    </xdr:from>
    <xdr:to>
      <xdr:col>36</xdr:col>
      <xdr:colOff>165100</xdr:colOff>
      <xdr:row>37</xdr:row>
      <xdr:rowOff>115300</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131827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13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101549</xdr:rowOff>
    </xdr:from>
    <xdr:to>
      <xdr:col>55</xdr:col>
      <xdr:colOff>50800</xdr:colOff>
      <xdr:row>37</xdr:row>
      <xdr:rowOff>31699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27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124426</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12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99006</xdr:rowOff>
    </xdr:from>
    <xdr:to>
      <xdr:col>50</xdr:col>
      <xdr:colOff>165100</xdr:colOff>
      <xdr:row>31</xdr:row>
      <xdr:rowOff>29156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52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20283</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39795" y="533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141764</xdr:rowOff>
    </xdr:from>
    <xdr:to>
      <xdr:col>46</xdr:col>
      <xdr:colOff>38100</xdr:colOff>
      <xdr:row>37</xdr:row>
      <xdr:rowOff>71914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31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63041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640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104864</xdr:rowOff>
    </xdr:from>
    <xdr:to>
      <xdr:col>41</xdr:col>
      <xdr:colOff>101600</xdr:colOff>
      <xdr:row>38</xdr:row>
      <xdr:rowOff>35013</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4485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26141</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54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135572</xdr:rowOff>
    </xdr:from>
    <xdr:to>
      <xdr:col>36</xdr:col>
      <xdr:colOff>165100</xdr:colOff>
      <xdr:row>38</xdr:row>
      <xdr:rowOff>65722</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47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56849</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5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82071</xdr:rowOff>
    </xdr:from>
    <xdr:to>
      <xdr:col>55</xdr:col>
      <xdr:colOff>0</xdr:colOff>
      <xdr:row>55</xdr:row>
      <xdr:rowOff>57415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9639300" y="9340371"/>
          <a:ext cx="838200" cy="14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82071</xdr:rowOff>
    </xdr:from>
    <xdr:to>
      <xdr:col>50</xdr:col>
      <xdr:colOff>114300</xdr:colOff>
      <xdr:row>55</xdr:row>
      <xdr:rowOff>148376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8750300" y="9340371"/>
          <a:ext cx="889000" cy="23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39239</xdr:rowOff>
    </xdr:from>
    <xdr:to>
      <xdr:col>50</xdr:col>
      <xdr:colOff>165100</xdr:colOff>
      <xdr:row>55</xdr:row>
      <xdr:rowOff>140839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131966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148376</xdr:rowOff>
    </xdr:from>
    <xdr:to>
      <xdr:col>45</xdr:col>
      <xdr:colOff>177800</xdr:colOff>
      <xdr:row>56</xdr:row>
      <xdr:rowOff>43470</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7861300" y="9578126"/>
          <a:ext cx="889000" cy="6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54795</xdr:rowOff>
    </xdr:from>
    <xdr:to>
      <xdr:col>46</xdr:col>
      <xdr:colOff>38100</xdr:colOff>
      <xdr:row>55</xdr:row>
      <xdr:rowOff>156395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1472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43470</xdr:rowOff>
    </xdr:from>
    <xdr:to>
      <xdr:col>41</xdr:col>
      <xdr:colOff>50800</xdr:colOff>
      <xdr:row>56</xdr:row>
      <xdr:rowOff>147244</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flipV="1">
          <a:off x="6972300" y="9644670"/>
          <a:ext cx="889000" cy="10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138604</xdr:rowOff>
    </xdr:from>
    <xdr:to>
      <xdr:col>41</xdr:col>
      <xdr:colOff>101600</xdr:colOff>
      <xdr:row>56</xdr:row>
      <xdr:rowOff>68754</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85281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144852</xdr:rowOff>
    </xdr:from>
    <xdr:to>
      <xdr:col>36</xdr:col>
      <xdr:colOff>165100</xdr:colOff>
      <xdr:row>56</xdr:row>
      <xdr:rowOff>75002</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957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91529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34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6615</xdr:rowOff>
    </xdr:from>
    <xdr:to>
      <xdr:col>55</xdr:col>
      <xdr:colOff>50800</xdr:colOff>
      <xdr:row>55</xdr:row>
      <xdr:rowOff>108215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943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29492</xdr:rowOff>
    </xdr:from>
    <xdr:ext cx="534377" cy="2590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92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31271</xdr:rowOff>
    </xdr:from>
    <xdr:to>
      <xdr:col>50</xdr:col>
      <xdr:colOff>165100</xdr:colOff>
      <xdr:row>54</xdr:row>
      <xdr:rowOff>132871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928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149398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72111" y="906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97576</xdr:rowOff>
    </xdr:from>
    <xdr:to>
      <xdr:col>46</xdr:col>
      <xdr:colOff>38100</xdr:colOff>
      <xdr:row>56</xdr:row>
      <xdr:rowOff>27726</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952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18853</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3111" y="962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164120</xdr:rowOff>
    </xdr:from>
    <xdr:to>
      <xdr:col>41</xdr:col>
      <xdr:colOff>101600</xdr:colOff>
      <xdr:row>56</xdr:row>
      <xdr:rowOff>94270</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959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85397</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4111" y="968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96444</xdr:rowOff>
    </xdr:from>
    <xdr:to>
      <xdr:col>36</xdr:col>
      <xdr:colOff>165100</xdr:colOff>
      <xdr:row>57</xdr:row>
      <xdr:rowOff>26594</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969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17721</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5111" y="979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169418</xdr:rowOff>
    </xdr:from>
    <xdr:to>
      <xdr:col>55</xdr:col>
      <xdr:colOff>0</xdr:colOff>
      <xdr:row>76</xdr:row>
      <xdr:rowOff>169760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9639300" y="13199618"/>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169418</xdr:rowOff>
    </xdr:from>
    <xdr:to>
      <xdr:col>50</xdr:col>
      <xdr:colOff>114300</xdr:colOff>
      <xdr:row>77</xdr:row>
      <xdr:rowOff>51233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8750300" y="13199618"/>
          <a:ext cx="889000" cy="5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154718</xdr:rowOff>
    </xdr:from>
    <xdr:to>
      <xdr:col>50</xdr:col>
      <xdr:colOff>165100</xdr:colOff>
      <xdr:row>77</xdr:row>
      <xdr:rowOff>84868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18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75995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27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51233</xdr:rowOff>
    </xdr:from>
    <xdr:to>
      <xdr:col>45</xdr:col>
      <xdr:colOff>177800</xdr:colOff>
      <xdr:row>78</xdr:row>
      <xdr:rowOff>132842</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7861300" y="13252883"/>
          <a:ext cx="889000" cy="25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5062</xdr:rowOff>
    </xdr:from>
    <xdr:to>
      <xdr:col>46</xdr:col>
      <xdr:colOff>38100</xdr:colOff>
      <xdr:row>77</xdr:row>
      <xdr:rowOff>106662</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20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97789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29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132842</xdr:rowOff>
    </xdr:from>
    <xdr:to>
      <xdr:col>41</xdr:col>
      <xdr:colOff>50800</xdr:colOff>
      <xdr:row>78</xdr:row>
      <xdr:rowOff>146862</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flipV="1">
          <a:off x="6972300" y="13505942"/>
          <a:ext cx="889000" cy="1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66859</xdr:rowOff>
    </xdr:from>
    <xdr:to>
      <xdr:col>41</xdr:col>
      <xdr:colOff>101600</xdr:colOff>
      <xdr:row>77</xdr:row>
      <xdr:rowOff>168459</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26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13536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04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29902</xdr:rowOff>
    </xdr:from>
    <xdr:to>
      <xdr:col>36</xdr:col>
      <xdr:colOff>165100</xdr:colOff>
      <xdr:row>77</xdr:row>
      <xdr:rowOff>131502</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23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148029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0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118960</xdr:rowOff>
    </xdr:from>
    <xdr:to>
      <xdr:col>55</xdr:col>
      <xdr:colOff>50800</xdr:colOff>
      <xdr:row>77</xdr:row>
      <xdr:rowOff>49110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1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141837</xdr:rowOff>
    </xdr:from>
    <xdr:ext cx="534377"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30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118618</xdr:rowOff>
    </xdr:from>
    <xdr:to>
      <xdr:col>50</xdr:col>
      <xdr:colOff>165100</xdr:colOff>
      <xdr:row>77</xdr:row>
      <xdr:rowOff>48768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1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65295</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372111" y="129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433</xdr:rowOff>
    </xdr:from>
    <xdr:to>
      <xdr:col>46</xdr:col>
      <xdr:colOff>38100</xdr:colOff>
      <xdr:row>77</xdr:row>
      <xdr:rowOff>102033</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20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118560</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483111" y="1297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82042</xdr:rowOff>
    </xdr:from>
    <xdr:to>
      <xdr:col>41</xdr:col>
      <xdr:colOff>101600</xdr:colOff>
      <xdr:row>79</xdr:row>
      <xdr:rowOff>12192</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45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3319</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626428" y="1354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96062</xdr:rowOff>
    </xdr:from>
    <xdr:to>
      <xdr:col>36</xdr:col>
      <xdr:colOff>165100</xdr:colOff>
      <xdr:row>79</xdr:row>
      <xdr:rowOff>26212</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46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17339</xdr:rowOff>
    </xdr:from>
    <xdr:ext cx="469744"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37428" y="1356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a:extLst>
            <a:ext uri="{FF2B5EF4-FFF2-40B4-BE49-F238E27FC236}">
              <a16:creationId xmlns:a16="http://schemas.microsoft.com/office/drawing/2014/main" id="{00000000-0008-0000-0600-0000D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70" name="普通建設事業費 （ うち更新整備　）最小値テキスト">
          <a:extLst>
            <a:ext uri="{FF2B5EF4-FFF2-40B4-BE49-F238E27FC236}">
              <a16:creationId xmlns:a16="http://schemas.microsoft.com/office/drawing/2014/main" id="{00000000-0008-0000-0600-0000D6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2" name="普通建設事業費 （ うち更新整備　）最大値テキスト">
          <a:extLst>
            <a:ext uri="{FF2B5EF4-FFF2-40B4-BE49-F238E27FC236}">
              <a16:creationId xmlns:a16="http://schemas.microsoft.com/office/drawing/2014/main" id="{00000000-0008-0000-0600-0000D8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76836</xdr:rowOff>
    </xdr:from>
    <xdr:to>
      <xdr:col>55</xdr:col>
      <xdr:colOff>0</xdr:colOff>
      <xdr:row>97</xdr:row>
      <xdr:rowOff>86632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9639300" y="16364586"/>
          <a:ext cx="838200" cy="35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5" name="普通建設事業費 （ うち更新整備　）平均値テキスト">
          <a:extLst>
            <a:ext uri="{FF2B5EF4-FFF2-40B4-BE49-F238E27FC236}">
              <a16:creationId xmlns:a16="http://schemas.microsoft.com/office/drawing/2014/main" id="{00000000-0008-0000-0600-0000DB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76836</xdr:rowOff>
    </xdr:from>
    <xdr:to>
      <xdr:col>50</xdr:col>
      <xdr:colOff>114300</xdr:colOff>
      <xdr:row>96</xdr:row>
      <xdr:rowOff>41745</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8750300" y="16364586"/>
          <a:ext cx="889000" cy="13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136024</xdr:rowOff>
    </xdr:from>
    <xdr:to>
      <xdr:col>50</xdr:col>
      <xdr:colOff>165100</xdr:colOff>
      <xdr:row>96</xdr:row>
      <xdr:rowOff>66174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9588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5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46561</xdr:rowOff>
    </xdr:from>
    <xdr:to>
      <xdr:col>45</xdr:col>
      <xdr:colOff>177800</xdr:colOff>
      <xdr:row>96</xdr:row>
      <xdr:rowOff>41745</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7861300" y="16334311"/>
          <a:ext cx="889000" cy="16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164991</xdr:rowOff>
    </xdr:from>
    <xdr:to>
      <xdr:col>46</xdr:col>
      <xdr:colOff>38100</xdr:colOff>
      <xdr:row>96</xdr:row>
      <xdr:rowOff>95141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8699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86268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5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46561</xdr:rowOff>
    </xdr:from>
    <xdr:to>
      <xdr:col>41</xdr:col>
      <xdr:colOff>50800</xdr:colOff>
      <xdr:row>96</xdr:row>
      <xdr:rowOff>19179</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flipV="1">
          <a:off x="6972300" y="16334311"/>
          <a:ext cx="889000" cy="1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68376</xdr:rowOff>
    </xdr:from>
    <xdr:to>
      <xdr:col>41</xdr:col>
      <xdr:colOff>101600</xdr:colOff>
      <xdr:row>96</xdr:row>
      <xdr:rowOff>169976</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7810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161103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6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112151</xdr:rowOff>
    </xdr:from>
    <xdr:to>
      <xdr:col>36</xdr:col>
      <xdr:colOff>165100</xdr:colOff>
      <xdr:row>97</xdr:row>
      <xdr:rowOff>42301</xdr:rowOff>
    </xdr:to>
    <xdr:sp macro="" textlink="">
      <xdr:nvSpPr>
        <xdr:cNvPr id="486" name="フローチャート: 判断 485">
          <a:extLst>
            <a:ext uri="{FF2B5EF4-FFF2-40B4-BE49-F238E27FC236}">
              <a16:creationId xmlns:a16="http://schemas.microsoft.com/office/drawing/2014/main" id="{00000000-0008-0000-0600-0000E6010000}"/>
            </a:ext>
          </a:extLst>
        </xdr:cNvPr>
        <xdr:cNvSpPr/>
      </xdr:nvSpPr>
      <xdr:spPr>
        <a:xfrm>
          <a:off x="6921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33428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35832</xdr:rowOff>
    </xdr:from>
    <xdr:to>
      <xdr:col>55</xdr:col>
      <xdr:colOff>50800</xdr:colOff>
      <xdr:row>97</xdr:row>
      <xdr:rowOff>137432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10426700" y="1666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14259</xdr:rowOff>
    </xdr:from>
    <xdr:ext cx="534377" cy="259045"/>
    <xdr:sp macro="" textlink="">
      <xdr:nvSpPr>
        <xdr:cNvPr id="494" name="普通建設事業費 （ うち更新整備　）該当値テキスト">
          <a:extLst>
            <a:ext uri="{FF2B5EF4-FFF2-40B4-BE49-F238E27FC236}">
              <a16:creationId xmlns:a16="http://schemas.microsoft.com/office/drawing/2014/main" id="{00000000-0008-0000-0600-0000EE010000}"/>
            </a:ext>
          </a:extLst>
        </xdr:cNvPr>
        <xdr:cNvSpPr txBox="1"/>
      </xdr:nvSpPr>
      <xdr:spPr>
        <a:xfrm>
          <a:off x="10528300" y="1664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26036</xdr:rowOff>
    </xdr:from>
    <xdr:to>
      <xdr:col>50</xdr:col>
      <xdr:colOff>165100</xdr:colOff>
      <xdr:row>95</xdr:row>
      <xdr:rowOff>127636</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9588500" y="1631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144163</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9372111" y="1608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162395</xdr:rowOff>
    </xdr:from>
    <xdr:to>
      <xdr:col>46</xdr:col>
      <xdr:colOff>38100</xdr:colOff>
      <xdr:row>96</xdr:row>
      <xdr:rowOff>92545</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8699500" y="164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109072</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8483111" y="1622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167211</xdr:rowOff>
    </xdr:from>
    <xdr:to>
      <xdr:col>41</xdr:col>
      <xdr:colOff>101600</xdr:colOff>
      <xdr:row>95</xdr:row>
      <xdr:rowOff>97361</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7810500" y="1628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113888</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7594111" y="160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139829</xdr:rowOff>
    </xdr:from>
    <xdr:to>
      <xdr:col>36</xdr:col>
      <xdr:colOff>165100</xdr:colOff>
      <xdr:row>96</xdr:row>
      <xdr:rowOff>69979</xdr:rowOff>
    </xdr:to>
    <xdr:sp macro="" textlink="">
      <xdr:nvSpPr>
        <xdr:cNvPr id="501" name="楕円 500">
          <a:extLst>
            <a:ext uri="{FF2B5EF4-FFF2-40B4-BE49-F238E27FC236}">
              <a16:creationId xmlns:a16="http://schemas.microsoft.com/office/drawing/2014/main" id="{00000000-0008-0000-0600-0000F5010000}"/>
            </a:ext>
          </a:extLst>
        </xdr:cNvPr>
        <xdr:cNvSpPr/>
      </xdr:nvSpPr>
      <xdr:spPr>
        <a:xfrm>
          <a:off x="6921500" y="1642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86506</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6705111" y="1620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災害復旧事業費グラフ枠">
          <a:extLst>
            <a:ext uri="{FF2B5EF4-FFF2-40B4-BE49-F238E27FC236}">
              <a16:creationId xmlns:a16="http://schemas.microsoft.com/office/drawing/2014/main" id="{00000000-0008-0000-06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9" name="災害復旧事業費最小値テキスト">
          <a:extLst>
            <a:ext uri="{FF2B5EF4-FFF2-40B4-BE49-F238E27FC236}">
              <a16:creationId xmlns:a16="http://schemas.microsoft.com/office/drawing/2014/main" id="{00000000-0008-0000-0600-000011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31" name="災害復旧事業費最大値テキスト">
          <a:extLst>
            <a:ext uri="{FF2B5EF4-FFF2-40B4-BE49-F238E27FC236}">
              <a16:creationId xmlns:a16="http://schemas.microsoft.com/office/drawing/2014/main" id="{00000000-0008-0000-0600-000013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4" name="災害復旧事業費平均値テキスト">
          <a:extLst>
            <a:ext uri="{FF2B5EF4-FFF2-40B4-BE49-F238E27FC236}">
              <a16:creationId xmlns:a16="http://schemas.microsoft.com/office/drawing/2014/main" id="{00000000-0008-0000-0600-000016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78907</xdr:rowOff>
    </xdr:from>
    <xdr:to>
      <xdr:col>81</xdr:col>
      <xdr:colOff>101600</xdr:colOff>
      <xdr:row>39</xdr:row>
      <xdr:rowOff>9057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5430500" y="659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25584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36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110650</xdr:rowOff>
    </xdr:from>
    <xdr:to>
      <xdr:col>76</xdr:col>
      <xdr:colOff>165100</xdr:colOff>
      <xdr:row>39</xdr:row>
      <xdr:rowOff>40800</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4541500" y="662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57327</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40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148467</xdr:rowOff>
    </xdr:from>
    <xdr:to>
      <xdr:col>72</xdr:col>
      <xdr:colOff>38100</xdr:colOff>
      <xdr:row>39</xdr:row>
      <xdr:rowOff>78617</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3652500" y="666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95144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43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5363</xdr:rowOff>
    </xdr:from>
    <xdr:to>
      <xdr:col>67</xdr:col>
      <xdr:colOff>101600</xdr:colOff>
      <xdr:row>39</xdr:row>
      <xdr:rowOff>106963</xdr:rowOff>
    </xdr:to>
    <xdr:sp macro="" textlink="">
      <xdr:nvSpPr>
        <xdr:cNvPr id="545" name="フローチャート: 判断 544">
          <a:extLst>
            <a:ext uri="{FF2B5EF4-FFF2-40B4-BE49-F238E27FC236}">
              <a16:creationId xmlns:a16="http://schemas.microsoft.com/office/drawing/2014/main" id="{00000000-0008-0000-0600-000021020000}"/>
            </a:ext>
          </a:extLst>
        </xdr:cNvPr>
        <xdr:cNvSpPr/>
      </xdr:nvSpPr>
      <xdr:spPr>
        <a:xfrm>
          <a:off x="12763500" y="669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123490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46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53" name="災害復旧事業費該当値テキスト">
          <a:extLst>
            <a:ext uri="{FF2B5EF4-FFF2-40B4-BE49-F238E27FC236}">
              <a16:creationId xmlns:a16="http://schemas.microsoft.com/office/drawing/2014/main" id="{00000000-0008-0000-0600-000029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60" name="楕円 559">
          <a:extLst>
            <a:ext uri="{FF2B5EF4-FFF2-40B4-BE49-F238E27FC236}">
              <a16:creationId xmlns:a16="http://schemas.microsoft.com/office/drawing/2014/main" id="{00000000-0008-0000-0600-000030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id="{00000000-0008-0000-06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a:extLst>
            <a:ext uri="{FF2B5EF4-FFF2-40B4-BE49-F238E27FC236}">
              <a16:creationId xmlns:a16="http://schemas.microsoft.com/office/drawing/2014/main" id="{00000000-0008-0000-06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8" name="失業対策事業費最小値テキスト">
          <a:extLst>
            <a:ext uri="{FF2B5EF4-FFF2-40B4-BE49-F238E27FC236}">
              <a16:creationId xmlns:a16="http://schemas.microsoft.com/office/drawing/2014/main" id="{00000000-0008-0000-0600-00004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0" name="失業対策事業費最大値テキスト">
          <a:extLst>
            <a:ext uri="{FF2B5EF4-FFF2-40B4-BE49-F238E27FC236}">
              <a16:creationId xmlns:a16="http://schemas.microsoft.com/office/drawing/2014/main" id="{00000000-0008-0000-0600-00004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3" name="失業対策事業費平均値テキスト">
          <a:extLst>
            <a:ext uri="{FF2B5EF4-FFF2-40B4-BE49-F238E27FC236}">
              <a16:creationId xmlns:a16="http://schemas.microsoft.com/office/drawing/2014/main" id="{00000000-0008-0000-0600-00004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フローチャート: 判断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2" name="失業対策事業費該当値テキスト">
          <a:extLst>
            <a:ext uri="{FF2B5EF4-FFF2-40B4-BE49-F238E27FC236}">
              <a16:creationId xmlns:a16="http://schemas.microsoft.com/office/drawing/2014/main" id="{00000000-0008-0000-0600-00005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a:extLst>
            <a:ext uri="{FF2B5EF4-FFF2-40B4-BE49-F238E27FC236}">
              <a16:creationId xmlns:a16="http://schemas.microsoft.com/office/drawing/2014/main" id="{00000000-0008-0000-06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5" name="公債費最小値テキスト">
          <a:extLst>
            <a:ext uri="{FF2B5EF4-FFF2-40B4-BE49-F238E27FC236}">
              <a16:creationId xmlns:a16="http://schemas.microsoft.com/office/drawing/2014/main" id="{00000000-0008-0000-0600-00007B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7" name="公債費最大値テキスト">
          <a:extLst>
            <a:ext uri="{FF2B5EF4-FFF2-40B4-BE49-F238E27FC236}">
              <a16:creationId xmlns:a16="http://schemas.microsoft.com/office/drawing/2014/main" id="{00000000-0008-0000-0600-00007D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158038</xdr:rowOff>
    </xdr:from>
    <xdr:to>
      <xdr:col>85</xdr:col>
      <xdr:colOff>127000</xdr:colOff>
      <xdr:row>77</xdr:row>
      <xdr:rowOff>16357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5481300" y="13188238"/>
          <a:ext cx="838200" cy="2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40" name="公債費平均値テキスト">
          <a:extLst>
            <a:ext uri="{FF2B5EF4-FFF2-40B4-BE49-F238E27FC236}">
              <a16:creationId xmlns:a16="http://schemas.microsoft.com/office/drawing/2014/main" id="{00000000-0008-0000-0600-000080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16357</xdr:rowOff>
    </xdr:from>
    <xdr:to>
      <xdr:col>81</xdr:col>
      <xdr:colOff>50800</xdr:colOff>
      <xdr:row>77</xdr:row>
      <xdr:rowOff>51766</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4592300" y="13218007"/>
          <a:ext cx="889000" cy="3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3747</xdr:rowOff>
    </xdr:from>
    <xdr:to>
      <xdr:col>81</xdr:col>
      <xdr:colOff>101600</xdr:colOff>
      <xdr:row>76</xdr:row>
      <xdr:rowOff>105347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5430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121873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8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51766</xdr:rowOff>
    </xdr:from>
    <xdr:to>
      <xdr:col>76</xdr:col>
      <xdr:colOff>114300</xdr:colOff>
      <xdr:row>77</xdr:row>
      <xdr:rowOff>63055</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3703300" y="13253416"/>
          <a:ext cx="889000" cy="1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166915</xdr:rowOff>
    </xdr:from>
    <xdr:to>
      <xdr:col>76</xdr:col>
      <xdr:colOff>165100</xdr:colOff>
      <xdr:row>76</xdr:row>
      <xdr:rowOff>97065</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4541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113593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8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47867</xdr:rowOff>
    </xdr:from>
    <xdr:to>
      <xdr:col>71</xdr:col>
      <xdr:colOff>177800</xdr:colOff>
      <xdr:row>77</xdr:row>
      <xdr:rowOff>63055</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814300" y="13249517"/>
          <a:ext cx="889000" cy="1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159423</xdr:rowOff>
    </xdr:from>
    <xdr:to>
      <xdr:col>72</xdr:col>
      <xdr:colOff>38100</xdr:colOff>
      <xdr:row>76</xdr:row>
      <xdr:rowOff>89573</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3652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106100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7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161455</xdr:rowOff>
    </xdr:from>
    <xdr:to>
      <xdr:col>67</xdr:col>
      <xdr:colOff>101600</xdr:colOff>
      <xdr:row>76</xdr:row>
      <xdr:rowOff>91605</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27635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108132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7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107238</xdr:rowOff>
    </xdr:from>
    <xdr:to>
      <xdr:col>85</xdr:col>
      <xdr:colOff>177800</xdr:colOff>
      <xdr:row>77</xdr:row>
      <xdr:rowOff>37388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6268700" y="1313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85665</xdr:rowOff>
    </xdr:from>
    <xdr:ext cx="534377" cy="259045"/>
    <xdr:sp macro="" textlink="">
      <xdr:nvSpPr>
        <xdr:cNvPr id="659" name="公債費該当値テキスト">
          <a:extLst>
            <a:ext uri="{FF2B5EF4-FFF2-40B4-BE49-F238E27FC236}">
              <a16:creationId xmlns:a16="http://schemas.microsoft.com/office/drawing/2014/main" id="{00000000-0008-0000-0600-000093020000}"/>
            </a:ext>
          </a:extLst>
        </xdr:cNvPr>
        <xdr:cNvSpPr txBox="1"/>
      </xdr:nvSpPr>
      <xdr:spPr>
        <a:xfrm>
          <a:off x="16370300" y="1311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137007</xdr:rowOff>
    </xdr:from>
    <xdr:to>
      <xdr:col>81</xdr:col>
      <xdr:colOff>101600</xdr:colOff>
      <xdr:row>77</xdr:row>
      <xdr:rowOff>67157</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5430500" y="1316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58284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5214111" y="1325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966</xdr:rowOff>
    </xdr:from>
    <xdr:to>
      <xdr:col>76</xdr:col>
      <xdr:colOff>165100</xdr:colOff>
      <xdr:row>77</xdr:row>
      <xdr:rowOff>102566</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4541500" y="1320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93693</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325111" y="132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12255</xdr:rowOff>
    </xdr:from>
    <xdr:to>
      <xdr:col>72</xdr:col>
      <xdr:colOff>38100</xdr:colOff>
      <xdr:row>77</xdr:row>
      <xdr:rowOff>113855</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3652500" y="132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104982</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3436111" y="1330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168517</xdr:rowOff>
    </xdr:from>
    <xdr:to>
      <xdr:col>67</xdr:col>
      <xdr:colOff>101600</xdr:colOff>
      <xdr:row>77</xdr:row>
      <xdr:rowOff>98667</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2763500" y="131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89794</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547111" y="1329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a16="http://schemas.microsoft.com/office/drawing/2014/main" id="{00000000-0008-0000-06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4" name="積立金最小値テキスト">
          <a:extLst>
            <a:ext uri="{FF2B5EF4-FFF2-40B4-BE49-F238E27FC236}">
              <a16:creationId xmlns:a16="http://schemas.microsoft.com/office/drawing/2014/main" id="{00000000-0008-0000-0600-0000B6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6" name="積立金最大値テキスト">
          <a:extLst>
            <a:ext uri="{FF2B5EF4-FFF2-40B4-BE49-F238E27FC236}">
              <a16:creationId xmlns:a16="http://schemas.microsoft.com/office/drawing/2014/main" id="{00000000-0008-0000-0600-0000B8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33696</xdr:rowOff>
    </xdr:from>
    <xdr:to>
      <xdr:col>85</xdr:col>
      <xdr:colOff>127000</xdr:colOff>
      <xdr:row>98</xdr:row>
      <xdr:rowOff>169304</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5481300" y="16664346"/>
          <a:ext cx="838200" cy="30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9" name="積立金平均値テキスト">
          <a:extLst>
            <a:ext uri="{FF2B5EF4-FFF2-40B4-BE49-F238E27FC236}">
              <a16:creationId xmlns:a16="http://schemas.microsoft.com/office/drawing/2014/main" id="{00000000-0008-0000-0600-0000BB020000}"/>
            </a:ext>
          </a:extLst>
        </xdr:cNvPr>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132189</xdr:rowOff>
    </xdr:from>
    <xdr:to>
      <xdr:col>81</xdr:col>
      <xdr:colOff>50800</xdr:colOff>
      <xdr:row>98</xdr:row>
      <xdr:rowOff>169304</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4592300" y="16934289"/>
          <a:ext cx="889000" cy="3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116935</xdr:rowOff>
    </xdr:from>
    <xdr:to>
      <xdr:col>81</xdr:col>
      <xdr:colOff>101600</xdr:colOff>
      <xdr:row>98</xdr:row>
      <xdr:rowOff>47085</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5430500" y="167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63612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52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17039</xdr:rowOff>
    </xdr:from>
    <xdr:to>
      <xdr:col>76</xdr:col>
      <xdr:colOff>114300</xdr:colOff>
      <xdr:row>98</xdr:row>
      <xdr:rowOff>132189</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3703300" y="16819139"/>
          <a:ext cx="889000" cy="11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167408</xdr:rowOff>
    </xdr:from>
    <xdr:to>
      <xdr:col>76</xdr:col>
      <xdr:colOff>165100</xdr:colOff>
      <xdr:row>98</xdr:row>
      <xdr:rowOff>97558</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4541500" y="1679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114085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57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17039</xdr:rowOff>
    </xdr:from>
    <xdr:to>
      <xdr:col>71</xdr:col>
      <xdr:colOff>177800</xdr:colOff>
      <xdr:row>98</xdr:row>
      <xdr:rowOff>127600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flipV="1">
          <a:off x="12814300" y="16819139"/>
          <a:ext cx="889000" cy="1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142115</xdr:rowOff>
    </xdr:from>
    <xdr:to>
      <xdr:col>72</xdr:col>
      <xdr:colOff>38100</xdr:colOff>
      <xdr:row>98</xdr:row>
      <xdr:rowOff>72265</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3652500" y="1677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63392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86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22442</xdr:rowOff>
    </xdr:from>
    <xdr:to>
      <xdr:col>67</xdr:col>
      <xdr:colOff>101600</xdr:colOff>
      <xdr:row>98</xdr:row>
      <xdr:rowOff>124042</xdr:rowOff>
    </xdr:to>
    <xdr:sp macro="" textlink="">
      <xdr:nvSpPr>
        <xdr:cNvPr id="710" name="フローチャート: 判断 709">
          <a:extLst>
            <a:ext uri="{FF2B5EF4-FFF2-40B4-BE49-F238E27FC236}">
              <a16:creationId xmlns:a16="http://schemas.microsoft.com/office/drawing/2014/main" id="{00000000-0008-0000-0600-0000C6020000}"/>
            </a:ext>
          </a:extLst>
        </xdr:cNvPr>
        <xdr:cNvSpPr/>
      </xdr:nvSpPr>
      <xdr:spPr>
        <a:xfrm>
          <a:off x="12763500" y="1682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140569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59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154346</xdr:rowOff>
    </xdr:from>
    <xdr:to>
      <xdr:col>85</xdr:col>
      <xdr:colOff>177800</xdr:colOff>
      <xdr:row>97</xdr:row>
      <xdr:rowOff>84496</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6268700" y="1661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5773</xdr:rowOff>
    </xdr:from>
    <xdr:ext cx="534377" cy="259045"/>
    <xdr:sp macro="" textlink="">
      <xdr:nvSpPr>
        <xdr:cNvPr id="718" name="積立金該当値テキスト">
          <a:extLst>
            <a:ext uri="{FF2B5EF4-FFF2-40B4-BE49-F238E27FC236}">
              <a16:creationId xmlns:a16="http://schemas.microsoft.com/office/drawing/2014/main" id="{00000000-0008-0000-0600-0000CE020000}"/>
            </a:ext>
          </a:extLst>
        </xdr:cNvPr>
        <xdr:cNvSpPr txBox="1"/>
      </xdr:nvSpPr>
      <xdr:spPr>
        <a:xfrm>
          <a:off x="16370300" y="1646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118504</xdr:rowOff>
    </xdr:from>
    <xdr:to>
      <xdr:col>81</xdr:col>
      <xdr:colOff>101600</xdr:colOff>
      <xdr:row>99</xdr:row>
      <xdr:rowOff>48654</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5430500" y="1692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39781</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5246428" y="1701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81389</xdr:rowOff>
    </xdr:from>
    <xdr:to>
      <xdr:col>76</xdr:col>
      <xdr:colOff>165100</xdr:colOff>
      <xdr:row>99</xdr:row>
      <xdr:rowOff>11539</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4541500" y="168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2666</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4357428" y="1697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137689</xdr:rowOff>
    </xdr:from>
    <xdr:to>
      <xdr:col>72</xdr:col>
      <xdr:colOff>38100</xdr:colOff>
      <xdr:row>98</xdr:row>
      <xdr:rowOff>67839</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3652500" y="167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84366</xdr:rowOff>
    </xdr:from>
    <xdr:ext cx="534377"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3436111" y="1654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76800</xdr:rowOff>
    </xdr:from>
    <xdr:to>
      <xdr:col>67</xdr:col>
      <xdr:colOff>101600</xdr:colOff>
      <xdr:row>99</xdr:row>
      <xdr:rowOff>6950</xdr:rowOff>
    </xdr:to>
    <xdr:sp macro="" textlink="">
      <xdr:nvSpPr>
        <xdr:cNvPr id="725" name="楕円 724">
          <a:extLst>
            <a:ext uri="{FF2B5EF4-FFF2-40B4-BE49-F238E27FC236}">
              <a16:creationId xmlns:a16="http://schemas.microsoft.com/office/drawing/2014/main" id="{00000000-0008-0000-0600-0000D5020000}"/>
            </a:ext>
          </a:extLst>
        </xdr:cNvPr>
        <xdr:cNvSpPr/>
      </xdr:nvSpPr>
      <xdr:spPr>
        <a:xfrm>
          <a:off x="12763500" y="168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169527</xdr:rowOff>
    </xdr:from>
    <xdr:ext cx="469744"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2579428" y="1697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投資及び出資金グラフ枠">
          <a:extLst>
            <a:ext uri="{FF2B5EF4-FFF2-40B4-BE49-F238E27FC236}">
              <a16:creationId xmlns:a16="http://schemas.microsoft.com/office/drawing/2014/main" id="{00000000-0008-0000-06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投資及び出資金最小値テキスト">
          <a:extLst>
            <a:ext uri="{FF2B5EF4-FFF2-40B4-BE49-F238E27FC236}">
              <a16:creationId xmlns:a16="http://schemas.microsoft.com/office/drawing/2014/main" id="{00000000-0008-0000-0600-0000E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3" name="投資及び出資金最大値テキスト">
          <a:extLst>
            <a:ext uri="{FF2B5EF4-FFF2-40B4-BE49-F238E27FC236}">
              <a16:creationId xmlns:a16="http://schemas.microsoft.com/office/drawing/2014/main" id="{00000000-0008-0000-0600-0000F1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77216</xdr:rowOff>
    </xdr:from>
    <xdr:to>
      <xdr:col>116</xdr:col>
      <xdr:colOff>63500</xdr:colOff>
      <xdr:row>38</xdr:row>
      <xdr:rowOff>104343</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21323300" y="6592316"/>
          <a:ext cx="8382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6" name="投資及び出資金平均値テキスト">
          <a:extLst>
            <a:ext uri="{FF2B5EF4-FFF2-40B4-BE49-F238E27FC236}">
              <a16:creationId xmlns:a16="http://schemas.microsoft.com/office/drawing/2014/main" id="{00000000-0008-0000-0600-0000F4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164160</xdr:rowOff>
    </xdr:from>
    <xdr:to>
      <xdr:col>111</xdr:col>
      <xdr:colOff>177800</xdr:colOff>
      <xdr:row>38</xdr:row>
      <xdr:rowOff>104343</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20434300" y="5822010"/>
          <a:ext cx="889000" cy="79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56896</xdr:rowOff>
    </xdr:from>
    <xdr:to>
      <xdr:col>112</xdr:col>
      <xdr:colOff>38100</xdr:colOff>
      <xdr:row>37</xdr:row>
      <xdr:rowOff>158496</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21272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3573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164160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flipV="1">
          <a:off x="19545300" y="5822010"/>
          <a:ext cx="889000" cy="90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51096</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56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143535</xdr:rowOff>
    </xdr:from>
    <xdr:to>
      <xdr:col>102</xdr:col>
      <xdr:colOff>165100</xdr:colOff>
      <xdr:row>38</xdr:row>
      <xdr:rowOff>73685</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9494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90212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163119</xdr:rowOff>
    </xdr:from>
    <xdr:to>
      <xdr:col>98</xdr:col>
      <xdr:colOff>38100</xdr:colOff>
      <xdr:row>38</xdr:row>
      <xdr:rowOff>93269</xdr:rowOff>
    </xdr:to>
    <xdr:sp macro="" textlink="">
      <xdr:nvSpPr>
        <xdr:cNvPr id="767" name="フローチャート: 判断 766">
          <a:extLst>
            <a:ext uri="{FF2B5EF4-FFF2-40B4-BE49-F238E27FC236}">
              <a16:creationId xmlns:a16="http://schemas.microsoft.com/office/drawing/2014/main" id="{00000000-0008-0000-0600-0000FF020000}"/>
            </a:ext>
          </a:extLst>
        </xdr:cNvPr>
        <xdr:cNvSpPr/>
      </xdr:nvSpPr>
      <xdr:spPr>
        <a:xfrm>
          <a:off x="18605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109796</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26416</xdr:rowOff>
    </xdr:from>
    <xdr:to>
      <xdr:col>116</xdr:col>
      <xdr:colOff>114300</xdr:colOff>
      <xdr:row>38</xdr:row>
      <xdr:rowOff>128016</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21107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49293</xdr:rowOff>
    </xdr:from>
    <xdr:ext cx="469744" cy="259045"/>
    <xdr:sp macro="" textlink="">
      <xdr:nvSpPr>
        <xdr:cNvPr id="775" name="投資及び出資金該当値テキスト">
          <a:extLst>
            <a:ext uri="{FF2B5EF4-FFF2-40B4-BE49-F238E27FC236}">
              <a16:creationId xmlns:a16="http://schemas.microsoft.com/office/drawing/2014/main" id="{00000000-0008-0000-0600-000007030000}"/>
            </a:ext>
          </a:extLst>
        </xdr:cNvPr>
        <xdr:cNvSpPr txBox="1"/>
      </xdr:nvSpPr>
      <xdr:spPr>
        <a:xfrm>
          <a:off x="22212300" y="639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53543</xdr:rowOff>
    </xdr:from>
    <xdr:to>
      <xdr:col>112</xdr:col>
      <xdr:colOff>38100</xdr:colOff>
      <xdr:row>38</xdr:row>
      <xdr:rowOff>155143</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1272500" y="65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146270</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1088428" y="666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113360</xdr:rowOff>
    </xdr:from>
    <xdr:to>
      <xdr:col>107</xdr:col>
      <xdr:colOff>101600</xdr:colOff>
      <xdr:row>34</xdr:row>
      <xdr:rowOff>43510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20383500" y="57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60037</xdr:rowOff>
    </xdr:from>
    <xdr:ext cx="534377"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0167111" y="554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6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貸付金グラフ枠">
          <a:extLst>
            <a:ext uri="{FF2B5EF4-FFF2-40B4-BE49-F238E27FC236}">
              <a16:creationId xmlns:a16="http://schemas.microsoft.com/office/drawing/2014/main" id="{00000000-0008-0000-0600-00002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8" name="貸付金最小値テキスト">
          <a:extLst>
            <a:ext uri="{FF2B5EF4-FFF2-40B4-BE49-F238E27FC236}">
              <a16:creationId xmlns:a16="http://schemas.microsoft.com/office/drawing/2014/main" id="{00000000-0008-0000-0600-00002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10" name="貸付金最大値テキスト">
          <a:extLst>
            <a:ext uri="{FF2B5EF4-FFF2-40B4-BE49-F238E27FC236}">
              <a16:creationId xmlns:a16="http://schemas.microsoft.com/office/drawing/2014/main" id="{00000000-0008-0000-0600-00002A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157073</xdr:rowOff>
    </xdr:from>
    <xdr:to>
      <xdr:col>116</xdr:col>
      <xdr:colOff>63500</xdr:colOff>
      <xdr:row>58</xdr:row>
      <xdr:rowOff>157188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21323300" y="10101173"/>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13" name="貸付金平均値テキスト">
          <a:extLst>
            <a:ext uri="{FF2B5EF4-FFF2-40B4-BE49-F238E27FC236}">
              <a16:creationId xmlns:a16="http://schemas.microsoft.com/office/drawing/2014/main" id="{00000000-0008-0000-0600-00002D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157188</xdr:rowOff>
    </xdr:from>
    <xdr:to>
      <xdr:col>111</xdr:col>
      <xdr:colOff>177800</xdr:colOff>
      <xdr:row>58</xdr:row>
      <xdr:rowOff>157188</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20434300" y="101012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156883</xdr:rowOff>
    </xdr:from>
    <xdr:to>
      <xdr:col>107</xdr:col>
      <xdr:colOff>50800</xdr:colOff>
      <xdr:row>58</xdr:row>
      <xdr:rowOff>157188</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9545300" y="10100983"/>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156693</xdr:rowOff>
    </xdr:from>
    <xdr:to>
      <xdr:col>102</xdr:col>
      <xdr:colOff>114300</xdr:colOff>
      <xdr:row>58</xdr:row>
      <xdr:rowOff>156883</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656300" y="10100793"/>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24" name="フローチャート: 判断 823">
          <a:extLst>
            <a:ext uri="{FF2B5EF4-FFF2-40B4-BE49-F238E27FC236}">
              <a16:creationId xmlns:a16="http://schemas.microsoft.com/office/drawing/2014/main" id="{00000000-0008-0000-0600-000038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106273</xdr:rowOff>
    </xdr:from>
    <xdr:to>
      <xdr:col>116</xdr:col>
      <xdr:colOff>114300</xdr:colOff>
      <xdr:row>59</xdr:row>
      <xdr:rowOff>36423</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2110700" y="100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57192</xdr:rowOff>
    </xdr:from>
    <xdr:ext cx="469744" cy="259045"/>
    <xdr:sp macro="" textlink="">
      <xdr:nvSpPr>
        <xdr:cNvPr id="832" name="貸付金該当値テキスト">
          <a:extLst>
            <a:ext uri="{FF2B5EF4-FFF2-40B4-BE49-F238E27FC236}">
              <a16:creationId xmlns:a16="http://schemas.microsoft.com/office/drawing/2014/main" id="{00000000-0008-0000-0600-000040030000}"/>
            </a:ext>
          </a:extLst>
        </xdr:cNvPr>
        <xdr:cNvSpPr txBox="1"/>
      </xdr:nvSpPr>
      <xdr:spPr>
        <a:xfrm>
          <a:off x="22212300" y="1000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106388</xdr:rowOff>
    </xdr:from>
    <xdr:to>
      <xdr:col>112</xdr:col>
      <xdr:colOff>38100</xdr:colOff>
      <xdr:row>59</xdr:row>
      <xdr:rowOff>36538</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1272500" y="1005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27665</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088428" y="1014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106388</xdr:rowOff>
    </xdr:from>
    <xdr:to>
      <xdr:col>107</xdr:col>
      <xdr:colOff>101600</xdr:colOff>
      <xdr:row>59</xdr:row>
      <xdr:rowOff>36538</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20383500" y="1005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27665</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0199428" y="1014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106083</xdr:rowOff>
    </xdr:from>
    <xdr:to>
      <xdr:col>102</xdr:col>
      <xdr:colOff>165100</xdr:colOff>
      <xdr:row>59</xdr:row>
      <xdr:rowOff>36233</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9494500" y="1005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27360</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9310428" y="1014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105893</xdr:rowOff>
    </xdr:from>
    <xdr:to>
      <xdr:col>98</xdr:col>
      <xdr:colOff>38100</xdr:colOff>
      <xdr:row>59</xdr:row>
      <xdr:rowOff>36043</xdr:rowOff>
    </xdr:to>
    <xdr:sp macro="" textlink="">
      <xdr:nvSpPr>
        <xdr:cNvPr id="839" name="楕円 838">
          <a:extLst>
            <a:ext uri="{FF2B5EF4-FFF2-40B4-BE49-F238E27FC236}">
              <a16:creationId xmlns:a16="http://schemas.microsoft.com/office/drawing/2014/main" id="{00000000-0008-0000-0600-000047030000}"/>
            </a:ext>
          </a:extLst>
        </xdr:cNvPr>
        <xdr:cNvSpPr/>
      </xdr:nvSpPr>
      <xdr:spPr>
        <a:xfrm>
          <a:off x="18605500" y="100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27170</xdr:rowOff>
    </xdr:from>
    <xdr:ext cx="469744"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421428" y="1014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8" name="正方形/長方形 847">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6" name="繰出金グラフ枠">
          <a:extLst>
            <a:ext uri="{FF2B5EF4-FFF2-40B4-BE49-F238E27FC236}">
              <a16:creationId xmlns:a16="http://schemas.microsoft.com/office/drawing/2014/main" id="{00000000-0008-0000-0600-00006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8" name="繰出金最小値テキスト">
          <a:extLst>
            <a:ext uri="{FF2B5EF4-FFF2-40B4-BE49-F238E27FC236}">
              <a16:creationId xmlns:a16="http://schemas.microsoft.com/office/drawing/2014/main" id="{00000000-0008-0000-0600-000064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70" name="繰出金最大値テキスト">
          <a:extLst>
            <a:ext uri="{FF2B5EF4-FFF2-40B4-BE49-F238E27FC236}">
              <a16:creationId xmlns:a16="http://schemas.microsoft.com/office/drawing/2014/main" id="{00000000-0008-0000-0600-000066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95776</xdr:rowOff>
    </xdr:from>
    <xdr:to>
      <xdr:col>116</xdr:col>
      <xdr:colOff>63500</xdr:colOff>
      <xdr:row>77</xdr:row>
      <xdr:rowOff>110995</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1323300" y="13297426"/>
          <a:ext cx="838200" cy="1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73" name="繰出金平均値テキスト">
          <a:extLst>
            <a:ext uri="{FF2B5EF4-FFF2-40B4-BE49-F238E27FC236}">
              <a16:creationId xmlns:a16="http://schemas.microsoft.com/office/drawing/2014/main" id="{00000000-0008-0000-0600-000069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87154</xdr:rowOff>
    </xdr:from>
    <xdr:to>
      <xdr:col>111</xdr:col>
      <xdr:colOff>177800</xdr:colOff>
      <xdr:row>77</xdr:row>
      <xdr:rowOff>95776</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0434300" y="13288804"/>
          <a:ext cx="8890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79136</xdr:rowOff>
    </xdr:from>
    <xdr:to>
      <xdr:col>112</xdr:col>
      <xdr:colOff>38100</xdr:colOff>
      <xdr:row>77</xdr:row>
      <xdr:rowOff>9286</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1272500" y="131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25812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8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32095</xdr:rowOff>
    </xdr:from>
    <xdr:to>
      <xdr:col>107</xdr:col>
      <xdr:colOff>50800</xdr:colOff>
      <xdr:row>77</xdr:row>
      <xdr:rowOff>87154</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9545300" y="12890845"/>
          <a:ext cx="889000" cy="39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63101</xdr:rowOff>
    </xdr:from>
    <xdr:to>
      <xdr:col>107</xdr:col>
      <xdr:colOff>101600</xdr:colOff>
      <xdr:row>75</xdr:row>
      <xdr:rowOff>164700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20383500" y="129218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9778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6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105998</xdr:rowOff>
    </xdr:from>
    <xdr:to>
      <xdr:col>102</xdr:col>
      <xdr:colOff>114300</xdr:colOff>
      <xdr:row>75</xdr:row>
      <xdr:rowOff>32095</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656300" y="12793298"/>
          <a:ext cx="889000" cy="9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20091</xdr:rowOff>
    </xdr:from>
    <xdr:to>
      <xdr:col>102</xdr:col>
      <xdr:colOff>165100</xdr:colOff>
      <xdr:row>75</xdr:row>
      <xdr:rowOff>121691</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9494500" y="128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112819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9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9380</xdr:rowOff>
    </xdr:from>
    <xdr:to>
      <xdr:col>98</xdr:col>
      <xdr:colOff>38100</xdr:colOff>
      <xdr:row>75</xdr:row>
      <xdr:rowOff>110980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18605500" y="1286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102107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96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60195</xdr:rowOff>
    </xdr:from>
    <xdr:to>
      <xdr:col>116</xdr:col>
      <xdr:colOff>114300</xdr:colOff>
      <xdr:row>77</xdr:row>
      <xdr:rowOff>161795</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2110700" y="1326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38622</xdr:rowOff>
    </xdr:from>
    <xdr:ext cx="534377" cy="259045"/>
    <xdr:sp macro="" textlink="">
      <xdr:nvSpPr>
        <xdr:cNvPr id="892" name="繰出金該当値テキスト">
          <a:extLst>
            <a:ext uri="{FF2B5EF4-FFF2-40B4-BE49-F238E27FC236}">
              <a16:creationId xmlns:a16="http://schemas.microsoft.com/office/drawing/2014/main" id="{00000000-0008-0000-0600-00007C030000}"/>
            </a:ext>
          </a:extLst>
        </xdr:cNvPr>
        <xdr:cNvSpPr txBox="1"/>
      </xdr:nvSpPr>
      <xdr:spPr>
        <a:xfrm>
          <a:off x="22212300" y="132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44976</xdr:rowOff>
    </xdr:from>
    <xdr:to>
      <xdr:col>112</xdr:col>
      <xdr:colOff>38100</xdr:colOff>
      <xdr:row>77</xdr:row>
      <xdr:rowOff>146576</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1272500" y="1324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137703</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056111" y="1333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36354</xdr:rowOff>
    </xdr:from>
    <xdr:to>
      <xdr:col>107</xdr:col>
      <xdr:colOff>101600</xdr:colOff>
      <xdr:row>77</xdr:row>
      <xdr:rowOff>137954</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0383500" y="132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129081</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167111" y="1333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152745</xdr:rowOff>
    </xdr:from>
    <xdr:to>
      <xdr:col>102</xdr:col>
      <xdr:colOff>165100</xdr:colOff>
      <xdr:row>75</xdr:row>
      <xdr:rowOff>82895</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9494500" y="128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99422</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278111" y="1261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55198</xdr:rowOff>
    </xdr:from>
    <xdr:to>
      <xdr:col>98</xdr:col>
      <xdr:colOff>38100</xdr:colOff>
      <xdr:row>74</xdr:row>
      <xdr:rowOff>156798</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18605500" y="1274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1875</xdr:rowOff>
    </xdr:from>
    <xdr:ext cx="534377"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389111" y="1251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8" name="正方形/長方形 907">
          <a:extLst>
            <a:ext uri="{FF2B5EF4-FFF2-40B4-BE49-F238E27FC236}">
              <a16:creationId xmlns:a16="http://schemas.microsoft.com/office/drawing/2014/main" id="{00000000-0008-0000-0600-00008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5" name="前年度繰上充用金グラフ枠">
          <a:extLst>
            <a:ext uri="{FF2B5EF4-FFF2-40B4-BE49-F238E27FC236}">
              <a16:creationId xmlns:a16="http://schemas.microsoft.com/office/drawing/2014/main" id="{00000000-0008-0000-0600-00009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7" name="前年度繰上充用金最小値テキスト">
          <a:extLst>
            <a:ext uri="{FF2B5EF4-FFF2-40B4-BE49-F238E27FC236}">
              <a16:creationId xmlns:a16="http://schemas.microsoft.com/office/drawing/2014/main" id="{00000000-0008-0000-0600-00009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9" name="前年度繰上充用金最大値テキスト">
          <a:extLst>
            <a:ext uri="{FF2B5EF4-FFF2-40B4-BE49-F238E27FC236}">
              <a16:creationId xmlns:a16="http://schemas.microsoft.com/office/drawing/2014/main" id="{00000000-0008-0000-0600-00009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2" name="前年度繰上充用金平均値テキスト">
          <a:extLst>
            <a:ext uri="{FF2B5EF4-FFF2-40B4-BE49-F238E27FC236}">
              <a16:creationId xmlns:a16="http://schemas.microsoft.com/office/drawing/2014/main" id="{00000000-0008-0000-0600-00009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フローチャート: 判断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41" name="前年度繰上充用金該当値テキスト">
          <a:extLst>
            <a:ext uri="{FF2B5EF4-FFF2-40B4-BE49-F238E27FC236}">
              <a16:creationId xmlns:a16="http://schemas.microsoft.com/office/drawing/2014/main" id="{00000000-0008-0000-0600-0000A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8" name="楕円 947">
          <a:extLst>
            <a:ext uri="{FF2B5EF4-FFF2-40B4-BE49-F238E27FC236}">
              <a16:creationId xmlns:a16="http://schemas.microsoft.com/office/drawing/2014/main" id="{00000000-0008-0000-0600-0000B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9" name="テキスト ボックス 948">
          <a:extLst>
            <a:ext uri="{FF2B5EF4-FFF2-40B4-BE49-F238E27FC236}">
              <a16:creationId xmlns:a16="http://schemas.microsoft.com/office/drawing/2014/main" id="{00000000-0008-0000-0600-0000B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0" name="正方形/長方形 949">
          <a:extLst>
            <a:ext uri="{FF2B5EF4-FFF2-40B4-BE49-F238E27FC236}">
              <a16:creationId xmlns:a16="http://schemas.microsoft.com/office/drawing/2014/main" id="{00000000-0008-0000-0600-0000B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1" name="正方形/長方形 950">
          <a:extLst>
            <a:ext uri="{FF2B5EF4-FFF2-40B4-BE49-F238E27FC236}">
              <a16:creationId xmlns:a16="http://schemas.microsoft.com/office/drawing/2014/main" id="{00000000-0008-0000-0600-0000B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453,088</a:t>
          </a:r>
          <a:r>
            <a:rPr kumimoji="1" lang="ja-JP" altLang="en-US" sz="1300">
              <a:latin typeface="ＭＳ Ｐゴシック" panose="020B0600070205080204" pitchFamily="50" charset="-128"/>
              <a:ea typeface="ＭＳ Ｐゴシック" panose="020B0600070205080204" pitchFamily="50" charset="-128"/>
            </a:rPr>
            <a:t>円であり、前年度より</a:t>
          </a:r>
          <a:r>
            <a:rPr kumimoji="1" lang="en-US" altLang="ja-JP" sz="1300">
              <a:latin typeface="ＭＳ Ｐゴシック" panose="020B0600070205080204" pitchFamily="50" charset="-128"/>
              <a:ea typeface="ＭＳ Ｐゴシック" panose="020B0600070205080204" pitchFamily="50" charset="-128"/>
            </a:rPr>
            <a:t>69,758</a:t>
          </a:r>
          <a:r>
            <a:rPr kumimoji="1" lang="ja-JP" altLang="en-US" sz="1300">
              <a:latin typeface="ＭＳ Ｐゴシック" panose="020B0600070205080204" pitchFamily="50" charset="-128"/>
              <a:ea typeface="ＭＳ Ｐゴシック" panose="020B0600070205080204" pitchFamily="50" charset="-128"/>
            </a:rPr>
            <a:t>円減少した。</a:t>
          </a:r>
        </a:p>
        <a:p>
          <a:r>
            <a:rPr kumimoji="1" lang="ja-JP" altLang="en-US" sz="1300">
              <a:latin typeface="ＭＳ Ｐゴシック" panose="020B0600070205080204" pitchFamily="50" charset="-128"/>
              <a:ea typeface="ＭＳ Ｐゴシック" panose="020B0600070205080204" pitchFamily="50" charset="-128"/>
            </a:rPr>
            <a:t>　特に大きく減少した補助費等の主な要因としては、新型コロナウイルス感染症に伴う緊急経済対策としての特別定額給付金給付費の皆減によるものであり、住民一人当たり</a:t>
          </a:r>
          <a:r>
            <a:rPr kumimoji="1" lang="en-US" altLang="ja-JP" sz="1300">
              <a:latin typeface="ＭＳ Ｐゴシック" panose="020B0600070205080204" pitchFamily="50" charset="-128"/>
              <a:ea typeface="ＭＳ Ｐゴシック" panose="020B0600070205080204" pitchFamily="50" charset="-128"/>
            </a:rPr>
            <a:t>108,267</a:t>
          </a:r>
          <a:r>
            <a:rPr kumimoji="1" lang="ja-JP" altLang="en-US" sz="1300">
              <a:latin typeface="ＭＳ Ｐゴシック" panose="020B0600070205080204" pitchFamily="50" charset="-128"/>
              <a:ea typeface="ＭＳ Ｐゴシック" panose="020B0600070205080204" pitchFamily="50" charset="-128"/>
            </a:rPr>
            <a:t>円減となった。</a:t>
          </a:r>
        </a:p>
        <a:p>
          <a:r>
            <a:rPr kumimoji="1" lang="ja-JP" altLang="en-US" sz="1300">
              <a:latin typeface="ＭＳ Ｐゴシック" panose="020B0600070205080204" pitchFamily="50" charset="-128"/>
              <a:ea typeface="ＭＳ Ｐゴシック" panose="020B0600070205080204" pitchFamily="50" charset="-128"/>
            </a:rPr>
            <a:t>　本市の住民一人当たりのコストは、全体的に類似団体内平均値より低い、あるいは同水準となっているが、物件費と普通建設事業費は類似団体内平均値より高い値となっている。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本市が合併団体であり、保育園や学校、児童館などの施設数が多く、施設管理経費が大きいことが主な要因であり、今後は公共施設等総合管理計画及び公共施設個別施設計画に基づき、中長期的な視点で公共施設の整備・統廃合を進め、財政負担の軽減・平準化を図る。</a:t>
          </a:r>
        </a:p>
        <a:p>
          <a:r>
            <a:rPr kumimoji="1" lang="ja-JP" altLang="en-US" sz="1300">
              <a:latin typeface="ＭＳ Ｐゴシック" panose="020B0600070205080204" pitchFamily="50" charset="-128"/>
              <a:ea typeface="ＭＳ Ｐゴシック" panose="020B0600070205080204" pitchFamily="50" charset="-128"/>
            </a:rPr>
            <a:t>　また、普通建設事業費については、今後も大規模な都市計画事業を継続して行っていくため、類似団体平均値より高い水準で推移することが見込まれるが、必要な分野に対して適正な投資を行い、全体として適正な住民一人当たりのコストとなるよう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69,300
67,511
17.35
33,212,460
31,398,993
1,491,972
17,430,841
19,259,342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40487</xdr:rowOff>
    </xdr:from>
    <xdr:to>
      <xdr:col>24</xdr:col>
      <xdr:colOff>63500</xdr:colOff>
      <xdr:row>35</xdr:row>
      <xdr:rowOff>89865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41237"/>
          <a:ext cx="8382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147015</xdr:rowOff>
    </xdr:from>
    <xdr:to>
      <xdr:col>19</xdr:col>
      <xdr:colOff>177800</xdr:colOff>
      <xdr:row>35</xdr:row>
      <xdr:rowOff>89865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763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147015</xdr:rowOff>
    </xdr:from>
    <xdr:to>
      <xdr:col>15</xdr:col>
      <xdr:colOff>50800</xdr:colOff>
      <xdr:row>34</xdr:row>
      <xdr:rowOff>160274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76315"/>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84379</xdr:rowOff>
    </xdr:from>
    <xdr:to>
      <xdr:col>10</xdr:col>
      <xdr:colOff>114300</xdr:colOff>
      <xdr:row>34</xdr:row>
      <xdr:rowOff>160274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13679"/>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12564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4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39065</xdr:rowOff>
    </xdr:from>
    <xdr:to>
      <xdr:col>20</xdr:col>
      <xdr:colOff>38100</xdr:colOff>
      <xdr:row>35</xdr:row>
      <xdr:rowOff>140665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157192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81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96215</xdr:rowOff>
    </xdr:from>
    <xdr:to>
      <xdr:col>15</xdr:col>
      <xdr:colOff>101600</xdr:colOff>
      <xdr:row>35</xdr:row>
      <xdr:rowOff>26365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42892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0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109474</xdr:rowOff>
    </xdr:from>
    <xdr:to>
      <xdr:col>10</xdr:col>
      <xdr:colOff>165100</xdr:colOff>
      <xdr:row>35</xdr:row>
      <xdr:rowOff>39624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56151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33579</xdr:rowOff>
    </xdr:from>
    <xdr:to>
      <xdr:col>6</xdr:col>
      <xdr:colOff>38100</xdr:colOff>
      <xdr:row>34</xdr:row>
      <xdr:rowOff>135179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6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151706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3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40725</xdr:rowOff>
    </xdr:from>
    <xdr:to>
      <xdr:col>24</xdr:col>
      <xdr:colOff>63500</xdr:colOff>
      <xdr:row>57</xdr:row>
      <xdr:rowOff>129143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70475"/>
          <a:ext cx="838200" cy="4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40725</xdr:rowOff>
    </xdr:from>
    <xdr:to>
      <xdr:col>19</xdr:col>
      <xdr:colOff>177800</xdr:colOff>
      <xdr:row>57</xdr:row>
      <xdr:rowOff>164960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70475"/>
          <a:ext cx="889000" cy="46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9933</xdr:rowOff>
    </xdr:from>
    <xdr:to>
      <xdr:col>20</xdr:col>
      <xdr:colOff>38100</xdr:colOff>
      <xdr:row>54</xdr:row>
      <xdr:rowOff>111533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26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128060</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4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115715</xdr:rowOff>
    </xdr:from>
    <xdr:to>
      <xdr:col>15</xdr:col>
      <xdr:colOff>50800</xdr:colOff>
      <xdr:row>57</xdr:row>
      <xdr:rowOff>164960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888365"/>
          <a:ext cx="889000" cy="4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151152</xdr:rowOff>
    </xdr:from>
    <xdr:to>
      <xdr:col>15</xdr:col>
      <xdr:colOff>101600</xdr:colOff>
      <xdr:row>57</xdr:row>
      <xdr:rowOff>81302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97829</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2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115715</xdr:rowOff>
    </xdr:from>
    <xdr:to>
      <xdr:col>10</xdr:col>
      <xdr:colOff>114300</xdr:colOff>
      <xdr:row>57</xdr:row>
      <xdr:rowOff>168655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88365"/>
          <a:ext cx="889000" cy="5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157544</xdr:rowOff>
    </xdr:from>
    <xdr:to>
      <xdr:col>10</xdr:col>
      <xdr:colOff>165100</xdr:colOff>
      <xdr:row>57</xdr:row>
      <xdr:rowOff>87694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104221</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11195</xdr:rowOff>
    </xdr:from>
    <xdr:to>
      <xdr:col>6</xdr:col>
      <xdr:colOff>38100</xdr:colOff>
      <xdr:row>57</xdr:row>
      <xdr:rowOff>112795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129322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78343</xdr:rowOff>
    </xdr:from>
    <xdr:to>
      <xdr:col>24</xdr:col>
      <xdr:colOff>114300</xdr:colOff>
      <xdr:row>58</xdr:row>
      <xdr:rowOff>8493</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5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164720</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6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161375</xdr:rowOff>
    </xdr:from>
    <xdr:to>
      <xdr:col>20</xdr:col>
      <xdr:colOff>38100</xdr:colOff>
      <xdr:row>55</xdr:row>
      <xdr:rowOff>91525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41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82652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51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114160</xdr:rowOff>
    </xdr:from>
    <xdr:to>
      <xdr:col>15</xdr:col>
      <xdr:colOff>101600</xdr:colOff>
      <xdr:row>58</xdr:row>
      <xdr:rowOff>44310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8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35437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64915</xdr:rowOff>
    </xdr:from>
    <xdr:to>
      <xdr:col>10</xdr:col>
      <xdr:colOff>165100</xdr:colOff>
      <xdr:row>57</xdr:row>
      <xdr:rowOff>166515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157642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3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117855</xdr:rowOff>
    </xdr:from>
    <xdr:to>
      <xdr:col>6</xdr:col>
      <xdr:colOff>38100</xdr:colOff>
      <xdr:row>58</xdr:row>
      <xdr:rowOff>48005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39132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66155</xdr:rowOff>
    </xdr:from>
    <xdr:to>
      <xdr:col>24</xdr:col>
      <xdr:colOff>62865</xdr:colOff>
      <xdr:row>79</xdr:row>
      <xdr:rowOff>36957</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239105"/>
          <a:ext cx="1270" cy="134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40784</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58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36957</xdr:rowOff>
    </xdr:from>
    <xdr:to>
      <xdr:col>24</xdr:col>
      <xdr:colOff>152400</xdr:colOff>
      <xdr:row>79</xdr:row>
      <xdr:rowOff>36957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58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12832</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2014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66155</xdr:rowOff>
    </xdr:from>
    <xdr:to>
      <xdr:col>24</xdr:col>
      <xdr:colOff>152400</xdr:colOff>
      <xdr:row>71</xdr:row>
      <xdr:rowOff>66155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23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146540</xdr:rowOff>
    </xdr:from>
    <xdr:to>
      <xdr:col>24</xdr:col>
      <xdr:colOff>63500</xdr:colOff>
      <xdr:row>78</xdr:row>
      <xdr:rowOff>122408</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3176740"/>
          <a:ext cx="838200" cy="3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108887</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9676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86010</xdr:rowOff>
    </xdr:from>
    <xdr:to>
      <xdr:col>24</xdr:col>
      <xdr:colOff>114300</xdr:colOff>
      <xdr:row>77</xdr:row>
      <xdr:rowOff>16160</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31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122408</xdr:rowOff>
    </xdr:from>
    <xdr:to>
      <xdr:col>19</xdr:col>
      <xdr:colOff>177800</xdr:colOff>
      <xdr:row>78</xdr:row>
      <xdr:rowOff>133538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3495508"/>
          <a:ext cx="889000" cy="1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85635</xdr:rowOff>
    </xdr:from>
    <xdr:to>
      <xdr:col>20</xdr:col>
      <xdr:colOff>38100</xdr:colOff>
      <xdr:row>79</xdr:row>
      <xdr:rowOff>15785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345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6912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355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133538</xdr:rowOff>
    </xdr:from>
    <xdr:to>
      <xdr:col>15</xdr:col>
      <xdr:colOff>50800</xdr:colOff>
      <xdr:row>79</xdr:row>
      <xdr:rowOff>78499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3506638"/>
          <a:ext cx="889000" cy="11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134767</xdr:rowOff>
    </xdr:from>
    <xdr:to>
      <xdr:col>15</xdr:col>
      <xdr:colOff>101600</xdr:colOff>
      <xdr:row>79</xdr:row>
      <xdr:rowOff>64917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350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56044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360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78499</xdr:rowOff>
    </xdr:from>
    <xdr:to>
      <xdr:col>10</xdr:col>
      <xdr:colOff>114300</xdr:colOff>
      <xdr:row>79</xdr:row>
      <xdr:rowOff>81983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3623049"/>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14394</xdr:rowOff>
    </xdr:from>
    <xdr:to>
      <xdr:col>10</xdr:col>
      <xdr:colOff>165100</xdr:colOff>
      <xdr:row>79</xdr:row>
      <xdr:rowOff>115994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355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132521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333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167154</xdr:rowOff>
    </xdr:from>
    <xdr:to>
      <xdr:col>6</xdr:col>
      <xdr:colOff>38100</xdr:colOff>
      <xdr:row>79</xdr:row>
      <xdr:rowOff>97304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113831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331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95740</xdr:rowOff>
    </xdr:from>
    <xdr:to>
      <xdr:col>24</xdr:col>
      <xdr:colOff>114300</xdr:colOff>
      <xdr:row>77</xdr:row>
      <xdr:rowOff>25890</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31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74167</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3104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71608</xdr:rowOff>
    </xdr:from>
    <xdr:to>
      <xdr:col>20</xdr:col>
      <xdr:colOff>38100</xdr:colOff>
      <xdr:row>79</xdr:row>
      <xdr:rowOff>1758</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344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18285</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3219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82738</xdr:rowOff>
    </xdr:from>
    <xdr:to>
      <xdr:col>15</xdr:col>
      <xdr:colOff>101600</xdr:colOff>
      <xdr:row>79</xdr:row>
      <xdr:rowOff>12888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45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29415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23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27699</xdr:rowOff>
    </xdr:from>
    <xdr:to>
      <xdr:col>10</xdr:col>
      <xdr:colOff>165100</xdr:colOff>
      <xdr:row>79</xdr:row>
      <xdr:rowOff>129299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57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120426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66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31183</xdr:rowOff>
    </xdr:from>
    <xdr:to>
      <xdr:col>6</xdr:col>
      <xdr:colOff>38100</xdr:colOff>
      <xdr:row>79</xdr:row>
      <xdr:rowOff>132783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57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123910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668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129146</xdr:rowOff>
    </xdr:from>
    <xdr:to>
      <xdr:col>24</xdr:col>
      <xdr:colOff>63500</xdr:colOff>
      <xdr:row>98</xdr:row>
      <xdr:rowOff>71031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3797300" y="16759796"/>
          <a:ext cx="838200" cy="1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129146</xdr:rowOff>
    </xdr:from>
    <xdr:to>
      <xdr:col>19</xdr:col>
      <xdr:colOff>177800</xdr:colOff>
      <xdr:row>98</xdr:row>
      <xdr:rowOff>101042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759796"/>
          <a:ext cx="889000" cy="14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165240</xdr:rowOff>
    </xdr:from>
    <xdr:to>
      <xdr:col>20</xdr:col>
      <xdr:colOff>38100</xdr:colOff>
      <xdr:row>98</xdr:row>
      <xdr:rowOff>95390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79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86517</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88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101042</xdr:rowOff>
    </xdr:from>
    <xdr:to>
      <xdr:col>15</xdr:col>
      <xdr:colOff>50800</xdr:colOff>
      <xdr:row>98</xdr:row>
      <xdr:rowOff>112534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019300" y="16903142"/>
          <a:ext cx="889000" cy="1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59919</xdr:rowOff>
    </xdr:from>
    <xdr:to>
      <xdr:col>15</xdr:col>
      <xdr:colOff>101600</xdr:colOff>
      <xdr:row>98</xdr:row>
      <xdr:rowOff>161519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152646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9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112534</xdr:rowOff>
    </xdr:from>
    <xdr:to>
      <xdr:col>10</xdr:col>
      <xdr:colOff>114300</xdr:colOff>
      <xdr:row>98</xdr:row>
      <xdr:rowOff>168872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1130300" y="16914634"/>
          <a:ext cx="889000" cy="5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64833</xdr:rowOff>
    </xdr:from>
    <xdr:to>
      <xdr:col>10</xdr:col>
      <xdr:colOff>165100</xdr:colOff>
      <xdr:row>98</xdr:row>
      <xdr:rowOff>166433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157560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95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93917</xdr:rowOff>
    </xdr:from>
    <xdr:to>
      <xdr:col>6</xdr:col>
      <xdr:colOff>38100</xdr:colOff>
      <xdr:row>99</xdr:row>
      <xdr:rowOff>24067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40594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6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20231</xdr:rowOff>
    </xdr:from>
    <xdr:to>
      <xdr:col>24</xdr:col>
      <xdr:colOff>114300</xdr:colOff>
      <xdr:row>98</xdr:row>
      <xdr:rowOff>121831</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82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170108</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80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78346</xdr:rowOff>
    </xdr:from>
    <xdr:to>
      <xdr:col>20</xdr:col>
      <xdr:colOff>38100</xdr:colOff>
      <xdr:row>98</xdr:row>
      <xdr:rowOff>8496</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70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25023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648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50242</xdr:rowOff>
    </xdr:from>
    <xdr:to>
      <xdr:col>15</xdr:col>
      <xdr:colOff>101600</xdr:colOff>
      <xdr:row>98</xdr:row>
      <xdr:rowOff>151842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85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168369</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61734</xdr:rowOff>
    </xdr:from>
    <xdr:to>
      <xdr:col>10</xdr:col>
      <xdr:colOff>165100</xdr:colOff>
      <xdr:row>98</xdr:row>
      <xdr:rowOff>163334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86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8411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63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118072</xdr:rowOff>
    </xdr:from>
    <xdr:to>
      <xdr:col>6</xdr:col>
      <xdr:colOff>38100</xdr:colOff>
      <xdr:row>99</xdr:row>
      <xdr:rowOff>48222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92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39349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701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135128</xdr:rowOff>
    </xdr:from>
    <xdr:to>
      <xdr:col>55</xdr:col>
      <xdr:colOff>0</xdr:colOff>
      <xdr:row>31</xdr:row>
      <xdr:rowOff>13970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9639300" y="52786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90187</xdr:rowOff>
    </xdr:from>
    <xdr:ext cx="378565"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433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13970</xdr:rowOff>
    </xdr:from>
    <xdr:to>
      <xdr:col>50</xdr:col>
      <xdr:colOff>114300</xdr:colOff>
      <xdr:row>34</xdr:row>
      <xdr:rowOff>49403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5328920"/>
          <a:ext cx="889000" cy="54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37084</xdr:rowOff>
    </xdr:from>
    <xdr:to>
      <xdr:col>50</xdr:col>
      <xdr:colOff>165100</xdr:colOff>
      <xdr:row>36</xdr:row>
      <xdr:rowOff>138684</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2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129811</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04428"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143891</xdr:rowOff>
    </xdr:from>
    <xdr:to>
      <xdr:col>45</xdr:col>
      <xdr:colOff>177800</xdr:colOff>
      <xdr:row>34</xdr:row>
      <xdr:rowOff>49403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5630291"/>
          <a:ext cx="889000" cy="24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159766</xdr:rowOff>
    </xdr:from>
    <xdr:to>
      <xdr:col>46</xdr:col>
      <xdr:colOff>38100</xdr:colOff>
      <xdr:row>36</xdr:row>
      <xdr:rowOff>89916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81043</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25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143891</xdr:rowOff>
    </xdr:from>
    <xdr:to>
      <xdr:col>41</xdr:col>
      <xdr:colOff>50800</xdr:colOff>
      <xdr:row>34</xdr:row>
      <xdr:rowOff>68072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6972300" y="5630291"/>
          <a:ext cx="889000" cy="26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131191</xdr:rowOff>
    </xdr:from>
    <xdr:to>
      <xdr:col>41</xdr:col>
      <xdr:colOff>101600</xdr:colOff>
      <xdr:row>36</xdr:row>
      <xdr:rowOff>61341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13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52468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22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123190</xdr:rowOff>
    </xdr:from>
    <xdr:to>
      <xdr:col>36</xdr:col>
      <xdr:colOff>165100</xdr:colOff>
      <xdr:row>36</xdr:row>
      <xdr:rowOff>53340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44467</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84328</xdr:rowOff>
    </xdr:from>
    <xdr:to>
      <xdr:col>55</xdr:col>
      <xdr:colOff>50800</xdr:colOff>
      <xdr:row>31</xdr:row>
      <xdr:rowOff>14478</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522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37355</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518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134620</xdr:rowOff>
    </xdr:from>
    <xdr:to>
      <xdr:col>50</xdr:col>
      <xdr:colOff>165100</xdr:colOff>
      <xdr:row>31</xdr:row>
      <xdr:rowOff>64770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52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81297</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04428" y="50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170053</xdr:rowOff>
    </xdr:from>
    <xdr:to>
      <xdr:col>46</xdr:col>
      <xdr:colOff>38100</xdr:colOff>
      <xdr:row>34</xdr:row>
      <xdr:rowOff>100203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58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116730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56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93091</xdr:rowOff>
    </xdr:from>
    <xdr:to>
      <xdr:col>41</xdr:col>
      <xdr:colOff>101600</xdr:colOff>
      <xdr:row>33</xdr:row>
      <xdr:rowOff>23241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557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39768</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535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17272</xdr:rowOff>
    </xdr:from>
    <xdr:to>
      <xdr:col>36</xdr:col>
      <xdr:colOff>165100</xdr:colOff>
      <xdr:row>34</xdr:row>
      <xdr:rowOff>118872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584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135399</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562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80835</xdr:rowOff>
    </xdr:from>
    <xdr:to>
      <xdr:col>55</xdr:col>
      <xdr:colOff>0</xdr:colOff>
      <xdr:row>58</xdr:row>
      <xdr:rowOff>81704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10024935"/>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76629</xdr:rowOff>
    </xdr:from>
    <xdr:to>
      <xdr:col>50</xdr:col>
      <xdr:colOff>114300</xdr:colOff>
      <xdr:row>58</xdr:row>
      <xdr:rowOff>80835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8750300" y="10020729"/>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141112</xdr:rowOff>
    </xdr:from>
    <xdr:to>
      <xdr:col>50</xdr:col>
      <xdr:colOff>165100</xdr:colOff>
      <xdr:row>57</xdr:row>
      <xdr:rowOff>71262</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7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87789</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372111" y="95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47026</xdr:rowOff>
    </xdr:from>
    <xdr:to>
      <xdr:col>45</xdr:col>
      <xdr:colOff>177800</xdr:colOff>
      <xdr:row>58</xdr:row>
      <xdr:rowOff>76629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7861300" y="9991126"/>
          <a:ext cx="889000" cy="2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121772</xdr:rowOff>
    </xdr:from>
    <xdr:to>
      <xdr:col>46</xdr:col>
      <xdr:colOff>38100</xdr:colOff>
      <xdr:row>57</xdr:row>
      <xdr:rowOff>51922</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72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68449</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483111" y="949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47026</xdr:rowOff>
    </xdr:from>
    <xdr:to>
      <xdr:col>41</xdr:col>
      <xdr:colOff>50800</xdr:colOff>
      <xdr:row>58</xdr:row>
      <xdr:rowOff>75647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6972300" y="9991126"/>
          <a:ext cx="889000" cy="2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139581</xdr:rowOff>
    </xdr:from>
    <xdr:to>
      <xdr:col>41</xdr:col>
      <xdr:colOff>101600</xdr:colOff>
      <xdr:row>57</xdr:row>
      <xdr:rowOff>69731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74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86258</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594111" y="951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144564</xdr:rowOff>
    </xdr:from>
    <xdr:to>
      <xdr:col>36</xdr:col>
      <xdr:colOff>165100</xdr:colOff>
      <xdr:row>57</xdr:row>
      <xdr:rowOff>74714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74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91241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05111" y="952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30904</xdr:rowOff>
    </xdr:from>
    <xdr:to>
      <xdr:col>55</xdr:col>
      <xdr:colOff>50800</xdr:colOff>
      <xdr:row>58</xdr:row>
      <xdr:rowOff>132504</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97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117281</xdr:rowOff>
    </xdr:from>
    <xdr:ext cx="469744"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88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30035</xdr:rowOff>
    </xdr:from>
    <xdr:to>
      <xdr:col>50</xdr:col>
      <xdr:colOff>165100</xdr:colOff>
      <xdr:row>58</xdr:row>
      <xdr:rowOff>131635</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9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122762</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1006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25829</xdr:rowOff>
    </xdr:from>
    <xdr:to>
      <xdr:col>46</xdr:col>
      <xdr:colOff>38100</xdr:colOff>
      <xdr:row>58</xdr:row>
      <xdr:rowOff>127429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96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118556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15428" y="1006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167676</xdr:rowOff>
    </xdr:from>
    <xdr:to>
      <xdr:col>41</xdr:col>
      <xdr:colOff>101600</xdr:colOff>
      <xdr:row>58</xdr:row>
      <xdr:rowOff>97826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94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88953</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26428" y="1003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24847</xdr:rowOff>
    </xdr:from>
    <xdr:to>
      <xdr:col>36</xdr:col>
      <xdr:colOff>165100</xdr:colOff>
      <xdr:row>58</xdr:row>
      <xdr:rowOff>126447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9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117574</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37428" y="1006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1" name="商工費最小値テキスト">
          <a:extLst>
            <a:ext uri="{FF2B5EF4-FFF2-40B4-BE49-F238E27FC236}">
              <a16:creationId xmlns:a16="http://schemas.microsoft.com/office/drawing/2014/main" id="{00000000-0008-0000-0700-000087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3" name="商工費最大値テキスト">
          <a:extLst>
            <a:ext uri="{FF2B5EF4-FFF2-40B4-BE49-F238E27FC236}">
              <a16:creationId xmlns:a16="http://schemas.microsoft.com/office/drawing/2014/main" id="{00000000-0008-0000-0700-000089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58089</xdr:rowOff>
    </xdr:from>
    <xdr:to>
      <xdr:col>55</xdr:col>
      <xdr:colOff>0</xdr:colOff>
      <xdr:row>77</xdr:row>
      <xdr:rowOff>163178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9639300" y="13259739"/>
          <a:ext cx="838200" cy="10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6" name="商工費平均値テキスト">
          <a:extLst>
            <a:ext uri="{FF2B5EF4-FFF2-40B4-BE49-F238E27FC236}">
              <a16:creationId xmlns:a16="http://schemas.microsoft.com/office/drawing/2014/main" id="{00000000-0008-0000-0700-00008C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58089</xdr:rowOff>
    </xdr:from>
    <xdr:to>
      <xdr:col>50</xdr:col>
      <xdr:colOff>114300</xdr:colOff>
      <xdr:row>77</xdr:row>
      <xdr:rowOff>148365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8750300" y="13259739"/>
          <a:ext cx="889000" cy="9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148365</xdr:rowOff>
    </xdr:from>
    <xdr:to>
      <xdr:col>45</xdr:col>
      <xdr:colOff>177800</xdr:colOff>
      <xdr:row>78</xdr:row>
      <xdr:rowOff>48420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7861300" y="13350015"/>
          <a:ext cx="889000" cy="7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48420</xdr:rowOff>
    </xdr:from>
    <xdr:to>
      <xdr:col>41</xdr:col>
      <xdr:colOff>50800</xdr:colOff>
      <xdr:row>78</xdr:row>
      <xdr:rowOff>51186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6972300" y="13421520"/>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112378</xdr:rowOff>
    </xdr:from>
    <xdr:to>
      <xdr:col>55</xdr:col>
      <xdr:colOff>50800</xdr:colOff>
      <xdr:row>78</xdr:row>
      <xdr:rowOff>42528</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10426700" y="133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27305</xdr:rowOff>
    </xdr:from>
    <xdr:ext cx="469744" cy="259045"/>
    <xdr:sp macro="" textlink="">
      <xdr:nvSpPr>
        <xdr:cNvPr id="415" name="商工費該当値テキスト">
          <a:extLst>
            <a:ext uri="{FF2B5EF4-FFF2-40B4-BE49-F238E27FC236}">
              <a16:creationId xmlns:a16="http://schemas.microsoft.com/office/drawing/2014/main" id="{00000000-0008-0000-0700-00009F010000}"/>
            </a:ext>
          </a:extLst>
        </xdr:cNvPr>
        <xdr:cNvSpPr txBox="1"/>
      </xdr:nvSpPr>
      <xdr:spPr>
        <a:xfrm>
          <a:off x="10528300" y="1322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7289</xdr:rowOff>
    </xdr:from>
    <xdr:to>
      <xdr:col>50</xdr:col>
      <xdr:colOff>165100</xdr:colOff>
      <xdr:row>77</xdr:row>
      <xdr:rowOff>108889</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9588500" y="1320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100016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30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97565</xdr:rowOff>
    </xdr:from>
    <xdr:to>
      <xdr:col>46</xdr:col>
      <xdr:colOff>38100</xdr:colOff>
      <xdr:row>78</xdr:row>
      <xdr:rowOff>27715</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8699500" y="1329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18842</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39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169070</xdr:rowOff>
    </xdr:from>
    <xdr:to>
      <xdr:col>41</xdr:col>
      <xdr:colOff>101600</xdr:colOff>
      <xdr:row>78</xdr:row>
      <xdr:rowOff>99220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7810500" y="133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90347</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26428" y="1346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386</xdr:rowOff>
    </xdr:from>
    <xdr:to>
      <xdr:col>36</xdr:col>
      <xdr:colOff>165100</xdr:colOff>
      <xdr:row>78</xdr:row>
      <xdr:rowOff>101986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6921500" y="1337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93113</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37428" y="1346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166052</xdr:rowOff>
    </xdr:from>
    <xdr:to>
      <xdr:col>55</xdr:col>
      <xdr:colOff>0</xdr:colOff>
      <xdr:row>94</xdr:row>
      <xdr:rowOff>120993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9639300" y="16110902"/>
          <a:ext cx="838200" cy="12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120993</xdr:rowOff>
    </xdr:from>
    <xdr:to>
      <xdr:col>50</xdr:col>
      <xdr:colOff>114300</xdr:colOff>
      <xdr:row>94</xdr:row>
      <xdr:rowOff>153860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8750300" y="16237293"/>
          <a:ext cx="889000" cy="3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110426</xdr:rowOff>
    </xdr:from>
    <xdr:to>
      <xdr:col>50</xdr:col>
      <xdr:colOff>165100</xdr:colOff>
      <xdr:row>96</xdr:row>
      <xdr:rowOff>40576</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39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31703</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72111" y="1649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153860</xdr:rowOff>
    </xdr:from>
    <xdr:to>
      <xdr:col>45</xdr:col>
      <xdr:colOff>177800</xdr:colOff>
      <xdr:row>95</xdr:row>
      <xdr:rowOff>161240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7861300" y="16270160"/>
          <a:ext cx="889000" cy="17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120790</xdr:rowOff>
    </xdr:from>
    <xdr:to>
      <xdr:col>46</xdr:col>
      <xdr:colOff>38100</xdr:colOff>
      <xdr:row>96</xdr:row>
      <xdr:rowOff>50940</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4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42067</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50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161240</xdr:rowOff>
    </xdr:from>
    <xdr:to>
      <xdr:col>41</xdr:col>
      <xdr:colOff>50800</xdr:colOff>
      <xdr:row>96</xdr:row>
      <xdr:rowOff>40563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6972300" y="16448990"/>
          <a:ext cx="889000" cy="5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126251</xdr:rowOff>
    </xdr:from>
    <xdr:to>
      <xdr:col>41</xdr:col>
      <xdr:colOff>101600</xdr:colOff>
      <xdr:row>96</xdr:row>
      <xdr:rowOff>56401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4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47528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50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110961</xdr:rowOff>
    </xdr:from>
    <xdr:to>
      <xdr:col>36</xdr:col>
      <xdr:colOff>165100</xdr:colOff>
      <xdr:row>96</xdr:row>
      <xdr:rowOff>41111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39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57638</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1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115252</xdr:rowOff>
    </xdr:from>
    <xdr:to>
      <xdr:col>55</xdr:col>
      <xdr:colOff>50800</xdr:colOff>
      <xdr:row>94</xdr:row>
      <xdr:rowOff>45402</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06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138129</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591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70193</xdr:rowOff>
    </xdr:from>
    <xdr:to>
      <xdr:col>50</xdr:col>
      <xdr:colOff>165100</xdr:colOff>
      <xdr:row>95</xdr:row>
      <xdr:rowOff>343</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1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16870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59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103060</xdr:rowOff>
    </xdr:from>
    <xdr:to>
      <xdr:col>46</xdr:col>
      <xdr:colOff>38100</xdr:colOff>
      <xdr:row>95</xdr:row>
      <xdr:rowOff>33210</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2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49737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599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110440</xdr:rowOff>
    </xdr:from>
    <xdr:to>
      <xdr:col>41</xdr:col>
      <xdr:colOff>101600</xdr:colOff>
      <xdr:row>96</xdr:row>
      <xdr:rowOff>40590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39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57117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17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161213</xdr:rowOff>
    </xdr:from>
    <xdr:to>
      <xdr:col>36</xdr:col>
      <xdr:colOff>165100</xdr:colOff>
      <xdr:row>96</xdr:row>
      <xdr:rowOff>91363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44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82490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54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144044</xdr:rowOff>
    </xdr:from>
    <xdr:to>
      <xdr:col>85</xdr:col>
      <xdr:colOff>127000</xdr:colOff>
      <xdr:row>38</xdr:row>
      <xdr:rowOff>25263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5481300" y="6487694"/>
          <a:ext cx="838200" cy="5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15250</xdr:rowOff>
    </xdr:from>
    <xdr:to>
      <xdr:col>81</xdr:col>
      <xdr:colOff>50800</xdr:colOff>
      <xdr:row>38</xdr:row>
      <xdr:rowOff>25263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6530350"/>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15250</xdr:rowOff>
    </xdr:from>
    <xdr:to>
      <xdr:col>76</xdr:col>
      <xdr:colOff>114300</xdr:colOff>
      <xdr:row>38</xdr:row>
      <xdr:rowOff>33264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530350"/>
          <a:ext cx="8890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114600</xdr:rowOff>
    </xdr:from>
    <xdr:to>
      <xdr:col>71</xdr:col>
      <xdr:colOff>177800</xdr:colOff>
      <xdr:row>38</xdr:row>
      <xdr:rowOff>33264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814300" y="6458250"/>
          <a:ext cx="889000" cy="9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93244</xdr:rowOff>
    </xdr:from>
    <xdr:to>
      <xdr:col>85</xdr:col>
      <xdr:colOff>177800</xdr:colOff>
      <xdr:row>38</xdr:row>
      <xdr:rowOff>23394</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4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71671</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41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145913</xdr:rowOff>
    </xdr:from>
    <xdr:to>
      <xdr:col>81</xdr:col>
      <xdr:colOff>101600</xdr:colOff>
      <xdr:row>38</xdr:row>
      <xdr:rowOff>76063</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4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67190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58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135900</xdr:rowOff>
    </xdr:from>
    <xdr:to>
      <xdr:col>76</xdr:col>
      <xdr:colOff>165100</xdr:colOff>
      <xdr:row>38</xdr:row>
      <xdr:rowOff>66050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4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57177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57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153914</xdr:rowOff>
    </xdr:from>
    <xdr:to>
      <xdr:col>72</xdr:col>
      <xdr:colOff>38100</xdr:colOff>
      <xdr:row>38</xdr:row>
      <xdr:rowOff>84064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49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75191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5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63800</xdr:rowOff>
    </xdr:from>
    <xdr:to>
      <xdr:col>67</xdr:col>
      <xdr:colOff>101600</xdr:colOff>
      <xdr:row>37</xdr:row>
      <xdr:rowOff>165399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4074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156527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50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86975</xdr:rowOff>
    </xdr:from>
    <xdr:to>
      <xdr:col>85</xdr:col>
      <xdr:colOff>127000</xdr:colOff>
      <xdr:row>56</xdr:row>
      <xdr:rowOff>85473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5481300" y="9516725"/>
          <a:ext cx="838200" cy="16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86975</xdr:rowOff>
    </xdr:from>
    <xdr:to>
      <xdr:col>81</xdr:col>
      <xdr:colOff>50800</xdr:colOff>
      <xdr:row>56</xdr:row>
      <xdr:rowOff>96005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9516725"/>
          <a:ext cx="889000" cy="18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136792</xdr:rowOff>
    </xdr:from>
    <xdr:to>
      <xdr:col>81</xdr:col>
      <xdr:colOff>101600</xdr:colOff>
      <xdr:row>56</xdr:row>
      <xdr:rowOff>66942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58069</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14111" y="965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96005</xdr:rowOff>
    </xdr:from>
    <xdr:to>
      <xdr:col>76</xdr:col>
      <xdr:colOff>114300</xdr:colOff>
      <xdr:row>56</xdr:row>
      <xdr:rowOff>96054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3703300" y="9697205"/>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14932</xdr:rowOff>
    </xdr:from>
    <xdr:to>
      <xdr:col>76</xdr:col>
      <xdr:colOff>165100</xdr:colOff>
      <xdr:row>56</xdr:row>
      <xdr:rowOff>116532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133059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85930</xdr:rowOff>
    </xdr:from>
    <xdr:to>
      <xdr:col>71</xdr:col>
      <xdr:colOff>177800</xdr:colOff>
      <xdr:row>56</xdr:row>
      <xdr:rowOff>96054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814300" y="9687130"/>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113833</xdr:rowOff>
    </xdr:from>
    <xdr:to>
      <xdr:col>72</xdr:col>
      <xdr:colOff>38100</xdr:colOff>
      <xdr:row>57</xdr:row>
      <xdr:rowOff>43983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35110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131665</xdr:rowOff>
    </xdr:from>
    <xdr:to>
      <xdr:col>67</xdr:col>
      <xdr:colOff>101600</xdr:colOff>
      <xdr:row>57</xdr:row>
      <xdr:rowOff>61815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52942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34673</xdr:rowOff>
    </xdr:from>
    <xdr:to>
      <xdr:col>85</xdr:col>
      <xdr:colOff>177800</xdr:colOff>
      <xdr:row>56</xdr:row>
      <xdr:rowOff>136273</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63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57550</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48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36175</xdr:rowOff>
    </xdr:from>
    <xdr:to>
      <xdr:col>81</xdr:col>
      <xdr:colOff>101600</xdr:colOff>
      <xdr:row>55</xdr:row>
      <xdr:rowOff>137775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4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154302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24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45205</xdr:rowOff>
    </xdr:from>
    <xdr:to>
      <xdr:col>76</xdr:col>
      <xdr:colOff>165100</xdr:colOff>
      <xdr:row>56</xdr:row>
      <xdr:rowOff>146805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6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137932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73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45254</xdr:rowOff>
    </xdr:from>
    <xdr:to>
      <xdr:col>72</xdr:col>
      <xdr:colOff>38100</xdr:colOff>
      <xdr:row>56</xdr:row>
      <xdr:rowOff>146854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64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163381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42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35130</xdr:rowOff>
    </xdr:from>
    <xdr:to>
      <xdr:col>67</xdr:col>
      <xdr:colOff>101600</xdr:colOff>
      <xdr:row>56</xdr:row>
      <xdr:rowOff>136730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63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153257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41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78612</xdr:rowOff>
    </xdr:from>
    <xdr:to>
      <xdr:col>81</xdr:col>
      <xdr:colOff>101600</xdr:colOff>
      <xdr:row>79</xdr:row>
      <xdr:rowOff>8762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5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25289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2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110649</xdr:rowOff>
    </xdr:from>
    <xdr:to>
      <xdr:col>76</xdr:col>
      <xdr:colOff>165100</xdr:colOff>
      <xdr:row>79</xdr:row>
      <xdr:rowOff>40799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83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57326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25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148434</xdr:rowOff>
    </xdr:from>
    <xdr:to>
      <xdr:col>72</xdr:col>
      <xdr:colOff>38100</xdr:colOff>
      <xdr:row>79</xdr:row>
      <xdr:rowOff>78584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2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95111</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5362</xdr:rowOff>
    </xdr:from>
    <xdr:to>
      <xdr:col>67</xdr:col>
      <xdr:colOff>101600</xdr:colOff>
      <xdr:row>79</xdr:row>
      <xdr:rowOff>106962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5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123489</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3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158038</xdr:rowOff>
    </xdr:from>
    <xdr:to>
      <xdr:col>85</xdr:col>
      <xdr:colOff>127000</xdr:colOff>
      <xdr:row>97</xdr:row>
      <xdr:rowOff>16357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617238"/>
          <a:ext cx="838200" cy="2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16357</xdr:rowOff>
    </xdr:from>
    <xdr:to>
      <xdr:col>81</xdr:col>
      <xdr:colOff>50800</xdr:colOff>
      <xdr:row>97</xdr:row>
      <xdr:rowOff>51766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647007"/>
          <a:ext cx="889000" cy="3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3733</xdr:rowOff>
    </xdr:from>
    <xdr:to>
      <xdr:col>81</xdr:col>
      <xdr:colOff>101600</xdr:colOff>
      <xdr:row>96</xdr:row>
      <xdr:rowOff>105333</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4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121860</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51766</xdr:rowOff>
    </xdr:from>
    <xdr:to>
      <xdr:col>76</xdr:col>
      <xdr:colOff>114300</xdr:colOff>
      <xdr:row>97</xdr:row>
      <xdr:rowOff>63055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682416"/>
          <a:ext cx="889000" cy="1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166903</xdr:rowOff>
    </xdr:from>
    <xdr:to>
      <xdr:col>76</xdr:col>
      <xdr:colOff>165100</xdr:colOff>
      <xdr:row>96</xdr:row>
      <xdr:rowOff>97053</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113580</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2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47867</xdr:rowOff>
    </xdr:from>
    <xdr:to>
      <xdr:col>71</xdr:col>
      <xdr:colOff>177800</xdr:colOff>
      <xdr:row>97</xdr:row>
      <xdr:rowOff>63055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678517"/>
          <a:ext cx="889000" cy="1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159283</xdr:rowOff>
    </xdr:from>
    <xdr:to>
      <xdr:col>72</xdr:col>
      <xdr:colOff>38100</xdr:colOff>
      <xdr:row>96</xdr:row>
      <xdr:rowOff>89433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105960</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161443</xdr:rowOff>
    </xdr:from>
    <xdr:to>
      <xdr:col>67</xdr:col>
      <xdr:colOff>101600</xdr:colOff>
      <xdr:row>96</xdr:row>
      <xdr:rowOff>91593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108120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22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107238</xdr:rowOff>
    </xdr:from>
    <xdr:to>
      <xdr:col>85</xdr:col>
      <xdr:colOff>177800</xdr:colOff>
      <xdr:row>97</xdr:row>
      <xdr:rowOff>37388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6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85665</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4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137007</xdr:rowOff>
    </xdr:from>
    <xdr:to>
      <xdr:col>81</xdr:col>
      <xdr:colOff>101600</xdr:colOff>
      <xdr:row>97</xdr:row>
      <xdr:rowOff>67157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9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58284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8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966</xdr:rowOff>
    </xdr:from>
    <xdr:to>
      <xdr:col>76</xdr:col>
      <xdr:colOff>165100</xdr:colOff>
      <xdr:row>97</xdr:row>
      <xdr:rowOff>102566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3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93693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2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12255</xdr:rowOff>
    </xdr:from>
    <xdr:to>
      <xdr:col>72</xdr:col>
      <xdr:colOff>38100</xdr:colOff>
      <xdr:row>97</xdr:row>
      <xdr:rowOff>113855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104982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3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168517</xdr:rowOff>
    </xdr:from>
    <xdr:to>
      <xdr:col>67</xdr:col>
      <xdr:colOff>101600</xdr:colOff>
      <xdr:row>97</xdr:row>
      <xdr:rowOff>98667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2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89794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2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36159</xdr:rowOff>
    </xdr:from>
    <xdr:to>
      <xdr:col>112</xdr:col>
      <xdr:colOff>38100</xdr:colOff>
      <xdr:row>39</xdr:row>
      <xdr:rowOff>137759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7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154286</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497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33546</xdr:rowOff>
    </xdr:from>
    <xdr:to>
      <xdr:col>107</xdr:col>
      <xdr:colOff>101600</xdr:colOff>
      <xdr:row>39</xdr:row>
      <xdr:rowOff>135146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2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151673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495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33546</xdr:rowOff>
    </xdr:from>
    <xdr:to>
      <xdr:col>102</xdr:col>
      <xdr:colOff>165100</xdr:colOff>
      <xdr:row>39</xdr:row>
      <xdr:rowOff>135146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72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151673</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495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11176</xdr:rowOff>
    </xdr:from>
    <xdr:to>
      <xdr:col>98</xdr:col>
      <xdr:colOff>38100</xdr:colOff>
      <xdr:row>39</xdr:row>
      <xdr:rowOff>112776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9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129303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72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453,088</a:t>
          </a:r>
          <a:r>
            <a:rPr kumimoji="1" lang="ja-JP" altLang="en-US" sz="1300">
              <a:latin typeface="ＭＳ Ｐゴシック" panose="020B0600070205080204" pitchFamily="50" charset="-128"/>
              <a:ea typeface="ＭＳ Ｐゴシック" panose="020B0600070205080204" pitchFamily="50" charset="-128"/>
            </a:rPr>
            <a:t>円であり、前年度より</a:t>
          </a:r>
          <a:r>
            <a:rPr kumimoji="1" lang="en-US" altLang="ja-JP" sz="1300">
              <a:latin typeface="ＭＳ Ｐゴシック" panose="020B0600070205080204" pitchFamily="50" charset="-128"/>
              <a:ea typeface="ＭＳ Ｐゴシック" panose="020B0600070205080204" pitchFamily="50" charset="-128"/>
            </a:rPr>
            <a:t>69,758</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特に大きく減少した総務費の主な要因としては、新型コロナウイルス感染症に伴う緊急経済対策としての特別定額給付金給付費の皆減によるものであり、住民一人当たり</a:t>
          </a:r>
          <a:r>
            <a:rPr kumimoji="1" lang="en-US" altLang="ja-JP" sz="1300">
              <a:latin typeface="ＭＳ Ｐゴシック" panose="020B0600070205080204" pitchFamily="50" charset="-128"/>
              <a:ea typeface="ＭＳ Ｐゴシック" panose="020B0600070205080204" pitchFamily="50" charset="-128"/>
            </a:rPr>
            <a:t>94,339</a:t>
          </a:r>
          <a:r>
            <a:rPr kumimoji="1" lang="ja-JP" altLang="en-US" sz="1300">
              <a:latin typeface="ＭＳ Ｐゴシック" panose="020B0600070205080204" pitchFamily="50" charset="-128"/>
              <a:ea typeface="ＭＳ Ｐゴシック" panose="020B0600070205080204" pitchFamily="50" charset="-128"/>
            </a:rPr>
            <a:t>円減となった。</a:t>
          </a:r>
        </a:p>
        <a:p>
          <a:r>
            <a:rPr kumimoji="1" lang="ja-JP" altLang="en-US" sz="1300">
              <a:latin typeface="ＭＳ Ｐゴシック" panose="020B0600070205080204" pitchFamily="50" charset="-128"/>
              <a:ea typeface="ＭＳ Ｐゴシック" panose="020B0600070205080204" pitchFamily="50" charset="-128"/>
            </a:rPr>
            <a:t>　本市の住民一人当たりのコストは、全体的に類似団体内平均値より低い、あるいは同水準となっているが、土木費については、都市計画施設基金への積立や鉄道高架整備等にかかる事業の実施を主な要因として大きく増加しており、類似団体内平均値を大幅に上回った。</a:t>
          </a:r>
        </a:p>
        <a:p>
          <a:r>
            <a:rPr kumimoji="1" lang="ja-JP" altLang="en-US" sz="1300">
              <a:latin typeface="ＭＳ Ｐゴシック" panose="020B0600070205080204" pitchFamily="50" charset="-128"/>
              <a:ea typeface="ＭＳ Ｐゴシック" panose="020B0600070205080204" pitchFamily="50" charset="-128"/>
            </a:rPr>
            <a:t>　今後も大規模な都市計画事業を継続して行っていくため、類似団体平均値より高い水準で推移することが見込まれるが、必要な分野に対して適正な投資を行い、全体として適正な住民一人当たりのコストとな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愛知県清須市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年度によって増減はあるものの、一定規模で推移し、弾力性のある財政運営がなされている。なお、財政調整基金は概ね自然災害発生時等に必要と見込まれる額を基準とした一定規模の残高を維持している。</a:t>
          </a:r>
        </a:p>
        <a:p>
          <a:r>
            <a:rPr kumimoji="1" lang="ja-JP" altLang="en-US" sz="1400">
              <a:latin typeface="ＭＳ ゴシック" pitchFamily="49" charset="-128"/>
              <a:ea typeface="ＭＳ ゴシック" pitchFamily="49" charset="-128"/>
            </a:rPr>
            <a:t>　標準財政規模に対する実質収支額の割合（実質収支比率）についても、概ね同程度の数値で推移しており、財政運営の健全性は維持されているものと考えられる。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愛知県清須市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連結実質赤字比率は、全会計において黒字となった。</a:t>
          </a:r>
        </a:p>
        <a:p>
          <a:r>
            <a:rPr kumimoji="1" lang="ja-JP" altLang="en-US" sz="1400">
              <a:latin typeface="ＭＳ ゴシック" pitchFamily="49" charset="-128"/>
              <a:ea typeface="ＭＳ ゴシック" pitchFamily="49" charset="-128"/>
            </a:rPr>
            <a:t>　また、令和元年度に下水道事業を法適化し企業会計へ移行した影響により、全体の黒字額も大きく増加している。</a:t>
          </a:r>
        </a:p>
        <a:p>
          <a:r>
            <a:rPr kumimoji="1" lang="ja-JP" altLang="en-US" sz="1400">
              <a:latin typeface="ＭＳ ゴシック" pitchFamily="49" charset="-128"/>
              <a:ea typeface="ＭＳ ゴシック" pitchFamily="49" charset="-128"/>
            </a:rPr>
            <a:t>　今後も、各会計の動向を注視し、健全な財政運営を行うように努める。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33212460</v>
      </c>
      <c r="BO4" s="410"/>
      <c r="BP4" s="410"/>
      <c r="BQ4" s="410"/>
      <c r="BR4" s="410"/>
      <c r="BS4" s="410"/>
      <c r="BT4" s="410"/>
      <c r="BU4" s="411"/>
      <c r="BV4" s="409">
        <v>37855420</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8.6</v>
      </c>
      <c r="CU4" s="416"/>
      <c r="CV4" s="416"/>
      <c r="CW4" s="416"/>
      <c r="CX4" s="416"/>
      <c r="CY4" s="416"/>
      <c r="CZ4" s="416"/>
      <c r="DA4" s="417"/>
      <c r="DB4" s="415">
        <v>6</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31398993</v>
      </c>
      <c r="BO5" s="447"/>
      <c r="BP5" s="447"/>
      <c r="BQ5" s="447"/>
      <c r="BR5" s="447"/>
      <c r="BS5" s="447"/>
      <c r="BT5" s="447"/>
      <c r="BU5" s="448"/>
      <c r="BV5" s="446">
        <v>36297033</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87.3</v>
      </c>
      <c r="CU5" s="444"/>
      <c r="CV5" s="444"/>
      <c r="CW5" s="444"/>
      <c r="CX5" s="444"/>
      <c r="CY5" s="444"/>
      <c r="CZ5" s="444"/>
      <c r="DA5" s="445"/>
      <c r="DB5" s="443">
        <v>93.8</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1813467</v>
      </c>
      <c r="BO6" s="447"/>
      <c r="BP6" s="447"/>
      <c r="BQ6" s="447"/>
      <c r="BR6" s="447"/>
      <c r="BS6" s="447"/>
      <c r="BT6" s="447"/>
      <c r="BU6" s="448"/>
      <c r="BV6" s="446">
        <v>1558387</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94.2</v>
      </c>
      <c r="CU6" s="484"/>
      <c r="CV6" s="484"/>
      <c r="CW6" s="484"/>
      <c r="CX6" s="484"/>
      <c r="CY6" s="484"/>
      <c r="CZ6" s="484"/>
      <c r="DA6" s="485"/>
      <c r="DB6" s="483">
        <v>98</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106</v>
      </c>
      <c r="AV7" s="479"/>
      <c r="AW7" s="479"/>
      <c r="AX7" s="479"/>
      <c r="AY7" s="480" t="s">
        <v>107</v>
      </c>
      <c r="AZ7" s="481"/>
      <c r="BA7" s="481"/>
      <c r="BB7" s="481"/>
      <c r="BC7" s="481"/>
      <c r="BD7" s="481"/>
      <c r="BE7" s="481"/>
      <c r="BF7" s="481"/>
      <c r="BG7" s="481"/>
      <c r="BH7" s="481"/>
      <c r="BI7" s="481"/>
      <c r="BJ7" s="481"/>
      <c r="BK7" s="481"/>
      <c r="BL7" s="481"/>
      <c r="BM7" s="482"/>
      <c r="BN7" s="446">
        <v>321495</v>
      </c>
      <c r="BO7" s="447"/>
      <c r="BP7" s="447"/>
      <c r="BQ7" s="447"/>
      <c r="BR7" s="447"/>
      <c r="BS7" s="447"/>
      <c r="BT7" s="447"/>
      <c r="BU7" s="448"/>
      <c r="BV7" s="446">
        <v>566308</v>
      </c>
      <c r="BW7" s="447"/>
      <c r="BX7" s="447"/>
      <c r="BY7" s="447"/>
      <c r="BZ7" s="447"/>
      <c r="CA7" s="447"/>
      <c r="CB7" s="447"/>
      <c r="CC7" s="448"/>
      <c r="CD7" s="449" t="s">
        <v>108</v>
      </c>
      <c r="CE7" s="450"/>
      <c r="CF7" s="450"/>
      <c r="CG7" s="450"/>
      <c r="CH7" s="450"/>
      <c r="CI7" s="450"/>
      <c r="CJ7" s="450"/>
      <c r="CK7" s="450"/>
      <c r="CL7" s="450"/>
      <c r="CM7" s="450"/>
      <c r="CN7" s="450"/>
      <c r="CO7" s="450"/>
      <c r="CP7" s="450"/>
      <c r="CQ7" s="450"/>
      <c r="CR7" s="450"/>
      <c r="CS7" s="451"/>
      <c r="CT7" s="446">
        <v>17430841</v>
      </c>
      <c r="CU7" s="447"/>
      <c r="CV7" s="447"/>
      <c r="CW7" s="447"/>
      <c r="CX7" s="447"/>
      <c r="CY7" s="447"/>
      <c r="CZ7" s="447"/>
      <c r="DA7" s="448"/>
      <c r="DB7" s="446">
        <v>16553546</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109</v>
      </c>
      <c r="AN8" s="476"/>
      <c r="AO8" s="476"/>
      <c r="AP8" s="476"/>
      <c r="AQ8" s="476"/>
      <c r="AR8" s="476"/>
      <c r="AS8" s="476"/>
      <c r="AT8" s="477"/>
      <c r="AU8" s="478" t="s">
        <v>102</v>
      </c>
      <c r="AV8" s="479"/>
      <c r="AW8" s="479"/>
      <c r="AX8" s="479"/>
      <c r="AY8" s="480" t="s">
        <v>110</v>
      </c>
      <c r="AZ8" s="481"/>
      <c r="BA8" s="481"/>
      <c r="BB8" s="481"/>
      <c r="BC8" s="481"/>
      <c r="BD8" s="481"/>
      <c r="BE8" s="481"/>
      <c r="BF8" s="481"/>
      <c r="BG8" s="481"/>
      <c r="BH8" s="481"/>
      <c r="BI8" s="481"/>
      <c r="BJ8" s="481"/>
      <c r="BK8" s="481"/>
      <c r="BL8" s="481"/>
      <c r="BM8" s="482"/>
      <c r="BN8" s="446">
        <v>1491972</v>
      </c>
      <c r="BO8" s="447"/>
      <c r="BP8" s="447"/>
      <c r="BQ8" s="447"/>
      <c r="BR8" s="447"/>
      <c r="BS8" s="447"/>
      <c r="BT8" s="447"/>
      <c r="BU8" s="448"/>
      <c r="BV8" s="446">
        <v>992079</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0.84</v>
      </c>
      <c r="CU8" s="487"/>
      <c r="CV8" s="487"/>
      <c r="CW8" s="487"/>
      <c r="CX8" s="487"/>
      <c r="CY8" s="487"/>
      <c r="CZ8" s="487"/>
      <c r="DA8" s="488"/>
      <c r="DB8" s="486">
        <v>0.88</v>
      </c>
      <c r="DC8" s="487"/>
      <c r="DD8" s="487"/>
      <c r="DE8" s="487"/>
      <c r="DF8" s="487"/>
      <c r="DG8" s="487"/>
      <c r="DH8" s="487"/>
      <c r="DI8" s="488"/>
    </row>
    <row r="9" spans="1:119" ht="18.75" customHeight="1" thickBot="1" x14ac:dyDescent="0.2">
      <c r="A9" s="178"/>
      <c r="B9" s="440" t="s">
        <v>112</v>
      </c>
      <c r="C9" s="441"/>
      <c r="D9" s="441"/>
      <c r="E9" s="441"/>
      <c r="F9" s="441"/>
      <c r="G9" s="441"/>
      <c r="H9" s="441"/>
      <c r="I9" s="441"/>
      <c r="J9" s="441"/>
      <c r="K9" s="489"/>
      <c r="L9" s="490" t="s">
        <v>113</v>
      </c>
      <c r="M9" s="491"/>
      <c r="N9" s="491"/>
      <c r="O9" s="491"/>
      <c r="P9" s="491"/>
      <c r="Q9" s="492"/>
      <c r="R9" s="493">
        <v>67352</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116</v>
      </c>
      <c r="AV9" s="479"/>
      <c r="AW9" s="479"/>
      <c r="AX9" s="479"/>
      <c r="AY9" s="480" t="s">
        <v>117</v>
      </c>
      <c r="AZ9" s="481"/>
      <c r="BA9" s="481"/>
      <c r="BB9" s="481"/>
      <c r="BC9" s="481"/>
      <c r="BD9" s="481"/>
      <c r="BE9" s="481"/>
      <c r="BF9" s="481"/>
      <c r="BG9" s="481"/>
      <c r="BH9" s="481"/>
      <c r="BI9" s="481"/>
      <c r="BJ9" s="481"/>
      <c r="BK9" s="481"/>
      <c r="BL9" s="481"/>
      <c r="BM9" s="482"/>
      <c r="BN9" s="446">
        <v>499893</v>
      </c>
      <c r="BO9" s="447"/>
      <c r="BP9" s="447"/>
      <c r="BQ9" s="447"/>
      <c r="BR9" s="447"/>
      <c r="BS9" s="447"/>
      <c r="BT9" s="447"/>
      <c r="BU9" s="448"/>
      <c r="BV9" s="446">
        <v>208066</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10.199999999999999</v>
      </c>
      <c r="CU9" s="444"/>
      <c r="CV9" s="444"/>
      <c r="CW9" s="444"/>
      <c r="CX9" s="444"/>
      <c r="CY9" s="444"/>
      <c r="CZ9" s="444"/>
      <c r="DA9" s="445"/>
      <c r="DB9" s="443">
        <v>10.1</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119</v>
      </c>
      <c r="M10" s="476"/>
      <c r="N10" s="476"/>
      <c r="O10" s="476"/>
      <c r="P10" s="476"/>
      <c r="Q10" s="477"/>
      <c r="R10" s="497">
        <v>67327</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102</v>
      </c>
      <c r="AV10" s="479"/>
      <c r="AW10" s="479"/>
      <c r="AX10" s="479"/>
      <c r="AY10" s="480" t="s">
        <v>121</v>
      </c>
      <c r="AZ10" s="481"/>
      <c r="BA10" s="481"/>
      <c r="BB10" s="481"/>
      <c r="BC10" s="481"/>
      <c r="BD10" s="481"/>
      <c r="BE10" s="481"/>
      <c r="BF10" s="481"/>
      <c r="BG10" s="481"/>
      <c r="BH10" s="481"/>
      <c r="BI10" s="481"/>
      <c r="BJ10" s="481"/>
      <c r="BK10" s="481"/>
      <c r="BL10" s="481"/>
      <c r="BM10" s="482"/>
      <c r="BN10" s="446">
        <v>2274</v>
      </c>
      <c r="BO10" s="447"/>
      <c r="BP10" s="447"/>
      <c r="BQ10" s="447"/>
      <c r="BR10" s="447"/>
      <c r="BS10" s="447"/>
      <c r="BT10" s="447"/>
      <c r="BU10" s="448"/>
      <c r="BV10" s="446">
        <v>222946</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102</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128</v>
      </c>
      <c r="DC11" s="487"/>
      <c r="DD11" s="487"/>
      <c r="DE11" s="487"/>
      <c r="DF11" s="487"/>
      <c r="DG11" s="487"/>
      <c r="DH11" s="487"/>
      <c r="DI11" s="488"/>
    </row>
    <row r="12" spans="1:119" ht="18.75" customHeight="1" x14ac:dyDescent="0.15">
      <c r="A12" s="178"/>
      <c r="B12" s="506" t="s">
        <v>129</v>
      </c>
      <c r="C12" s="507"/>
      <c r="D12" s="507"/>
      <c r="E12" s="507"/>
      <c r="F12" s="507"/>
      <c r="G12" s="507"/>
      <c r="H12" s="507"/>
      <c r="I12" s="507"/>
      <c r="J12" s="507"/>
      <c r="K12" s="508"/>
      <c r="L12" s="515" t="s">
        <v>130</v>
      </c>
      <c r="M12" s="516"/>
      <c r="N12" s="516"/>
      <c r="O12" s="516"/>
      <c r="P12" s="516"/>
      <c r="Q12" s="517"/>
      <c r="R12" s="518">
        <v>69300</v>
      </c>
      <c r="S12" s="519"/>
      <c r="T12" s="519"/>
      <c r="U12" s="519"/>
      <c r="V12" s="520"/>
      <c r="W12" s="521" t="s">
        <v>1</v>
      </c>
      <c r="X12" s="479"/>
      <c r="Y12" s="479"/>
      <c r="Z12" s="479"/>
      <c r="AA12" s="479"/>
      <c r="AB12" s="522"/>
      <c r="AC12" s="523" t="s">
        <v>131</v>
      </c>
      <c r="AD12" s="524"/>
      <c r="AE12" s="524"/>
      <c r="AF12" s="524"/>
      <c r="AG12" s="525"/>
      <c r="AH12" s="523" t="s">
        <v>132</v>
      </c>
      <c r="AI12" s="524"/>
      <c r="AJ12" s="524"/>
      <c r="AK12" s="524"/>
      <c r="AL12" s="526"/>
      <c r="AM12" s="475" t="s">
        <v>133</v>
      </c>
      <c r="AN12" s="476"/>
      <c r="AO12" s="476"/>
      <c r="AP12" s="476"/>
      <c r="AQ12" s="476"/>
      <c r="AR12" s="476"/>
      <c r="AS12" s="476"/>
      <c r="AT12" s="477"/>
      <c r="AU12" s="478" t="s">
        <v>134</v>
      </c>
      <c r="AV12" s="479"/>
      <c r="AW12" s="479"/>
      <c r="AX12" s="479"/>
      <c r="AY12" s="480" t="s">
        <v>135</v>
      </c>
      <c r="AZ12" s="481"/>
      <c r="BA12" s="481"/>
      <c r="BB12" s="481"/>
      <c r="BC12" s="481"/>
      <c r="BD12" s="481"/>
      <c r="BE12" s="481"/>
      <c r="BF12" s="481"/>
      <c r="BG12" s="481"/>
      <c r="BH12" s="481"/>
      <c r="BI12" s="481"/>
      <c r="BJ12" s="481"/>
      <c r="BK12" s="481"/>
      <c r="BL12" s="481"/>
      <c r="BM12" s="482"/>
      <c r="BN12" s="446">
        <v>110904</v>
      </c>
      <c r="BO12" s="447"/>
      <c r="BP12" s="447"/>
      <c r="BQ12" s="447"/>
      <c r="BR12" s="447"/>
      <c r="BS12" s="447"/>
      <c r="BT12" s="447"/>
      <c r="BU12" s="448"/>
      <c r="BV12" s="446">
        <v>0</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137</v>
      </c>
      <c r="CU12" s="487"/>
      <c r="CV12" s="487"/>
      <c r="CW12" s="487"/>
      <c r="CX12" s="487"/>
      <c r="CY12" s="487"/>
      <c r="CZ12" s="487"/>
      <c r="DA12" s="488"/>
      <c r="DB12" s="486" t="s">
        <v>128</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138</v>
      </c>
      <c r="N13" s="538"/>
      <c r="O13" s="538"/>
      <c r="P13" s="538"/>
      <c r="Q13" s="539"/>
      <c r="R13" s="530">
        <v>67511</v>
      </c>
      <c r="S13" s="531"/>
      <c r="T13" s="531"/>
      <c r="U13" s="531"/>
      <c r="V13" s="532"/>
      <c r="W13" s="462" t="s">
        <v>139</v>
      </c>
      <c r="X13" s="463"/>
      <c r="Y13" s="463"/>
      <c r="Z13" s="463"/>
      <c r="AA13" s="463"/>
      <c r="AB13" s="453"/>
      <c r="AC13" s="497">
        <v>344</v>
      </c>
      <c r="AD13" s="498"/>
      <c r="AE13" s="498"/>
      <c r="AF13" s="498"/>
      <c r="AG13" s="540"/>
      <c r="AH13" s="497">
        <v>401</v>
      </c>
      <c r="AI13" s="498"/>
      <c r="AJ13" s="498"/>
      <c r="AK13" s="498"/>
      <c r="AL13" s="499"/>
      <c r="AM13" s="475" t="s">
        <v>140</v>
      </c>
      <c r="AN13" s="476"/>
      <c r="AO13" s="476"/>
      <c r="AP13" s="476"/>
      <c r="AQ13" s="476"/>
      <c r="AR13" s="476"/>
      <c r="AS13" s="476"/>
      <c r="AT13" s="477"/>
      <c r="AU13" s="478" t="s">
        <v>116</v>
      </c>
      <c r="AV13" s="479"/>
      <c r="AW13" s="479"/>
      <c r="AX13" s="479"/>
      <c r="AY13" s="480" t="s">
        <v>141</v>
      </c>
      <c r="AZ13" s="481"/>
      <c r="BA13" s="481"/>
      <c r="BB13" s="481"/>
      <c r="BC13" s="481"/>
      <c r="BD13" s="481"/>
      <c r="BE13" s="481"/>
      <c r="BF13" s="481"/>
      <c r="BG13" s="481"/>
      <c r="BH13" s="481"/>
      <c r="BI13" s="481"/>
      <c r="BJ13" s="481"/>
      <c r="BK13" s="481"/>
      <c r="BL13" s="481"/>
      <c r="BM13" s="482"/>
      <c r="BN13" s="446">
        <v>391263</v>
      </c>
      <c r="BO13" s="447"/>
      <c r="BP13" s="447"/>
      <c r="BQ13" s="447"/>
      <c r="BR13" s="447"/>
      <c r="BS13" s="447"/>
      <c r="BT13" s="447"/>
      <c r="BU13" s="448"/>
      <c r="BV13" s="446">
        <v>431012</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1.7</v>
      </c>
      <c r="CU13" s="444"/>
      <c r="CV13" s="444"/>
      <c r="CW13" s="444"/>
      <c r="CX13" s="444"/>
      <c r="CY13" s="444"/>
      <c r="CZ13" s="444"/>
      <c r="DA13" s="445"/>
      <c r="DB13" s="443">
        <v>1.5</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143</v>
      </c>
      <c r="M14" s="528"/>
      <c r="N14" s="528"/>
      <c r="O14" s="528"/>
      <c r="P14" s="528"/>
      <c r="Q14" s="529"/>
      <c r="R14" s="530">
        <v>69422</v>
      </c>
      <c r="S14" s="531"/>
      <c r="T14" s="531"/>
      <c r="U14" s="531"/>
      <c r="V14" s="532"/>
      <c r="W14" s="436"/>
      <c r="X14" s="437"/>
      <c r="Y14" s="437"/>
      <c r="Z14" s="437"/>
      <c r="AA14" s="437"/>
      <c r="AB14" s="426"/>
      <c r="AC14" s="533">
        <v>1.1000000000000001</v>
      </c>
      <c r="AD14" s="534"/>
      <c r="AE14" s="534"/>
      <c r="AF14" s="534"/>
      <c r="AG14" s="535"/>
      <c r="AH14" s="533">
        <v>1.3</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t="s">
        <v>128</v>
      </c>
      <c r="CU14" s="545"/>
      <c r="CV14" s="545"/>
      <c r="CW14" s="545"/>
      <c r="CX14" s="545"/>
      <c r="CY14" s="545"/>
      <c r="CZ14" s="545"/>
      <c r="DA14" s="546"/>
      <c r="DB14" s="544">
        <v>8.9</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145</v>
      </c>
      <c r="N15" s="538"/>
      <c r="O15" s="538"/>
      <c r="P15" s="538"/>
      <c r="Q15" s="539"/>
      <c r="R15" s="530">
        <v>67619</v>
      </c>
      <c r="S15" s="531"/>
      <c r="T15" s="531"/>
      <c r="U15" s="531"/>
      <c r="V15" s="532"/>
      <c r="W15" s="462" t="s">
        <v>146</v>
      </c>
      <c r="X15" s="463"/>
      <c r="Y15" s="463"/>
      <c r="Z15" s="463"/>
      <c r="AA15" s="463"/>
      <c r="AB15" s="453"/>
      <c r="AC15" s="497">
        <v>9383</v>
      </c>
      <c r="AD15" s="498"/>
      <c r="AE15" s="498"/>
      <c r="AF15" s="498"/>
      <c r="AG15" s="540"/>
      <c r="AH15" s="497">
        <v>9377</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10179814</v>
      </c>
      <c r="BO15" s="410"/>
      <c r="BP15" s="410"/>
      <c r="BQ15" s="410"/>
      <c r="BR15" s="410"/>
      <c r="BS15" s="410"/>
      <c r="BT15" s="410"/>
      <c r="BU15" s="411"/>
      <c r="BV15" s="409">
        <v>10635510</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29.7</v>
      </c>
      <c r="AD16" s="534"/>
      <c r="AE16" s="534"/>
      <c r="AF16" s="534"/>
      <c r="AG16" s="535"/>
      <c r="AH16" s="533">
        <v>30.7</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12928118</v>
      </c>
      <c r="BO16" s="447"/>
      <c r="BP16" s="447"/>
      <c r="BQ16" s="447"/>
      <c r="BR16" s="447"/>
      <c r="BS16" s="447"/>
      <c r="BT16" s="447"/>
      <c r="BU16" s="448"/>
      <c r="BV16" s="446">
        <v>12432010</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152</v>
      </c>
      <c r="N17" s="558"/>
      <c r="O17" s="558"/>
      <c r="P17" s="558"/>
      <c r="Q17" s="559"/>
      <c r="R17" s="552" t="s">
        <v>153</v>
      </c>
      <c r="S17" s="553"/>
      <c r="T17" s="553"/>
      <c r="U17" s="553"/>
      <c r="V17" s="554"/>
      <c r="W17" s="462" t="s">
        <v>154</v>
      </c>
      <c r="X17" s="463"/>
      <c r="Y17" s="463"/>
      <c r="Z17" s="463"/>
      <c r="AA17" s="463"/>
      <c r="AB17" s="453"/>
      <c r="AC17" s="497">
        <v>21892</v>
      </c>
      <c r="AD17" s="498"/>
      <c r="AE17" s="498"/>
      <c r="AF17" s="498"/>
      <c r="AG17" s="540"/>
      <c r="AH17" s="497">
        <v>20717</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12995074</v>
      </c>
      <c r="BO17" s="447"/>
      <c r="BP17" s="447"/>
      <c r="BQ17" s="447"/>
      <c r="BR17" s="447"/>
      <c r="BS17" s="447"/>
      <c r="BT17" s="447"/>
      <c r="BU17" s="448"/>
      <c r="BV17" s="446">
        <v>13608657</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156</v>
      </c>
      <c r="C18" s="489"/>
      <c r="D18" s="489"/>
      <c r="E18" s="569"/>
      <c r="F18" s="569"/>
      <c r="G18" s="569"/>
      <c r="H18" s="569"/>
      <c r="I18" s="569"/>
      <c r="J18" s="569"/>
      <c r="K18" s="569"/>
      <c r="L18" s="570">
        <v>17.350000000000001</v>
      </c>
      <c r="M18" s="570"/>
      <c r="N18" s="570"/>
      <c r="O18" s="570"/>
      <c r="P18" s="570"/>
      <c r="Q18" s="570"/>
      <c r="R18" s="571"/>
      <c r="S18" s="571"/>
      <c r="T18" s="571"/>
      <c r="U18" s="571"/>
      <c r="V18" s="572"/>
      <c r="W18" s="464"/>
      <c r="X18" s="465"/>
      <c r="Y18" s="465"/>
      <c r="Z18" s="465"/>
      <c r="AA18" s="465"/>
      <c r="AB18" s="456"/>
      <c r="AC18" s="573">
        <v>69.2</v>
      </c>
      <c r="AD18" s="574"/>
      <c r="AE18" s="574"/>
      <c r="AF18" s="574"/>
      <c r="AG18" s="575"/>
      <c r="AH18" s="573">
        <v>67.900000000000006</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15483054</v>
      </c>
      <c r="BO18" s="447"/>
      <c r="BP18" s="447"/>
      <c r="BQ18" s="447"/>
      <c r="BR18" s="447"/>
      <c r="BS18" s="447"/>
      <c r="BT18" s="447"/>
      <c r="BU18" s="448"/>
      <c r="BV18" s="446">
        <v>15283335</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158</v>
      </c>
      <c r="C19" s="489"/>
      <c r="D19" s="489"/>
      <c r="E19" s="569"/>
      <c r="F19" s="569"/>
      <c r="G19" s="569"/>
      <c r="H19" s="569"/>
      <c r="I19" s="569"/>
      <c r="J19" s="569"/>
      <c r="K19" s="569"/>
      <c r="L19" s="577">
        <v>3882</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21390393</v>
      </c>
      <c r="BO19" s="447"/>
      <c r="BP19" s="447"/>
      <c r="BQ19" s="447"/>
      <c r="BR19" s="447"/>
      <c r="BS19" s="447"/>
      <c r="BT19" s="447"/>
      <c r="BU19" s="448"/>
      <c r="BV19" s="446">
        <v>20139119</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160</v>
      </c>
      <c r="C20" s="489"/>
      <c r="D20" s="489"/>
      <c r="E20" s="569"/>
      <c r="F20" s="569"/>
      <c r="G20" s="569"/>
      <c r="H20" s="569"/>
      <c r="I20" s="569"/>
      <c r="J20" s="569"/>
      <c r="K20" s="569"/>
      <c r="L20" s="577">
        <v>28929</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19259342</v>
      </c>
      <c r="BO22" s="410"/>
      <c r="BP22" s="410"/>
      <c r="BQ22" s="410"/>
      <c r="BR22" s="410"/>
      <c r="BS22" s="410"/>
      <c r="BT22" s="410"/>
      <c r="BU22" s="411"/>
      <c r="BV22" s="409">
        <v>18767971</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11531590</v>
      </c>
      <c r="BO23" s="447"/>
      <c r="BP23" s="447"/>
      <c r="BQ23" s="447"/>
      <c r="BR23" s="447"/>
      <c r="BS23" s="447"/>
      <c r="BT23" s="447"/>
      <c r="BU23" s="448"/>
      <c r="BV23" s="446">
        <v>11301388</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170</v>
      </c>
      <c r="F24" s="476"/>
      <c r="G24" s="476"/>
      <c r="H24" s="476"/>
      <c r="I24" s="476"/>
      <c r="J24" s="476"/>
      <c r="K24" s="477"/>
      <c r="L24" s="497">
        <v>1</v>
      </c>
      <c r="M24" s="498"/>
      <c r="N24" s="498"/>
      <c r="O24" s="498"/>
      <c r="P24" s="540"/>
      <c r="Q24" s="497">
        <v>9200</v>
      </c>
      <c r="R24" s="498"/>
      <c r="S24" s="498"/>
      <c r="T24" s="498"/>
      <c r="U24" s="498"/>
      <c r="V24" s="540"/>
      <c r="W24" s="592"/>
      <c r="X24" s="593"/>
      <c r="Y24" s="594"/>
      <c r="Z24" s="496" t="s">
        <v>171</v>
      </c>
      <c r="AA24" s="476"/>
      <c r="AB24" s="476"/>
      <c r="AC24" s="476"/>
      <c r="AD24" s="476"/>
      <c r="AE24" s="476"/>
      <c r="AF24" s="476"/>
      <c r="AG24" s="477"/>
      <c r="AH24" s="497">
        <v>413</v>
      </c>
      <c r="AI24" s="498"/>
      <c r="AJ24" s="498"/>
      <c r="AK24" s="498"/>
      <c r="AL24" s="540"/>
      <c r="AM24" s="497">
        <v>1160530</v>
      </c>
      <c r="AN24" s="498"/>
      <c r="AO24" s="498"/>
      <c r="AP24" s="498"/>
      <c r="AQ24" s="498"/>
      <c r="AR24" s="540"/>
      <c r="AS24" s="497">
        <v>2810</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9056317</v>
      </c>
      <c r="BO24" s="447"/>
      <c r="BP24" s="447"/>
      <c r="BQ24" s="447"/>
      <c r="BR24" s="447"/>
      <c r="BS24" s="447"/>
      <c r="BT24" s="447"/>
      <c r="BU24" s="448"/>
      <c r="BV24" s="446">
        <v>8827741</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173</v>
      </c>
      <c r="F25" s="476"/>
      <c r="G25" s="476"/>
      <c r="H25" s="476"/>
      <c r="I25" s="476"/>
      <c r="J25" s="476"/>
      <c r="K25" s="477"/>
      <c r="L25" s="497">
        <v>1</v>
      </c>
      <c r="M25" s="498"/>
      <c r="N25" s="498"/>
      <c r="O25" s="498"/>
      <c r="P25" s="540"/>
      <c r="Q25" s="497">
        <v>7500</v>
      </c>
      <c r="R25" s="498"/>
      <c r="S25" s="498"/>
      <c r="T25" s="498"/>
      <c r="U25" s="498"/>
      <c r="V25" s="540"/>
      <c r="W25" s="592"/>
      <c r="X25" s="593"/>
      <c r="Y25" s="594"/>
      <c r="Z25" s="496" t="s">
        <v>174</v>
      </c>
      <c r="AA25" s="476"/>
      <c r="AB25" s="476"/>
      <c r="AC25" s="476"/>
      <c r="AD25" s="476"/>
      <c r="AE25" s="476"/>
      <c r="AF25" s="476"/>
      <c r="AG25" s="477"/>
      <c r="AH25" s="497" t="s">
        <v>175</v>
      </c>
      <c r="AI25" s="498"/>
      <c r="AJ25" s="498"/>
      <c r="AK25" s="498"/>
      <c r="AL25" s="540"/>
      <c r="AM25" s="497" t="s">
        <v>176</v>
      </c>
      <c r="AN25" s="498"/>
      <c r="AO25" s="498"/>
      <c r="AP25" s="498"/>
      <c r="AQ25" s="498"/>
      <c r="AR25" s="540"/>
      <c r="AS25" s="497" t="s">
        <v>128</v>
      </c>
      <c r="AT25" s="498"/>
      <c r="AU25" s="498"/>
      <c r="AV25" s="498"/>
      <c r="AW25" s="498"/>
      <c r="AX25" s="499"/>
      <c r="AY25" s="406" t="s">
        <v>177</v>
      </c>
      <c r="AZ25" s="407"/>
      <c r="BA25" s="407"/>
      <c r="BB25" s="407"/>
      <c r="BC25" s="407"/>
      <c r="BD25" s="407"/>
      <c r="BE25" s="407"/>
      <c r="BF25" s="407"/>
      <c r="BG25" s="407"/>
      <c r="BH25" s="407"/>
      <c r="BI25" s="407"/>
      <c r="BJ25" s="407"/>
      <c r="BK25" s="407"/>
      <c r="BL25" s="407"/>
      <c r="BM25" s="408"/>
      <c r="BN25" s="409">
        <v>2983746</v>
      </c>
      <c r="BO25" s="410"/>
      <c r="BP25" s="410"/>
      <c r="BQ25" s="410"/>
      <c r="BR25" s="410"/>
      <c r="BS25" s="410"/>
      <c r="BT25" s="410"/>
      <c r="BU25" s="411"/>
      <c r="BV25" s="409">
        <v>3347337</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178</v>
      </c>
      <c r="F26" s="476"/>
      <c r="G26" s="476"/>
      <c r="H26" s="476"/>
      <c r="I26" s="476"/>
      <c r="J26" s="476"/>
      <c r="K26" s="477"/>
      <c r="L26" s="497">
        <v>1</v>
      </c>
      <c r="M26" s="498"/>
      <c r="N26" s="498"/>
      <c r="O26" s="498"/>
      <c r="P26" s="540"/>
      <c r="Q26" s="497">
        <v>6700</v>
      </c>
      <c r="R26" s="498"/>
      <c r="S26" s="498"/>
      <c r="T26" s="498"/>
      <c r="U26" s="498"/>
      <c r="V26" s="540"/>
      <c r="W26" s="592"/>
      <c r="X26" s="593"/>
      <c r="Y26" s="594"/>
      <c r="Z26" s="496" t="s">
        <v>179</v>
      </c>
      <c r="AA26" s="598"/>
      <c r="AB26" s="598"/>
      <c r="AC26" s="598"/>
      <c r="AD26" s="598"/>
      <c r="AE26" s="598"/>
      <c r="AF26" s="598"/>
      <c r="AG26" s="599"/>
      <c r="AH26" s="497">
        <v>3</v>
      </c>
      <c r="AI26" s="498"/>
      <c r="AJ26" s="498"/>
      <c r="AK26" s="498"/>
      <c r="AL26" s="540"/>
      <c r="AM26" s="497">
        <v>7011</v>
      </c>
      <c r="AN26" s="498"/>
      <c r="AO26" s="498"/>
      <c r="AP26" s="498"/>
      <c r="AQ26" s="498"/>
      <c r="AR26" s="540"/>
      <c r="AS26" s="497">
        <v>2337</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181</v>
      </c>
      <c r="BO26" s="447"/>
      <c r="BP26" s="447"/>
      <c r="BQ26" s="447"/>
      <c r="BR26" s="447"/>
      <c r="BS26" s="447"/>
      <c r="BT26" s="447"/>
      <c r="BU26" s="448"/>
      <c r="BV26" s="446" t="s">
        <v>181</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182</v>
      </c>
      <c r="F27" s="476"/>
      <c r="G27" s="476"/>
      <c r="H27" s="476"/>
      <c r="I27" s="476"/>
      <c r="J27" s="476"/>
      <c r="K27" s="477"/>
      <c r="L27" s="497">
        <v>1</v>
      </c>
      <c r="M27" s="498"/>
      <c r="N27" s="498"/>
      <c r="O27" s="498"/>
      <c r="P27" s="540"/>
      <c r="Q27" s="497">
        <v>5150</v>
      </c>
      <c r="R27" s="498"/>
      <c r="S27" s="498"/>
      <c r="T27" s="498"/>
      <c r="U27" s="498"/>
      <c r="V27" s="540"/>
      <c r="W27" s="592"/>
      <c r="X27" s="593"/>
      <c r="Y27" s="594"/>
      <c r="Z27" s="496" t="s">
        <v>183</v>
      </c>
      <c r="AA27" s="476"/>
      <c r="AB27" s="476"/>
      <c r="AC27" s="476"/>
      <c r="AD27" s="476"/>
      <c r="AE27" s="476"/>
      <c r="AF27" s="476"/>
      <c r="AG27" s="477"/>
      <c r="AH27" s="497">
        <v>9</v>
      </c>
      <c r="AI27" s="498"/>
      <c r="AJ27" s="498"/>
      <c r="AK27" s="498"/>
      <c r="AL27" s="540"/>
      <c r="AM27" s="497">
        <v>21249</v>
      </c>
      <c r="AN27" s="498"/>
      <c r="AO27" s="498"/>
      <c r="AP27" s="498"/>
      <c r="AQ27" s="498"/>
      <c r="AR27" s="540"/>
      <c r="AS27" s="497">
        <v>2361</v>
      </c>
      <c r="AT27" s="498"/>
      <c r="AU27" s="498"/>
      <c r="AV27" s="498"/>
      <c r="AW27" s="498"/>
      <c r="AX27" s="499"/>
      <c r="AY27" s="541" t="s">
        <v>184</v>
      </c>
      <c r="AZ27" s="542"/>
      <c r="BA27" s="542"/>
      <c r="BB27" s="542"/>
      <c r="BC27" s="542"/>
      <c r="BD27" s="542"/>
      <c r="BE27" s="542"/>
      <c r="BF27" s="542"/>
      <c r="BG27" s="542"/>
      <c r="BH27" s="542"/>
      <c r="BI27" s="542"/>
      <c r="BJ27" s="542"/>
      <c r="BK27" s="542"/>
      <c r="BL27" s="542"/>
      <c r="BM27" s="543"/>
      <c r="BN27" s="565" t="s">
        <v>128</v>
      </c>
      <c r="BO27" s="566"/>
      <c r="BP27" s="566"/>
      <c r="BQ27" s="566"/>
      <c r="BR27" s="566"/>
      <c r="BS27" s="566"/>
      <c r="BT27" s="566"/>
      <c r="BU27" s="567"/>
      <c r="BV27" s="565" t="s">
        <v>181</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185</v>
      </c>
      <c r="F28" s="476"/>
      <c r="G28" s="476"/>
      <c r="H28" s="476"/>
      <c r="I28" s="476"/>
      <c r="J28" s="476"/>
      <c r="K28" s="477"/>
      <c r="L28" s="497">
        <v>1</v>
      </c>
      <c r="M28" s="498"/>
      <c r="N28" s="498"/>
      <c r="O28" s="498"/>
      <c r="P28" s="540"/>
      <c r="Q28" s="497">
        <v>4250</v>
      </c>
      <c r="R28" s="498"/>
      <c r="S28" s="498"/>
      <c r="T28" s="498"/>
      <c r="U28" s="498"/>
      <c r="V28" s="540"/>
      <c r="W28" s="592"/>
      <c r="X28" s="593"/>
      <c r="Y28" s="594"/>
      <c r="Z28" s="496" t="s">
        <v>186</v>
      </c>
      <c r="AA28" s="476"/>
      <c r="AB28" s="476"/>
      <c r="AC28" s="476"/>
      <c r="AD28" s="476"/>
      <c r="AE28" s="476"/>
      <c r="AF28" s="476"/>
      <c r="AG28" s="477"/>
      <c r="AH28" s="497" t="s">
        <v>181</v>
      </c>
      <c r="AI28" s="498"/>
      <c r="AJ28" s="498"/>
      <c r="AK28" s="498"/>
      <c r="AL28" s="540"/>
      <c r="AM28" s="497" t="s">
        <v>181</v>
      </c>
      <c r="AN28" s="498"/>
      <c r="AO28" s="498"/>
      <c r="AP28" s="498"/>
      <c r="AQ28" s="498"/>
      <c r="AR28" s="540"/>
      <c r="AS28" s="497" t="s">
        <v>181</v>
      </c>
      <c r="AT28" s="498"/>
      <c r="AU28" s="498"/>
      <c r="AV28" s="498"/>
      <c r="AW28" s="498"/>
      <c r="AX28" s="499"/>
      <c r="AY28" s="600" t="s">
        <v>187</v>
      </c>
      <c r="AZ28" s="601"/>
      <c r="BA28" s="601"/>
      <c r="BB28" s="602"/>
      <c r="BC28" s="406" t="s">
        <v>48</v>
      </c>
      <c r="BD28" s="407"/>
      <c r="BE28" s="407"/>
      <c r="BF28" s="407"/>
      <c r="BG28" s="407"/>
      <c r="BH28" s="407"/>
      <c r="BI28" s="407"/>
      <c r="BJ28" s="407"/>
      <c r="BK28" s="407"/>
      <c r="BL28" s="407"/>
      <c r="BM28" s="408"/>
      <c r="BN28" s="409">
        <v>2260095</v>
      </c>
      <c r="BO28" s="410"/>
      <c r="BP28" s="410"/>
      <c r="BQ28" s="410"/>
      <c r="BR28" s="410"/>
      <c r="BS28" s="410"/>
      <c r="BT28" s="410"/>
      <c r="BU28" s="411"/>
      <c r="BV28" s="409">
        <v>2368725</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188</v>
      </c>
      <c r="F29" s="476"/>
      <c r="G29" s="476"/>
      <c r="H29" s="476"/>
      <c r="I29" s="476"/>
      <c r="J29" s="476"/>
      <c r="K29" s="477"/>
      <c r="L29" s="497">
        <v>20</v>
      </c>
      <c r="M29" s="498"/>
      <c r="N29" s="498"/>
      <c r="O29" s="498"/>
      <c r="P29" s="540"/>
      <c r="Q29" s="497">
        <v>4050</v>
      </c>
      <c r="R29" s="498"/>
      <c r="S29" s="498"/>
      <c r="T29" s="498"/>
      <c r="U29" s="498"/>
      <c r="V29" s="540"/>
      <c r="W29" s="595"/>
      <c r="X29" s="596"/>
      <c r="Y29" s="597"/>
      <c r="Z29" s="496" t="s">
        <v>189</v>
      </c>
      <c r="AA29" s="476"/>
      <c r="AB29" s="476"/>
      <c r="AC29" s="476"/>
      <c r="AD29" s="476"/>
      <c r="AE29" s="476"/>
      <c r="AF29" s="476"/>
      <c r="AG29" s="477"/>
      <c r="AH29" s="497">
        <v>422</v>
      </c>
      <c r="AI29" s="498"/>
      <c r="AJ29" s="498"/>
      <c r="AK29" s="498"/>
      <c r="AL29" s="540"/>
      <c r="AM29" s="497">
        <v>1181779</v>
      </c>
      <c r="AN29" s="498"/>
      <c r="AO29" s="498"/>
      <c r="AP29" s="498"/>
      <c r="AQ29" s="498"/>
      <c r="AR29" s="540"/>
      <c r="AS29" s="497">
        <v>2800</v>
      </c>
      <c r="AT29" s="498"/>
      <c r="AU29" s="498"/>
      <c r="AV29" s="498"/>
      <c r="AW29" s="498"/>
      <c r="AX29" s="499"/>
      <c r="AY29" s="603"/>
      <c r="AZ29" s="604"/>
      <c r="BA29" s="604"/>
      <c r="BB29" s="605"/>
      <c r="BC29" s="480" t="s">
        <v>190</v>
      </c>
      <c r="BD29" s="481"/>
      <c r="BE29" s="481"/>
      <c r="BF29" s="481"/>
      <c r="BG29" s="481"/>
      <c r="BH29" s="481"/>
      <c r="BI29" s="481"/>
      <c r="BJ29" s="481"/>
      <c r="BK29" s="481"/>
      <c r="BL29" s="481"/>
      <c r="BM29" s="482"/>
      <c r="BN29" s="446">
        <v>1155762</v>
      </c>
      <c r="BO29" s="447"/>
      <c r="BP29" s="447"/>
      <c r="BQ29" s="447"/>
      <c r="BR29" s="447"/>
      <c r="BS29" s="447"/>
      <c r="BT29" s="447"/>
      <c r="BU29" s="448"/>
      <c r="BV29" s="446">
        <v>530406</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191</v>
      </c>
      <c r="X30" s="614"/>
      <c r="Y30" s="614"/>
      <c r="Z30" s="614"/>
      <c r="AA30" s="614"/>
      <c r="AB30" s="614"/>
      <c r="AC30" s="614"/>
      <c r="AD30" s="614"/>
      <c r="AE30" s="614"/>
      <c r="AF30" s="614"/>
      <c r="AG30" s="615"/>
      <c r="AH30" s="573">
        <v>97.4</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2017794</v>
      </c>
      <c r="BO30" s="566"/>
      <c r="BP30" s="566"/>
      <c r="BQ30" s="566"/>
      <c r="BR30" s="566"/>
      <c r="BS30" s="566"/>
      <c r="BT30" s="566"/>
      <c r="BU30" s="567"/>
      <c r="BV30" s="565">
        <v>1723459</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192</v>
      </c>
      <c r="D32" s="609"/>
      <c r="E32" s="609"/>
      <c r="F32" s="609"/>
      <c r="G32" s="609"/>
      <c r="H32" s="609"/>
      <c r="I32" s="609"/>
      <c r="J32" s="609"/>
      <c r="K32" s="609"/>
      <c r="L32" s="609"/>
      <c r="M32" s="609"/>
      <c r="N32" s="609"/>
      <c r="O32" s="609"/>
      <c r="P32" s="609"/>
      <c r="Q32" s="609"/>
      <c r="R32" s="609"/>
      <c r="S32" s="609"/>
      <c r="U32" s="450" t="s">
        <v>193</v>
      </c>
      <c r="V32" s="450"/>
      <c r="W32" s="450"/>
      <c r="X32" s="450"/>
      <c r="Y32" s="450"/>
      <c r="Z32" s="450"/>
      <c r="AA32" s="450"/>
      <c r="AB32" s="450"/>
      <c r="AC32" s="450"/>
      <c r="AD32" s="450"/>
      <c r="AE32" s="450"/>
      <c r="AF32" s="450"/>
      <c r="AG32" s="450"/>
      <c r="AH32" s="450"/>
      <c r="AI32" s="450"/>
      <c r="AJ32" s="450"/>
      <c r="AK32" s="450"/>
      <c r="AM32" s="450" t="s">
        <v>194</v>
      </c>
      <c r="AN32" s="450"/>
      <c r="AO32" s="450"/>
      <c r="AP32" s="450"/>
      <c r="AQ32" s="450"/>
      <c r="AR32" s="450"/>
      <c r="AS32" s="450"/>
      <c r="AT32" s="450"/>
      <c r="AU32" s="450"/>
      <c r="AV32" s="450"/>
      <c r="AW32" s="450"/>
      <c r="AX32" s="450"/>
      <c r="AY32" s="450"/>
      <c r="AZ32" s="450"/>
      <c r="BA32" s="450"/>
      <c r="BB32" s="450"/>
      <c r="BC32" s="450"/>
      <c r="BE32" s="450" t="s">
        <v>195</v>
      </c>
      <c r="BF32" s="450"/>
      <c r="BG32" s="450"/>
      <c r="BH32" s="450"/>
      <c r="BI32" s="450"/>
      <c r="BJ32" s="450"/>
      <c r="BK32" s="450"/>
      <c r="BL32" s="450"/>
      <c r="BM32" s="450"/>
      <c r="BN32" s="450"/>
      <c r="BO32" s="450"/>
      <c r="BP32" s="450"/>
      <c r="BQ32" s="450"/>
      <c r="BR32" s="450"/>
      <c r="BS32" s="450"/>
      <c r="BT32" s="450"/>
      <c r="BU32" s="450"/>
      <c r="BW32" s="450" t="s">
        <v>196</v>
      </c>
      <c r="BX32" s="450"/>
      <c r="BY32" s="450"/>
      <c r="BZ32" s="450"/>
      <c r="CA32" s="450"/>
      <c r="CB32" s="450"/>
      <c r="CC32" s="450"/>
      <c r="CD32" s="450"/>
      <c r="CE32" s="450"/>
      <c r="CF32" s="450"/>
      <c r="CG32" s="450"/>
      <c r="CH32" s="450"/>
      <c r="CI32" s="450"/>
      <c r="CJ32" s="450"/>
      <c r="CK32" s="450"/>
      <c r="CL32" s="450"/>
      <c r="CM32" s="450"/>
      <c r="CO32" s="450" t="s">
        <v>197</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198</v>
      </c>
      <c r="D33" s="470"/>
      <c r="E33" s="435" t="s">
        <v>199</v>
      </c>
      <c r="F33" s="435"/>
      <c r="G33" s="435"/>
      <c r="H33" s="435"/>
      <c r="I33" s="435"/>
      <c r="J33" s="435"/>
      <c r="K33" s="435"/>
      <c r="L33" s="435"/>
      <c r="M33" s="435"/>
      <c r="N33" s="435"/>
      <c r="O33" s="435"/>
      <c r="P33" s="435"/>
      <c r="Q33" s="435"/>
      <c r="R33" s="435"/>
      <c r="S33" s="435"/>
      <c r="T33" s="203"/>
      <c r="U33" s="470" t="s">
        <v>200</v>
      </c>
      <c r="V33" s="470"/>
      <c r="W33" s="435" t="s">
        <v>199</v>
      </c>
      <c r="X33" s="435"/>
      <c r="Y33" s="435"/>
      <c r="Z33" s="435"/>
      <c r="AA33" s="435"/>
      <c r="AB33" s="435"/>
      <c r="AC33" s="435"/>
      <c r="AD33" s="435"/>
      <c r="AE33" s="435"/>
      <c r="AF33" s="435"/>
      <c r="AG33" s="435"/>
      <c r="AH33" s="435"/>
      <c r="AI33" s="435"/>
      <c r="AJ33" s="435"/>
      <c r="AK33" s="435"/>
      <c r="AL33" s="203"/>
      <c r="AM33" s="470" t="s">
        <v>200</v>
      </c>
      <c r="AN33" s="470"/>
      <c r="AO33" s="435" t="s">
        <v>201</v>
      </c>
      <c r="AP33" s="435"/>
      <c r="AQ33" s="435"/>
      <c r="AR33" s="435"/>
      <c r="AS33" s="435"/>
      <c r="AT33" s="435"/>
      <c r="AU33" s="435"/>
      <c r="AV33" s="435"/>
      <c r="AW33" s="435"/>
      <c r="AX33" s="435"/>
      <c r="AY33" s="435"/>
      <c r="AZ33" s="435"/>
      <c r="BA33" s="435"/>
      <c r="BB33" s="435"/>
      <c r="BC33" s="435"/>
      <c r="BD33" s="204"/>
      <c r="BE33" s="435" t="s">
        <v>202</v>
      </c>
      <c r="BF33" s="435"/>
      <c r="BG33" s="435" t="s">
        <v>203</v>
      </c>
      <c r="BH33" s="435"/>
      <c r="BI33" s="435"/>
      <c r="BJ33" s="435"/>
      <c r="BK33" s="435"/>
      <c r="BL33" s="435"/>
      <c r="BM33" s="435"/>
      <c r="BN33" s="435"/>
      <c r="BO33" s="435"/>
      <c r="BP33" s="435"/>
      <c r="BQ33" s="435"/>
      <c r="BR33" s="435"/>
      <c r="BS33" s="435"/>
      <c r="BT33" s="435"/>
      <c r="BU33" s="435"/>
      <c r="BV33" s="204"/>
      <c r="BW33" s="470" t="s">
        <v>202</v>
      </c>
      <c r="BX33" s="470"/>
      <c r="BY33" s="435" t="s">
        <v>204</v>
      </c>
      <c r="BZ33" s="435"/>
      <c r="CA33" s="435"/>
      <c r="CB33" s="435"/>
      <c r="CC33" s="435"/>
      <c r="CD33" s="435"/>
      <c r="CE33" s="435"/>
      <c r="CF33" s="435"/>
      <c r="CG33" s="435"/>
      <c r="CH33" s="435"/>
      <c r="CI33" s="435"/>
      <c r="CJ33" s="435"/>
      <c r="CK33" s="435"/>
      <c r="CL33" s="435"/>
      <c r="CM33" s="435"/>
      <c r="CN33" s="203"/>
      <c r="CO33" s="470" t="s">
        <v>198</v>
      </c>
      <c r="CP33" s="470"/>
      <c r="CQ33" s="435" t="s">
        <v>205</v>
      </c>
      <c r="CR33" s="435"/>
      <c r="CS33" s="435"/>
      <c r="CT33" s="435"/>
      <c r="CU33" s="435"/>
      <c r="CV33" s="435"/>
      <c r="CW33" s="435"/>
      <c r="CX33" s="435"/>
      <c r="CY33" s="435"/>
      <c r="CZ33" s="435"/>
      <c r="DA33" s="435"/>
      <c r="DB33" s="435"/>
      <c r="DC33" s="435"/>
      <c r="DD33" s="435"/>
      <c r="DE33" s="435"/>
      <c r="DF33" s="203"/>
      <c r="DG33" s="635" t="s">
        <v>206</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5</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7</v>
      </c>
      <c r="BX34" s="636"/>
      <c r="BY34" s="637" t="str">
        <f>IF('各会計、関係団体の財政状況及び健全化判断比率'!B68="","",'各会計、関係団体の財政状況及び健全化判断比率'!B68)</f>
        <v>西春日井広域事務組合</v>
      </c>
      <c r="BZ34" s="637"/>
      <c r="CA34" s="637"/>
      <c r="CB34" s="637"/>
      <c r="CC34" s="637"/>
      <c r="CD34" s="637"/>
      <c r="CE34" s="637"/>
      <c r="CF34" s="637"/>
      <c r="CG34" s="637"/>
      <c r="CH34" s="637"/>
      <c r="CI34" s="637"/>
      <c r="CJ34" s="637"/>
      <c r="CK34" s="637"/>
      <c r="CL34" s="637"/>
      <c r="CM34" s="637"/>
      <c r="CN34" s="178"/>
      <c r="CO34" s="636">
        <f>IF(CQ34="","",MAX(C34:D43,U34:V43,AM34:AN43,BE34:BF43,BW34:BX43)+1)</f>
        <v>12</v>
      </c>
      <c r="CP34" s="636"/>
      <c r="CQ34" s="637" t="str">
        <f>IF('各会計、関係団体の財政状況及び健全化判断比率'!BS7="","",'各会計、関係団体の財政状況及び健全化判断比率'!BS7)</f>
        <v>尾張土地開発公社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f t="shared" ref="AM35:AM43" si="0">IF(AO35="","",AM34+1)</f>
        <v>6</v>
      </c>
      <c r="AN35" s="636"/>
      <c r="AO35" s="637" t="str">
        <f>IF('各会計、関係団体の財政状況及び健全化判断比率'!B32="","",'各会計、関係団体の財政状況及び健全化判断比率'!B32)</f>
        <v>下水道事業会計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8</v>
      </c>
      <c r="BX35" s="636"/>
      <c r="BY35" s="637" t="str">
        <f>IF('各会計、関係団体の財政状況及び健全化判断比率'!B69="","",'各会計、関係団体の財政状況及び健全化判断比率'!B69)</f>
        <v>五条広域事務組合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9</v>
      </c>
      <c r="BX36" s="636"/>
      <c r="BY36" s="637" t="str">
        <f>IF('各会計、関係団体の財政状況及び健全化判断比率'!B70="","",'各会計、関係団体の財政状況及び健全化判断比率'!B70)</f>
        <v>愛知県市町村職員退職手当組合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10</v>
      </c>
      <c r="BX37" s="636"/>
      <c r="BY37" s="637" t="str">
        <f>IF('各会計、関係団体の財政状況及び健全化判断比率'!B71="","",'各会計、関係団体の財政状況及び健全化判断比率'!B71)</f>
        <v>愛知県後期高齢者医療広域連合（一般会計）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11</v>
      </c>
      <c r="BX38" s="636"/>
      <c r="BY38" s="637" t="str">
        <f>IF('各会計、関係団体の財政状況及び健全化判断比率'!B72="","",'各会計、関係団体の財政状況及び健全化判断比率'!B72)</f>
        <v>愛知県後期高齢者医療広域連合（後期高齢者医療特別会計）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39" t="s">
        <v>208</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209</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210</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211</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212</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213</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214</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row r="54" spans="5:113" x14ac:dyDescent="0.15"/>
    <row r="55" spans="5:113" x14ac:dyDescent="0.15"/>
    <row r="56" spans="5:113" x14ac:dyDescent="0.15"/>
  </sheetData>
  <sheetProtection algorithmName="SHA-512" hashValue="FknWZ4PVL7N3lw5rlskS4fCUr3EN7VrzDTaeYoleyhAUiRO+abRKT/m83I+jt1QzgXRc+OfosnuQSMnltL3kyg==" saltValue="eTfk5BCIMSW1n+sOqBYl+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5" t="s">
        <v>561</v>
      </c>
      <c r="D34" s="1215"/>
      <c r="E34" s="1216"/>
      <c r="F34" s="32">
        <v>5.12</v>
      </c>
      <c r="G34" s="33">
        <v>4.76</v>
      </c>
      <c r="H34" s="33">
        <v>4.93</v>
      </c>
      <c r="I34" s="33">
        <v>5.99</v>
      </c>
      <c r="J34" s="34">
        <v>8.5500000000000007</v>
      </c>
      <c r="K34" s="22"/>
      <c r="L34" s="22"/>
      <c r="M34" s="22"/>
      <c r="N34" s="22"/>
      <c r="O34" s="22"/>
      <c r="P34" s="22"/>
    </row>
    <row r="35" spans="1:16" ht="39" customHeight="1" x14ac:dyDescent="0.15">
      <c r="A35" s="22"/>
      <c r="B35" s="35"/>
      <c r="C35" s="1209" t="s">
        <v>562</v>
      </c>
      <c r="D35" s="1210"/>
      <c r="E35" s="1211"/>
      <c r="F35" s="36" t="s">
        <v>515</v>
      </c>
      <c r="G35" s="37" t="s">
        <v>515</v>
      </c>
      <c r="H35" s="37">
        <v>4.6100000000000003</v>
      </c>
      <c r="I35" s="37">
        <v>4.9800000000000004</v>
      </c>
      <c r="J35" s="38">
        <v>4.6500000000000004</v>
      </c>
      <c r="K35" s="22"/>
      <c r="L35" s="22"/>
      <c r="M35" s="22"/>
      <c r="N35" s="22"/>
      <c r="O35" s="22"/>
      <c r="P35" s="22"/>
    </row>
    <row r="36" spans="1:16" ht="39" customHeight="1" x14ac:dyDescent="0.15">
      <c r="A36" s="22"/>
      <c r="B36" s="35"/>
      <c r="C36" s="1209" t="s">
        <v>563</v>
      </c>
      <c r="D36" s="1210"/>
      <c r="E36" s="1211"/>
      <c r="F36" s="36">
        <v>0.44</v>
      </c>
      <c r="G36" s="37">
        <v>0.63</v>
      </c>
      <c r="H36" s="37">
        <v>0.64</v>
      </c>
      <c r="I36" s="37">
        <v>0.93</v>
      </c>
      <c r="J36" s="38">
        <v>1.7</v>
      </c>
      <c r="K36" s="22"/>
      <c r="L36" s="22"/>
      <c r="M36" s="22"/>
      <c r="N36" s="22"/>
      <c r="O36" s="22"/>
      <c r="P36" s="22"/>
    </row>
    <row r="37" spans="1:16" ht="39" customHeight="1" x14ac:dyDescent="0.15">
      <c r="A37" s="22"/>
      <c r="B37" s="35"/>
      <c r="C37" s="1209" t="s">
        <v>564</v>
      </c>
      <c r="D37" s="1210"/>
      <c r="E37" s="1211"/>
      <c r="F37" s="36">
        <v>2.08</v>
      </c>
      <c r="G37" s="37">
        <v>0.56000000000000005</v>
      </c>
      <c r="H37" s="37">
        <v>0.72</v>
      </c>
      <c r="I37" s="37">
        <v>0.79</v>
      </c>
      <c r="J37" s="38">
        <v>0.56000000000000005</v>
      </c>
      <c r="K37" s="22"/>
      <c r="L37" s="22"/>
      <c r="M37" s="22"/>
      <c r="N37" s="22"/>
      <c r="O37" s="22"/>
      <c r="P37" s="22"/>
    </row>
    <row r="38" spans="1:16" ht="39" customHeight="1" x14ac:dyDescent="0.15">
      <c r="A38" s="22"/>
      <c r="B38" s="35"/>
      <c r="C38" s="1209" t="s">
        <v>565</v>
      </c>
      <c r="D38" s="1210"/>
      <c r="E38" s="1211"/>
      <c r="F38" s="36">
        <v>1.51</v>
      </c>
      <c r="G38" s="37">
        <v>0.98</v>
      </c>
      <c r="H38" s="37">
        <v>0.77</v>
      </c>
      <c r="I38" s="37">
        <v>0.47</v>
      </c>
      <c r="J38" s="38">
        <v>0.43</v>
      </c>
      <c r="K38" s="22"/>
      <c r="L38" s="22"/>
      <c r="M38" s="22"/>
      <c r="N38" s="22"/>
      <c r="O38" s="22"/>
      <c r="P38" s="22"/>
    </row>
    <row r="39" spans="1:16" ht="39" customHeight="1" x14ac:dyDescent="0.15">
      <c r="A39" s="22"/>
      <c r="B39" s="35"/>
      <c r="C39" s="1209" t="s">
        <v>566</v>
      </c>
      <c r="D39" s="1210"/>
      <c r="E39" s="1211"/>
      <c r="F39" s="36">
        <v>0.3</v>
      </c>
      <c r="G39" s="37">
        <v>0.2</v>
      </c>
      <c r="H39" s="37">
        <v>0.18</v>
      </c>
      <c r="I39" s="37">
        <v>0.16</v>
      </c>
      <c r="J39" s="38">
        <v>0.17</v>
      </c>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567</v>
      </c>
      <c r="D42" s="1210"/>
      <c r="E42" s="1211"/>
      <c r="F42" s="36" t="s">
        <v>515</v>
      </c>
      <c r="G42" s="37" t="s">
        <v>515</v>
      </c>
      <c r="H42" s="37" t="s">
        <v>515</v>
      </c>
      <c r="I42" s="37" t="s">
        <v>515</v>
      </c>
      <c r="J42" s="38" t="s">
        <v>515</v>
      </c>
      <c r="K42" s="22"/>
      <c r="L42" s="22"/>
      <c r="M42" s="22"/>
      <c r="N42" s="22"/>
      <c r="O42" s="22"/>
      <c r="P42" s="22"/>
    </row>
    <row r="43" spans="1:16" ht="39" customHeight="1" thickBot="1" x14ac:dyDescent="0.2">
      <c r="A43" s="22"/>
      <c r="B43" s="40"/>
      <c r="C43" s="1212" t="s">
        <v>568</v>
      </c>
      <c r="D43" s="1213"/>
      <c r="E43" s="1214"/>
      <c r="F43" s="41">
        <v>0.57999999999999996</v>
      </c>
      <c r="G43" s="42">
        <v>0.65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5zEov+giuNvizEjjcqmQumdnXNsdI8Zz+IT8c2e9PftHFf0KNyRMOsDYbYVaIOQFO3WsxtvcbIGPNYh5xIYfCQ==" saltValue="Dk9TtAvgUz4W53TprSRV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1840</v>
      </c>
      <c r="L45" s="60">
        <v>1764</v>
      </c>
      <c r="M45" s="60">
        <v>1835</v>
      </c>
      <c r="N45" s="60">
        <v>2028</v>
      </c>
      <c r="O45" s="61">
        <v>2187</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515</v>
      </c>
      <c r="L46" s="64" t="s">
        <v>515</v>
      </c>
      <c r="M46" s="64" t="s">
        <v>515</v>
      </c>
      <c r="N46" s="64" t="s">
        <v>515</v>
      </c>
      <c r="O46" s="65" t="s">
        <v>515</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515</v>
      </c>
      <c r="L47" s="64" t="s">
        <v>515</v>
      </c>
      <c r="M47" s="64" t="s">
        <v>515</v>
      </c>
      <c r="N47" s="64" t="s">
        <v>515</v>
      </c>
      <c r="O47" s="65" t="s">
        <v>515</v>
      </c>
      <c r="P47" s="48"/>
      <c r="Q47" s="48"/>
      <c r="R47" s="48"/>
      <c r="S47" s="48"/>
      <c r="T47" s="48"/>
      <c r="U47" s="48"/>
    </row>
    <row r="48" spans="1:21" ht="30.75" customHeight="1" x14ac:dyDescent="0.15">
      <c r="A48" s="48"/>
      <c r="B48" s="1219"/>
      <c r="C48" s="1220"/>
      <c r="D48" s="62"/>
      <c r="E48" s="1225" t="s">
        <v>15</v>
      </c>
      <c r="F48" s="1225"/>
      <c r="G48" s="1225"/>
      <c r="H48" s="1225"/>
      <c r="I48" s="1225"/>
      <c r="J48" s="1226"/>
      <c r="K48" s="63">
        <v>401</v>
      </c>
      <c r="L48" s="64">
        <v>433</v>
      </c>
      <c r="M48" s="64">
        <v>457</v>
      </c>
      <c r="N48" s="64">
        <v>512</v>
      </c>
      <c r="O48" s="65">
        <v>533</v>
      </c>
      <c r="P48" s="48"/>
      <c r="Q48" s="48"/>
      <c r="R48" s="48"/>
      <c r="S48" s="48"/>
      <c r="T48" s="48"/>
      <c r="U48" s="48"/>
    </row>
    <row r="49" spans="1:21" ht="30.75" customHeight="1" x14ac:dyDescent="0.15">
      <c r="A49" s="48"/>
      <c r="B49" s="1219"/>
      <c r="C49" s="1220"/>
      <c r="D49" s="62"/>
      <c r="E49" s="1225" t="s">
        <v>16</v>
      </c>
      <c r="F49" s="1225"/>
      <c r="G49" s="1225"/>
      <c r="H49" s="1225"/>
      <c r="I49" s="1225"/>
      <c r="J49" s="1226"/>
      <c r="K49" s="63">
        <v>174</v>
      </c>
      <c r="L49" s="64">
        <v>166</v>
      </c>
      <c r="M49" s="64">
        <v>100</v>
      </c>
      <c r="N49" s="64">
        <v>42</v>
      </c>
      <c r="O49" s="65">
        <v>27</v>
      </c>
      <c r="P49" s="48"/>
      <c r="Q49" s="48"/>
      <c r="R49" s="48"/>
      <c r="S49" s="48"/>
      <c r="T49" s="48"/>
      <c r="U49" s="48"/>
    </row>
    <row r="50" spans="1:21" ht="30.75" customHeight="1" x14ac:dyDescent="0.15">
      <c r="A50" s="48"/>
      <c r="B50" s="1219"/>
      <c r="C50" s="1220"/>
      <c r="D50" s="62"/>
      <c r="E50" s="1225" t="s">
        <v>17</v>
      </c>
      <c r="F50" s="1225"/>
      <c r="G50" s="1225"/>
      <c r="H50" s="1225"/>
      <c r="I50" s="1225"/>
      <c r="J50" s="1226"/>
      <c r="K50" s="63">
        <v>113</v>
      </c>
      <c r="L50" s="64">
        <v>66</v>
      </c>
      <c r="M50" s="64">
        <v>49</v>
      </c>
      <c r="N50" s="64">
        <v>69</v>
      </c>
      <c r="O50" s="65">
        <v>84</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515</v>
      </c>
      <c r="L51" s="64" t="s">
        <v>515</v>
      </c>
      <c r="M51" s="64" t="s">
        <v>515</v>
      </c>
      <c r="N51" s="64" t="s">
        <v>515</v>
      </c>
      <c r="O51" s="65" t="s">
        <v>515</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2204</v>
      </c>
      <c r="L52" s="64">
        <v>2204</v>
      </c>
      <c r="M52" s="64">
        <v>2143</v>
      </c>
      <c r="N52" s="64">
        <v>2508</v>
      </c>
      <c r="O52" s="65">
        <v>2515</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324</v>
      </c>
      <c r="L53" s="69">
        <v>225</v>
      </c>
      <c r="M53" s="69">
        <v>298</v>
      </c>
      <c r="N53" s="69">
        <v>143</v>
      </c>
      <c r="O53" s="70">
        <v>316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33" t="s">
        <v>25</v>
      </c>
      <c r="C57" s="1234"/>
      <c r="D57" s="1237" t="s">
        <v>26</v>
      </c>
      <c r="E57" s="1238"/>
      <c r="F57" s="1238"/>
      <c r="G57" s="1238"/>
      <c r="H57" s="1238"/>
      <c r="I57" s="1238"/>
      <c r="J57" s="1239"/>
      <c r="K57" s="83" t="s">
        <v>515</v>
      </c>
      <c r="L57" s="84" t="s">
        <v>515</v>
      </c>
      <c r="M57" s="84" t="s">
        <v>515</v>
      </c>
      <c r="N57" s="84" t="s">
        <v>515</v>
      </c>
      <c r="O57" s="85" t="s">
        <v>515</v>
      </c>
    </row>
    <row r="58" spans="1:21" ht="31.5" customHeight="1" thickBot="1" x14ac:dyDescent="0.2">
      <c r="B58" s="1235"/>
      <c r="C58" s="1236"/>
      <c r="D58" s="1240" t="s">
        <v>27</v>
      </c>
      <c r="E58" s="1241"/>
      <c r="F58" s="1241"/>
      <c r="G58" s="1241"/>
      <c r="H58" s="1241"/>
      <c r="I58" s="1241"/>
      <c r="J58" s="1242"/>
      <c r="K58" s="86" t="s">
        <v>515</v>
      </c>
      <c r="L58" s="87" t="s">
        <v>515</v>
      </c>
      <c r="M58" s="87" t="s">
        <v>515</v>
      </c>
      <c r="N58" s="87" t="s">
        <v>515</v>
      </c>
      <c r="O58" s="88" t="s">
        <v>515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THmCN9JqpXwhPkXMlUW4+bBtKeN10iuAVu2H+zwfXfLRWdVeavqbbADdh5sYi2vUyPjEcvcnub7hy6NYpT8vQ==" saltValue="PkAdWVQuzp+GQ3BHB5Z65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43" t="s">
        <v>30</v>
      </c>
      <c r="C41" s="1244"/>
      <c r="D41" s="102"/>
      <c r="E41" s="1249" t="s">
        <v>31</v>
      </c>
      <c r="F41" s="1249"/>
      <c r="G41" s="1249"/>
      <c r="H41" s="1250"/>
      <c r="I41" s="358">
        <v>17838</v>
      </c>
      <c r="J41" s="359">
        <v>18132</v>
      </c>
      <c r="K41" s="359">
        <v>18655</v>
      </c>
      <c r="L41" s="359">
        <v>18768</v>
      </c>
      <c r="M41" s="360">
        <v>19259</v>
      </c>
    </row>
    <row r="42" spans="2:13" ht="27.75" customHeight="1" x14ac:dyDescent="0.15">
      <c r="B42" s="1245"/>
      <c r="C42" s="1246"/>
      <c r="D42" s="103"/>
      <c r="E42" s="1251" t="s">
        <v>32</v>
      </c>
      <c r="F42" s="1251"/>
      <c r="G42" s="1251"/>
      <c r="H42" s="1252"/>
      <c r="I42" s="361">
        <v>284</v>
      </c>
      <c r="J42" s="362">
        <v>219</v>
      </c>
      <c r="K42" s="362">
        <v>344</v>
      </c>
      <c r="L42" s="362">
        <v>872</v>
      </c>
      <c r="M42" s="363">
        <v>788</v>
      </c>
    </row>
    <row r="43" spans="2:13" ht="27.75" customHeight="1" x14ac:dyDescent="0.15">
      <c r="B43" s="1245"/>
      <c r="C43" s="1246"/>
      <c r="D43" s="103"/>
      <c r="E43" s="1251" t="s">
        <v>33</v>
      </c>
      <c r="F43" s="1251"/>
      <c r="G43" s="1251"/>
      <c r="H43" s="1252"/>
      <c r="I43" s="361">
        <v>12244</v>
      </c>
      <c r="J43" s="362">
        <v>12599</v>
      </c>
      <c r="K43" s="362">
        <v>12663</v>
      </c>
      <c r="L43" s="362">
        <v>13090</v>
      </c>
      <c r="M43" s="363">
        <v>12704</v>
      </c>
    </row>
    <row r="44" spans="2:13" ht="27.75" customHeight="1" x14ac:dyDescent="0.15">
      <c r="B44" s="1245"/>
      <c r="C44" s="1246"/>
      <c r="D44" s="103"/>
      <c r="E44" s="1251" t="s">
        <v>34</v>
      </c>
      <c r="F44" s="1251"/>
      <c r="G44" s="1251"/>
      <c r="H44" s="1252"/>
      <c r="I44" s="361">
        <v>539</v>
      </c>
      <c r="J44" s="362">
        <v>387</v>
      </c>
      <c r="K44" s="362">
        <v>603</v>
      </c>
      <c r="L44" s="362">
        <v>1497</v>
      </c>
      <c r="M44" s="363">
        <v>1591</v>
      </c>
    </row>
    <row r="45" spans="2:13" ht="27.75" customHeight="1" x14ac:dyDescent="0.15">
      <c r="B45" s="1245"/>
      <c r="C45" s="1246"/>
      <c r="D45" s="103"/>
      <c r="E45" s="1251" t="s">
        <v>35</v>
      </c>
      <c r="F45" s="1251"/>
      <c r="G45" s="1251"/>
      <c r="H45" s="1252"/>
      <c r="I45" s="361">
        <v>4305</v>
      </c>
      <c r="J45" s="362">
        <v>4260</v>
      </c>
      <c r="K45" s="362">
        <v>4250</v>
      </c>
      <c r="L45" s="362">
        <v>4225</v>
      </c>
      <c r="M45" s="363">
        <v>4233</v>
      </c>
    </row>
    <row r="46" spans="2:13" ht="27.75" customHeight="1" x14ac:dyDescent="0.15">
      <c r="B46" s="1245"/>
      <c r="C46" s="1246"/>
      <c r="D46" s="104"/>
      <c r="E46" s="1251" t="s">
        <v>36</v>
      </c>
      <c r="F46" s="1251"/>
      <c r="G46" s="1251"/>
      <c r="H46" s="1252"/>
      <c r="I46" s="361" t="s">
        <v>515</v>
      </c>
      <c r="J46" s="362" t="s">
        <v>515</v>
      </c>
      <c r="K46" s="362" t="s">
        <v>515</v>
      </c>
      <c r="L46" s="362" t="s">
        <v>515</v>
      </c>
      <c r="M46" s="363" t="s">
        <v>515</v>
      </c>
    </row>
    <row r="47" spans="2:13" ht="27.75" customHeight="1" x14ac:dyDescent="0.15">
      <c r="B47" s="1245"/>
      <c r="C47" s="1246"/>
      <c r="D47" s="105"/>
      <c r="E47" s="1253" t="s">
        <v>37</v>
      </c>
      <c r="F47" s="1254"/>
      <c r="G47" s="1254"/>
      <c r="H47" s="1255"/>
      <c r="I47" s="361" t="s">
        <v>515</v>
      </c>
      <c r="J47" s="362" t="s">
        <v>515</v>
      </c>
      <c r="K47" s="362" t="s">
        <v>515</v>
      </c>
      <c r="L47" s="362" t="s">
        <v>515</v>
      </c>
      <c r="M47" s="363" t="s">
        <v>515</v>
      </c>
    </row>
    <row r="48" spans="2:13" ht="27.75" customHeight="1" x14ac:dyDescent="0.15">
      <c r="B48" s="1245"/>
      <c r="C48" s="1246"/>
      <c r="D48" s="103"/>
      <c r="E48" s="1251" t="s">
        <v>38</v>
      </c>
      <c r="F48" s="1251"/>
      <c r="G48" s="1251"/>
      <c r="H48" s="1252"/>
      <c r="I48" s="361" t="s">
        <v>515</v>
      </c>
      <c r="J48" s="362" t="s">
        <v>515</v>
      </c>
      <c r="K48" s="362" t="s">
        <v>515</v>
      </c>
      <c r="L48" s="362" t="s">
        <v>515</v>
      </c>
      <c r="M48" s="363" t="s">
        <v>515</v>
      </c>
    </row>
    <row r="49" spans="2:13" ht="27.75" customHeight="1" x14ac:dyDescent="0.15">
      <c r="B49" s="1247"/>
      <c r="C49" s="1248"/>
      <c r="D49" s="103"/>
      <c r="E49" s="1251" t="s">
        <v>39</v>
      </c>
      <c r="F49" s="1251"/>
      <c r="G49" s="1251"/>
      <c r="H49" s="1252"/>
      <c r="I49" s="361" t="s">
        <v>515</v>
      </c>
      <c r="J49" s="362" t="s">
        <v>515</v>
      </c>
      <c r="K49" s="362" t="s">
        <v>515</v>
      </c>
      <c r="L49" s="362" t="s">
        <v>515</v>
      </c>
      <c r="M49" s="363" t="s">
        <v>515</v>
      </c>
    </row>
    <row r="50" spans="2:13" ht="27.75" customHeight="1" x14ac:dyDescent="0.15">
      <c r="B50" s="1256" t="s">
        <v>40</v>
      </c>
      <c r="C50" s="1257"/>
      <c r="D50" s="106"/>
      <c r="E50" s="1251" t="s">
        <v>41</v>
      </c>
      <c r="F50" s="1251"/>
      <c r="G50" s="1251"/>
      <c r="H50" s="1252"/>
      <c r="I50" s="361">
        <v>6556</v>
      </c>
      <c r="J50" s="362">
        <v>6772</v>
      </c>
      <c r="K50" s="362">
        <v>5608</v>
      </c>
      <c r="L50" s="362">
        <v>4954</v>
      </c>
      <c r="M50" s="363">
        <v>5785</v>
      </c>
    </row>
    <row r="51" spans="2:13" ht="27.75" customHeight="1" x14ac:dyDescent="0.15">
      <c r="B51" s="1245"/>
      <c r="C51" s="1246"/>
      <c r="D51" s="103"/>
      <c r="E51" s="1251" t="s">
        <v>42</v>
      </c>
      <c r="F51" s="1251"/>
      <c r="G51" s="1251"/>
      <c r="H51" s="1252"/>
      <c r="I51" s="361">
        <v>7823</v>
      </c>
      <c r="J51" s="362">
        <v>6902</v>
      </c>
      <c r="K51" s="362">
        <v>6004</v>
      </c>
      <c r="L51" s="362">
        <v>7216</v>
      </c>
      <c r="M51" s="363">
        <v>7864</v>
      </c>
    </row>
    <row r="52" spans="2:13" ht="27.75" customHeight="1" x14ac:dyDescent="0.15">
      <c r="B52" s="1247"/>
      <c r="C52" s="1248"/>
      <c r="D52" s="103"/>
      <c r="E52" s="1251" t="s">
        <v>43</v>
      </c>
      <c r="F52" s="1251"/>
      <c r="G52" s="1251"/>
      <c r="H52" s="1252"/>
      <c r="I52" s="361">
        <v>24302</v>
      </c>
      <c r="J52" s="362">
        <v>24463</v>
      </c>
      <c r="K52" s="362">
        <v>24791</v>
      </c>
      <c r="L52" s="362">
        <v>24979</v>
      </c>
      <c r="M52" s="363">
        <v>25345</v>
      </c>
    </row>
    <row r="53" spans="2:13" ht="27.75" customHeight="1" thickBot="1" x14ac:dyDescent="0.2">
      <c r="B53" s="1258" t="s">
        <v>44</v>
      </c>
      <c r="C53" s="1259"/>
      <c r="D53" s="107"/>
      <c r="E53" s="1260" t="s">
        <v>45</v>
      </c>
      <c r="F53" s="1260"/>
      <c r="G53" s="1260"/>
      <c r="H53" s="1261"/>
      <c r="I53" s="364">
        <v>-3471</v>
      </c>
      <c r="J53" s="365">
        <v>-2540</v>
      </c>
      <c r="K53" s="365">
        <v>114</v>
      </c>
      <c r="L53" s="365">
        <v>1303</v>
      </c>
      <c r="M53" s="366">
        <v>-417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lM4+5C293pmnOPZsJYjl78Igb+nyFGDiOC+RruJgB7VF6wBCD2ian8VMzbK6o89qLIrQTe0l6l79r1zVwiYoKQ==" saltValue="L2/k+9t8gAFdg/9Ozsgy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557</v>
      </c>
      <c r="G54" s="116" t="s">
        <v>558</v>
      </c>
      <c r="H54" s="117" t="s">
        <v>559</v>
      </c>
    </row>
    <row r="55" spans="2:8" ht="52.5" customHeight="1" x14ac:dyDescent="0.15">
      <c r="B55" s="118"/>
      <c r="C55" s="1270" t="s">
        <v>48</v>
      </c>
      <c r="D55" s="1270"/>
      <c r="E55" s="1271"/>
      <c r="F55" s="119">
        <v>2146</v>
      </c>
      <c r="G55" s="119">
        <v>2369</v>
      </c>
      <c r="H55" s="120">
        <v>2260</v>
      </c>
    </row>
    <row r="56" spans="2:8" ht="52.5" customHeight="1" x14ac:dyDescent="0.15">
      <c r="B56" s="121"/>
      <c r="C56" s="1272" t="s">
        <v>49</v>
      </c>
      <c r="D56" s="1272"/>
      <c r="E56" s="1273"/>
      <c r="F56" s="122">
        <v>630</v>
      </c>
      <c r="G56" s="122">
        <v>530</v>
      </c>
      <c r="H56" s="123">
        <v>1156</v>
      </c>
    </row>
    <row r="57" spans="2:8" ht="53.25" customHeight="1" x14ac:dyDescent="0.15">
      <c r="B57" s="121"/>
      <c r="C57" s="1274" t="s">
        <v>50</v>
      </c>
      <c r="D57" s="1274"/>
      <c r="E57" s="1275"/>
      <c r="F57" s="124">
        <v>2464</v>
      </c>
      <c r="G57" s="124">
        <v>1723</v>
      </c>
      <c r="H57" s="125">
        <v>2018</v>
      </c>
    </row>
    <row r="58" spans="2:8" ht="45.75" customHeight="1" x14ac:dyDescent="0.15">
      <c r="B58" s="126"/>
      <c r="C58" s="1262" t="s">
        <v>582</v>
      </c>
      <c r="D58" s="1263"/>
      <c r="E58" s="1264"/>
      <c r="F58" s="127">
        <v>973</v>
      </c>
      <c r="G58" s="127">
        <v>773</v>
      </c>
      <c r="H58" s="128">
        <v>1073</v>
      </c>
    </row>
    <row r="59" spans="2:8" ht="45.75" customHeight="1" x14ac:dyDescent="0.15">
      <c r="B59" s="126"/>
      <c r="C59" s="1262" t="s">
        <v>583</v>
      </c>
      <c r="D59" s="1263"/>
      <c r="E59" s="1264"/>
      <c r="F59" s="127">
        <v>342</v>
      </c>
      <c r="G59" s="127">
        <v>295</v>
      </c>
      <c r="H59" s="128">
        <v>405</v>
      </c>
    </row>
    <row r="60" spans="2:8" ht="45.75" customHeight="1" x14ac:dyDescent="0.15">
      <c r="B60" s="126"/>
      <c r="C60" s="1262" t="s">
        <v>584</v>
      </c>
      <c r="D60" s="1263"/>
      <c r="E60" s="1264"/>
      <c r="F60" s="127">
        <v>654</v>
      </c>
      <c r="G60" s="127">
        <v>254</v>
      </c>
      <c r="H60" s="128">
        <v>254</v>
      </c>
    </row>
    <row r="61" spans="2:8" ht="45.75" customHeight="1" x14ac:dyDescent="0.15">
      <c r="B61" s="126"/>
      <c r="C61" s="1262" t="s">
        <v>585</v>
      </c>
      <c r="D61" s="1263"/>
      <c r="E61" s="1264"/>
      <c r="F61" s="127">
        <v>152</v>
      </c>
      <c r="G61" s="127">
        <v>152</v>
      </c>
      <c r="H61" s="128">
        <v>152</v>
      </c>
    </row>
    <row r="62" spans="2:8" ht="45.75" customHeight="1" thickBot="1" x14ac:dyDescent="0.2">
      <c r="B62" s="129"/>
      <c r="C62" s="1265" t="s">
        <v>586</v>
      </c>
      <c r="D62" s="1266"/>
      <c r="E62" s="1267"/>
      <c r="F62" s="130">
        <v>112</v>
      </c>
      <c r="G62" s="130">
        <v>112</v>
      </c>
      <c r="H62" s="131">
        <v>92</v>
      </c>
    </row>
    <row r="63" spans="2:8" ht="52.5" customHeight="1" thickBot="1" x14ac:dyDescent="0.2">
      <c r="B63" s="132"/>
      <c r="C63" s="1268" t="s">
        <v>51</v>
      </c>
      <c r="D63" s="1268"/>
      <c r="E63" s="1269"/>
      <c r="F63" s="133">
        <v>5240</v>
      </c>
      <c r="G63" s="133">
        <v>4623</v>
      </c>
      <c r="H63" s="134">
        <v>5434</v>
      </c>
    </row>
    <row r="64" spans="2:8" x14ac:dyDescent="0.15"/>
  </sheetData>
  <sheetProtection algorithmName="SHA-512" hashValue="C6e8Jiemu89CZFsf1OZvdtgPb/lZWzddRqCi/5MlXHwGk1rvBvyteE7P7JqmfKOtkSgjf80WAm/0nSJnUNY5lg==" saltValue="gWRRCdZRZHaD2sk1s5x9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587</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588</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98" t="s">
        <v>589</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x14ac:dyDescent="0.15">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x14ac:dyDescent="0.15">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x14ac:dyDescent="0.15">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x14ac:dyDescent="0.15">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590</v>
      </c>
    </row>
    <row r="50" spans="1:109" x14ac:dyDescent="0.15">
      <c r="B50" s="375"/>
      <c r="G50" s="1276"/>
      <c r="H50" s="1276"/>
      <c r="I50" s="1276"/>
      <c r="J50" s="1276"/>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555</v>
      </c>
      <c r="BQ50" s="1282"/>
      <c r="BR50" s="1282"/>
      <c r="BS50" s="1282"/>
      <c r="BT50" s="1282"/>
      <c r="BU50" s="1282"/>
      <c r="BV50" s="1282"/>
      <c r="BW50" s="1282"/>
      <c r="BX50" s="1282" t="s">
        <v>556</v>
      </c>
      <c r="BY50" s="1282"/>
      <c r="BZ50" s="1282"/>
      <c r="CA50" s="1282"/>
      <c r="CB50" s="1282"/>
      <c r="CC50" s="1282"/>
      <c r="CD50" s="1282"/>
      <c r="CE50" s="1282"/>
      <c r="CF50" s="1282" t="s">
        <v>557</v>
      </c>
      <c r="CG50" s="1282"/>
      <c r="CH50" s="1282"/>
      <c r="CI50" s="1282"/>
      <c r="CJ50" s="1282"/>
      <c r="CK50" s="1282"/>
      <c r="CL50" s="1282"/>
      <c r="CM50" s="1282"/>
      <c r="CN50" s="1282" t="s">
        <v>558</v>
      </c>
      <c r="CO50" s="1282"/>
      <c r="CP50" s="1282"/>
      <c r="CQ50" s="1282"/>
      <c r="CR50" s="1282"/>
      <c r="CS50" s="1282"/>
      <c r="CT50" s="1282"/>
      <c r="CU50" s="1282"/>
      <c r="CV50" s="1282" t="s">
        <v>559</v>
      </c>
      <c r="CW50" s="1282"/>
      <c r="CX50" s="1282"/>
      <c r="CY50" s="1282"/>
      <c r="CZ50" s="1282"/>
      <c r="DA50" s="1282"/>
      <c r="DB50" s="1282"/>
      <c r="DC50" s="1282"/>
    </row>
    <row r="51" spans="1:109" ht="13.5" customHeight="1" x14ac:dyDescent="0.15">
      <c r="B51" s="375"/>
      <c r="G51" s="1293"/>
      <c r="H51" s="1293"/>
      <c r="I51" s="1297"/>
      <c r="J51" s="1297"/>
      <c r="K51" s="1283"/>
      <c r="L51" s="1283"/>
      <c r="M51" s="1283"/>
      <c r="N51" s="1283"/>
      <c r="AM51" s="384"/>
      <c r="AN51" s="1281" t="s">
        <v>591</v>
      </c>
      <c r="AO51" s="1281"/>
      <c r="AP51" s="1281"/>
      <c r="AQ51" s="1281"/>
      <c r="AR51" s="1281"/>
      <c r="AS51" s="1281"/>
      <c r="AT51" s="1281"/>
      <c r="AU51" s="1281"/>
      <c r="AV51" s="1281"/>
      <c r="AW51" s="1281"/>
      <c r="AX51" s="1281"/>
      <c r="AY51" s="1281"/>
      <c r="AZ51" s="1281"/>
      <c r="BA51" s="1281"/>
      <c r="BB51" s="1281" t="s">
        <v>592</v>
      </c>
      <c r="BC51" s="1281"/>
      <c r="BD51" s="1281"/>
      <c r="BE51" s="1281"/>
      <c r="BF51" s="1281"/>
      <c r="BG51" s="1281"/>
      <c r="BH51" s="1281"/>
      <c r="BI51" s="1281"/>
      <c r="BJ51" s="1281"/>
      <c r="BK51" s="1281"/>
      <c r="BL51" s="1281"/>
      <c r="BM51" s="1281"/>
      <c r="BN51" s="1281"/>
      <c r="BO51" s="1281"/>
      <c r="BP51" s="1278"/>
      <c r="BQ51" s="1278"/>
      <c r="BR51" s="1278"/>
      <c r="BS51" s="1278"/>
      <c r="BT51" s="1278"/>
      <c r="BU51" s="1278"/>
      <c r="BV51" s="1278"/>
      <c r="BW51" s="1278"/>
      <c r="BX51" s="1278"/>
      <c r="BY51" s="1278"/>
      <c r="BZ51" s="1278"/>
      <c r="CA51" s="1278"/>
      <c r="CB51" s="1278"/>
      <c r="CC51" s="1278"/>
      <c r="CD51" s="1278"/>
      <c r="CE51" s="1278"/>
      <c r="CF51" s="1278">
        <v>0.8</v>
      </c>
      <c r="CG51" s="1278"/>
      <c r="CH51" s="1278"/>
      <c r="CI51" s="1278"/>
      <c r="CJ51" s="1278"/>
      <c r="CK51" s="1278"/>
      <c r="CL51" s="1278"/>
      <c r="CM51" s="1278"/>
      <c r="CN51" s="1278">
        <v>8.9</v>
      </c>
      <c r="CO51" s="1278"/>
      <c r="CP51" s="1278"/>
      <c r="CQ51" s="1278"/>
      <c r="CR51" s="1278"/>
      <c r="CS51" s="1278"/>
      <c r="CT51" s="1278"/>
      <c r="CU51" s="1278"/>
      <c r="CV51" s="1278"/>
      <c r="CW51" s="1278"/>
      <c r="CX51" s="1278"/>
      <c r="CY51" s="1278"/>
      <c r="CZ51" s="1278"/>
      <c r="DA51" s="1278"/>
      <c r="DB51" s="1278"/>
      <c r="DC51" s="1278"/>
    </row>
    <row r="52" spans="1:109" x14ac:dyDescent="0.15">
      <c r="B52" s="375"/>
      <c r="G52" s="1293"/>
      <c r="H52" s="1293"/>
      <c r="I52" s="1297"/>
      <c r="J52" s="1297"/>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3"/>
      <c r="B53" s="375"/>
      <c r="G53" s="1293"/>
      <c r="H53" s="1293"/>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593</v>
      </c>
      <c r="BC53" s="1281"/>
      <c r="BD53" s="1281"/>
      <c r="BE53" s="1281"/>
      <c r="BF53" s="1281"/>
      <c r="BG53" s="1281"/>
      <c r="BH53" s="1281"/>
      <c r="BI53" s="1281"/>
      <c r="BJ53" s="1281"/>
      <c r="BK53" s="1281"/>
      <c r="BL53" s="1281"/>
      <c r="BM53" s="1281"/>
      <c r="BN53" s="1281"/>
      <c r="BO53" s="1281"/>
      <c r="BP53" s="1278">
        <v>54.5</v>
      </c>
      <c r="BQ53" s="1278"/>
      <c r="BR53" s="1278"/>
      <c r="BS53" s="1278"/>
      <c r="BT53" s="1278"/>
      <c r="BU53" s="1278"/>
      <c r="BV53" s="1278"/>
      <c r="BW53" s="1278"/>
      <c r="BX53" s="1278">
        <v>54.7</v>
      </c>
      <c r="BY53" s="1278"/>
      <c r="BZ53" s="1278"/>
      <c r="CA53" s="1278"/>
      <c r="CB53" s="1278"/>
      <c r="CC53" s="1278"/>
      <c r="CD53" s="1278"/>
      <c r="CE53" s="1278"/>
      <c r="CF53" s="1278">
        <v>53.4</v>
      </c>
      <c r="CG53" s="1278"/>
      <c r="CH53" s="1278"/>
      <c r="CI53" s="1278"/>
      <c r="CJ53" s="1278"/>
      <c r="CK53" s="1278"/>
      <c r="CL53" s="1278"/>
      <c r="CM53" s="1278"/>
      <c r="CN53" s="1278">
        <v>52.4</v>
      </c>
      <c r="CO53" s="1278"/>
      <c r="CP53" s="1278"/>
      <c r="CQ53" s="1278"/>
      <c r="CR53" s="1278"/>
      <c r="CS53" s="1278"/>
      <c r="CT53" s="1278"/>
      <c r="CU53" s="1278"/>
      <c r="CV53" s="1278">
        <v>54.3</v>
      </c>
      <c r="CW53" s="1278"/>
      <c r="CX53" s="1278"/>
      <c r="CY53" s="1278"/>
      <c r="CZ53" s="1278"/>
      <c r="DA53" s="1278"/>
      <c r="DB53" s="1278"/>
      <c r="DC53" s="1278"/>
    </row>
    <row r="54" spans="1:109" x14ac:dyDescent="0.15">
      <c r="A54" s="383"/>
      <c r="B54" s="375"/>
      <c r="G54" s="1293"/>
      <c r="H54" s="1293"/>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3"/>
      <c r="B55" s="375"/>
      <c r="G55" s="1276"/>
      <c r="H55" s="1276"/>
      <c r="I55" s="1276"/>
      <c r="J55" s="1276"/>
      <c r="K55" s="1283"/>
      <c r="L55" s="1283"/>
      <c r="M55" s="1283"/>
      <c r="N55" s="1283"/>
      <c r="AN55" s="1282" t="s">
        <v>594</v>
      </c>
      <c r="AO55" s="1282"/>
      <c r="AP55" s="1282"/>
      <c r="AQ55" s="1282"/>
      <c r="AR55" s="1282"/>
      <c r="AS55" s="1282"/>
      <c r="AT55" s="1282"/>
      <c r="AU55" s="1282"/>
      <c r="AV55" s="1282"/>
      <c r="AW55" s="1282"/>
      <c r="AX55" s="1282"/>
      <c r="AY55" s="1282"/>
      <c r="AZ55" s="1282"/>
      <c r="BA55" s="1282"/>
      <c r="BB55" s="1281" t="s">
        <v>592</v>
      </c>
      <c r="BC55" s="1281"/>
      <c r="BD55" s="1281"/>
      <c r="BE55" s="1281"/>
      <c r="BF55" s="1281"/>
      <c r="BG55" s="1281"/>
      <c r="BH55" s="1281"/>
      <c r="BI55" s="1281"/>
      <c r="BJ55" s="1281"/>
      <c r="BK55" s="1281"/>
      <c r="BL55" s="1281"/>
      <c r="BM55" s="1281"/>
      <c r="BN55" s="1281"/>
      <c r="BO55" s="1281"/>
      <c r="BP55" s="1278">
        <v>31.3</v>
      </c>
      <c r="BQ55" s="1278"/>
      <c r="BR55" s="1278"/>
      <c r="BS55" s="1278"/>
      <c r="BT55" s="1278"/>
      <c r="BU55" s="1278"/>
      <c r="BV55" s="1278"/>
      <c r="BW55" s="1278"/>
      <c r="BX55" s="1278">
        <v>25.3</v>
      </c>
      <c r="BY55" s="1278"/>
      <c r="BZ55" s="1278"/>
      <c r="CA55" s="1278"/>
      <c r="CB55" s="1278"/>
      <c r="CC55" s="1278"/>
      <c r="CD55" s="1278"/>
      <c r="CE55" s="1278"/>
      <c r="CF55" s="1278">
        <v>25.5</v>
      </c>
      <c r="CG55" s="1278"/>
      <c r="CH55" s="1278"/>
      <c r="CI55" s="1278"/>
      <c r="CJ55" s="1278"/>
      <c r="CK55" s="1278"/>
      <c r="CL55" s="1278"/>
      <c r="CM55" s="1278"/>
      <c r="CN55" s="1278">
        <v>25.1</v>
      </c>
      <c r="CO55" s="1278"/>
      <c r="CP55" s="1278"/>
      <c r="CQ55" s="1278"/>
      <c r="CR55" s="1278"/>
      <c r="CS55" s="1278"/>
      <c r="CT55" s="1278"/>
      <c r="CU55" s="1278"/>
      <c r="CV55" s="1278">
        <v>11.2</v>
      </c>
      <c r="CW55" s="1278"/>
      <c r="CX55" s="1278"/>
      <c r="CY55" s="1278"/>
      <c r="CZ55" s="1278"/>
      <c r="DA55" s="1278"/>
      <c r="DB55" s="1278"/>
      <c r="DC55" s="1278"/>
    </row>
    <row r="56" spans="1:109" x14ac:dyDescent="0.15">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x14ac:dyDescent="0.15">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593</v>
      </c>
      <c r="BC57" s="1281"/>
      <c r="BD57" s="1281"/>
      <c r="BE57" s="1281"/>
      <c r="BF57" s="1281"/>
      <c r="BG57" s="1281"/>
      <c r="BH57" s="1281"/>
      <c r="BI57" s="1281"/>
      <c r="BJ57" s="1281"/>
      <c r="BK57" s="1281"/>
      <c r="BL57" s="1281"/>
      <c r="BM57" s="1281"/>
      <c r="BN57" s="1281"/>
      <c r="BO57" s="1281"/>
      <c r="BP57" s="1278">
        <v>58.4</v>
      </c>
      <c r="BQ57" s="1278"/>
      <c r="BR57" s="1278"/>
      <c r="BS57" s="1278"/>
      <c r="BT57" s="1278"/>
      <c r="BU57" s="1278"/>
      <c r="BV57" s="1278"/>
      <c r="BW57" s="1278"/>
      <c r="BX57" s="1278">
        <v>59.7</v>
      </c>
      <c r="BY57" s="1278"/>
      <c r="BZ57" s="1278"/>
      <c r="CA57" s="1278"/>
      <c r="CB57" s="1278"/>
      <c r="CC57" s="1278"/>
      <c r="CD57" s="1278"/>
      <c r="CE57" s="1278"/>
      <c r="CF57" s="1278">
        <v>60.9</v>
      </c>
      <c r="CG57" s="1278"/>
      <c r="CH57" s="1278"/>
      <c r="CI57" s="1278"/>
      <c r="CJ57" s="1278"/>
      <c r="CK57" s="1278"/>
      <c r="CL57" s="1278"/>
      <c r="CM57" s="1278"/>
      <c r="CN57" s="1278">
        <v>61</v>
      </c>
      <c r="CO57" s="1278"/>
      <c r="CP57" s="1278"/>
      <c r="CQ57" s="1278"/>
      <c r="CR57" s="1278"/>
      <c r="CS57" s="1278"/>
      <c r="CT57" s="1278"/>
      <c r="CU57" s="1278"/>
      <c r="CV57" s="1278">
        <v>63.2</v>
      </c>
      <c r="CW57" s="1278"/>
      <c r="CX57" s="1278"/>
      <c r="CY57" s="1278"/>
      <c r="CZ57" s="1278"/>
      <c r="DA57" s="1278"/>
      <c r="DB57" s="1278"/>
      <c r="DC57" s="1278"/>
      <c r="DD57" s="388"/>
      <c r="DE57" s="387"/>
    </row>
    <row r="58" spans="1:109" s="383" customFormat="1" x14ac:dyDescent="0.15">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595</v>
      </c>
    </row>
    <row r="64" spans="1:109" x14ac:dyDescent="0.15">
      <c r="B64" s="375"/>
      <c r="G64" s="382"/>
      <c r="I64" s="395"/>
      <c r="J64" s="395"/>
      <c r="K64" s="395"/>
      <c r="L64" s="395"/>
      <c r="M64" s="395"/>
      <c r="N64" s="396"/>
      <c r="AM64" s="382"/>
      <c r="AN64" s="382" t="s">
        <v>588</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4" t="s">
        <v>596</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590</v>
      </c>
    </row>
    <row r="72" spans="2:107" x14ac:dyDescent="0.15">
      <c r="B72" s="375"/>
      <c r="G72" s="1276"/>
      <c r="H72" s="1276"/>
      <c r="I72" s="1276"/>
      <c r="J72" s="1276"/>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555</v>
      </c>
      <c r="BQ72" s="1282"/>
      <c r="BR72" s="1282"/>
      <c r="BS72" s="1282"/>
      <c r="BT72" s="1282"/>
      <c r="BU72" s="1282"/>
      <c r="BV72" s="1282"/>
      <c r="BW72" s="1282"/>
      <c r="BX72" s="1282" t="s">
        <v>556</v>
      </c>
      <c r="BY72" s="1282"/>
      <c r="BZ72" s="1282"/>
      <c r="CA72" s="1282"/>
      <c r="CB72" s="1282"/>
      <c r="CC72" s="1282"/>
      <c r="CD72" s="1282"/>
      <c r="CE72" s="1282"/>
      <c r="CF72" s="1282" t="s">
        <v>557</v>
      </c>
      <c r="CG72" s="1282"/>
      <c r="CH72" s="1282"/>
      <c r="CI72" s="1282"/>
      <c r="CJ72" s="1282"/>
      <c r="CK72" s="1282"/>
      <c r="CL72" s="1282"/>
      <c r="CM72" s="1282"/>
      <c r="CN72" s="1282" t="s">
        <v>558</v>
      </c>
      <c r="CO72" s="1282"/>
      <c r="CP72" s="1282"/>
      <c r="CQ72" s="1282"/>
      <c r="CR72" s="1282"/>
      <c r="CS72" s="1282"/>
      <c r="CT72" s="1282"/>
      <c r="CU72" s="1282"/>
      <c r="CV72" s="1282" t="s">
        <v>559</v>
      </c>
      <c r="CW72" s="1282"/>
      <c r="CX72" s="1282"/>
      <c r="CY72" s="1282"/>
      <c r="CZ72" s="1282"/>
      <c r="DA72" s="1282"/>
      <c r="DB72" s="1282"/>
      <c r="DC72" s="1282"/>
    </row>
    <row r="73" spans="2:107" x14ac:dyDescent="0.15">
      <c r="B73" s="375"/>
      <c r="G73" s="1293"/>
      <c r="H73" s="1293"/>
      <c r="I73" s="1293"/>
      <c r="J73" s="1293"/>
      <c r="K73" s="1277"/>
      <c r="L73" s="1277"/>
      <c r="M73" s="1277"/>
      <c r="N73" s="1277"/>
      <c r="AM73" s="384"/>
      <c r="AN73" s="1281" t="s">
        <v>591</v>
      </c>
      <c r="AO73" s="1281"/>
      <c r="AP73" s="1281"/>
      <c r="AQ73" s="1281"/>
      <c r="AR73" s="1281"/>
      <c r="AS73" s="1281"/>
      <c r="AT73" s="1281"/>
      <c r="AU73" s="1281"/>
      <c r="AV73" s="1281"/>
      <c r="AW73" s="1281"/>
      <c r="AX73" s="1281"/>
      <c r="AY73" s="1281"/>
      <c r="AZ73" s="1281"/>
      <c r="BA73" s="1281"/>
      <c r="BB73" s="1281" t="s">
        <v>592</v>
      </c>
      <c r="BC73" s="1281"/>
      <c r="BD73" s="1281"/>
      <c r="BE73" s="1281"/>
      <c r="BF73" s="1281"/>
      <c r="BG73" s="1281"/>
      <c r="BH73" s="1281"/>
      <c r="BI73" s="1281"/>
      <c r="BJ73" s="1281"/>
      <c r="BK73" s="1281"/>
      <c r="BL73" s="1281"/>
      <c r="BM73" s="1281"/>
      <c r="BN73" s="1281"/>
      <c r="BO73" s="1281"/>
      <c r="BP73" s="1278"/>
      <c r="BQ73" s="1278"/>
      <c r="BR73" s="1278"/>
      <c r="BS73" s="1278"/>
      <c r="BT73" s="1278"/>
      <c r="BU73" s="1278"/>
      <c r="BV73" s="1278"/>
      <c r="BW73" s="1278"/>
      <c r="BX73" s="1278"/>
      <c r="BY73" s="1278"/>
      <c r="BZ73" s="1278"/>
      <c r="CA73" s="1278"/>
      <c r="CB73" s="1278"/>
      <c r="CC73" s="1278"/>
      <c r="CD73" s="1278"/>
      <c r="CE73" s="1278"/>
      <c r="CF73" s="1278">
        <v>0.8</v>
      </c>
      <c r="CG73" s="1278"/>
      <c r="CH73" s="1278"/>
      <c r="CI73" s="1278"/>
      <c r="CJ73" s="1278"/>
      <c r="CK73" s="1278"/>
      <c r="CL73" s="1278"/>
      <c r="CM73" s="1278"/>
      <c r="CN73" s="1278">
        <v>8.9</v>
      </c>
      <c r="CO73" s="1278"/>
      <c r="CP73" s="1278"/>
      <c r="CQ73" s="1278"/>
      <c r="CR73" s="1278"/>
      <c r="CS73" s="1278"/>
      <c r="CT73" s="1278"/>
      <c r="CU73" s="1278"/>
      <c r="CV73" s="1278"/>
      <c r="CW73" s="1278"/>
      <c r="CX73" s="1278"/>
      <c r="CY73" s="1278"/>
      <c r="CZ73" s="1278"/>
      <c r="DA73" s="1278"/>
      <c r="DB73" s="1278"/>
      <c r="DC73" s="1278"/>
    </row>
    <row r="74" spans="2:107" x14ac:dyDescent="0.15">
      <c r="B74" s="375"/>
      <c r="G74" s="1293"/>
      <c r="H74" s="1293"/>
      <c r="I74" s="1293"/>
      <c r="J74" s="1293"/>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5"/>
      <c r="G75" s="1293"/>
      <c r="H75" s="1293"/>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597</v>
      </c>
      <c r="BC75" s="1281"/>
      <c r="BD75" s="1281"/>
      <c r="BE75" s="1281"/>
      <c r="BF75" s="1281"/>
      <c r="BG75" s="1281"/>
      <c r="BH75" s="1281"/>
      <c r="BI75" s="1281"/>
      <c r="BJ75" s="1281"/>
      <c r="BK75" s="1281"/>
      <c r="BL75" s="1281"/>
      <c r="BM75" s="1281"/>
      <c r="BN75" s="1281"/>
      <c r="BO75" s="1281"/>
      <c r="BP75" s="1278">
        <v>2.1</v>
      </c>
      <c r="BQ75" s="1278"/>
      <c r="BR75" s="1278"/>
      <c r="BS75" s="1278"/>
      <c r="BT75" s="1278"/>
      <c r="BU75" s="1278"/>
      <c r="BV75" s="1278"/>
      <c r="BW75" s="1278"/>
      <c r="BX75" s="1278">
        <v>2</v>
      </c>
      <c r="BY75" s="1278"/>
      <c r="BZ75" s="1278"/>
      <c r="CA75" s="1278"/>
      <c r="CB75" s="1278"/>
      <c r="CC75" s="1278"/>
      <c r="CD75" s="1278"/>
      <c r="CE75" s="1278"/>
      <c r="CF75" s="1278">
        <v>2</v>
      </c>
      <c r="CG75" s="1278"/>
      <c r="CH75" s="1278"/>
      <c r="CI75" s="1278"/>
      <c r="CJ75" s="1278"/>
      <c r="CK75" s="1278"/>
      <c r="CL75" s="1278"/>
      <c r="CM75" s="1278"/>
      <c r="CN75" s="1278">
        <v>1.5</v>
      </c>
      <c r="CO75" s="1278"/>
      <c r="CP75" s="1278"/>
      <c r="CQ75" s="1278"/>
      <c r="CR75" s="1278"/>
      <c r="CS75" s="1278"/>
      <c r="CT75" s="1278"/>
      <c r="CU75" s="1278"/>
      <c r="CV75" s="1278">
        <v>1.7</v>
      </c>
      <c r="CW75" s="1278"/>
      <c r="CX75" s="1278"/>
      <c r="CY75" s="1278"/>
      <c r="CZ75" s="1278"/>
      <c r="DA75" s="1278"/>
      <c r="DB75" s="1278"/>
      <c r="DC75" s="1278"/>
    </row>
    <row r="76" spans="2:107" x14ac:dyDescent="0.15">
      <c r="B76" s="375"/>
      <c r="G76" s="1293"/>
      <c r="H76" s="1293"/>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5"/>
      <c r="G77" s="1276"/>
      <c r="H77" s="1276"/>
      <c r="I77" s="1276"/>
      <c r="J77" s="1276"/>
      <c r="K77" s="1277"/>
      <c r="L77" s="1277"/>
      <c r="M77" s="1277"/>
      <c r="N77" s="1277"/>
      <c r="AN77" s="1282" t="s">
        <v>594</v>
      </c>
      <c r="AO77" s="1282"/>
      <c r="AP77" s="1282"/>
      <c r="AQ77" s="1282"/>
      <c r="AR77" s="1282"/>
      <c r="AS77" s="1282"/>
      <c r="AT77" s="1282"/>
      <c r="AU77" s="1282"/>
      <c r="AV77" s="1282"/>
      <c r="AW77" s="1282"/>
      <c r="AX77" s="1282"/>
      <c r="AY77" s="1282"/>
      <c r="AZ77" s="1282"/>
      <c r="BA77" s="1282"/>
      <c r="BB77" s="1281" t="s">
        <v>592</v>
      </c>
      <c r="BC77" s="1281"/>
      <c r="BD77" s="1281"/>
      <c r="BE77" s="1281"/>
      <c r="BF77" s="1281"/>
      <c r="BG77" s="1281"/>
      <c r="BH77" s="1281"/>
      <c r="BI77" s="1281"/>
      <c r="BJ77" s="1281"/>
      <c r="BK77" s="1281"/>
      <c r="BL77" s="1281"/>
      <c r="BM77" s="1281"/>
      <c r="BN77" s="1281"/>
      <c r="BO77" s="1281"/>
      <c r="BP77" s="1278">
        <v>31.3</v>
      </c>
      <c r="BQ77" s="1278"/>
      <c r="BR77" s="1278"/>
      <c r="BS77" s="1278"/>
      <c r="BT77" s="1278"/>
      <c r="BU77" s="1278"/>
      <c r="BV77" s="1278"/>
      <c r="BW77" s="1278"/>
      <c r="BX77" s="1278">
        <v>25.3</v>
      </c>
      <c r="BY77" s="1278"/>
      <c r="BZ77" s="1278"/>
      <c r="CA77" s="1278"/>
      <c r="CB77" s="1278"/>
      <c r="CC77" s="1278"/>
      <c r="CD77" s="1278"/>
      <c r="CE77" s="1278"/>
      <c r="CF77" s="1278">
        <v>25.5</v>
      </c>
      <c r="CG77" s="1278"/>
      <c r="CH77" s="1278"/>
      <c r="CI77" s="1278"/>
      <c r="CJ77" s="1278"/>
      <c r="CK77" s="1278"/>
      <c r="CL77" s="1278"/>
      <c r="CM77" s="1278"/>
      <c r="CN77" s="1278">
        <v>25.1</v>
      </c>
      <c r="CO77" s="1278"/>
      <c r="CP77" s="1278"/>
      <c r="CQ77" s="1278"/>
      <c r="CR77" s="1278"/>
      <c r="CS77" s="1278"/>
      <c r="CT77" s="1278"/>
      <c r="CU77" s="1278"/>
      <c r="CV77" s="1278">
        <v>11.2</v>
      </c>
      <c r="CW77" s="1278"/>
      <c r="CX77" s="1278"/>
      <c r="CY77" s="1278"/>
      <c r="CZ77" s="1278"/>
      <c r="DA77" s="1278"/>
      <c r="DB77" s="1278"/>
      <c r="DC77" s="1278"/>
    </row>
    <row r="78" spans="2:107" x14ac:dyDescent="0.15">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597</v>
      </c>
      <c r="BC79" s="1281"/>
      <c r="BD79" s="1281"/>
      <c r="BE79" s="1281"/>
      <c r="BF79" s="1281"/>
      <c r="BG79" s="1281"/>
      <c r="BH79" s="1281"/>
      <c r="BI79" s="1281"/>
      <c r="BJ79" s="1281"/>
      <c r="BK79" s="1281"/>
      <c r="BL79" s="1281"/>
      <c r="BM79" s="1281"/>
      <c r="BN79" s="1281"/>
      <c r="BO79" s="1281"/>
      <c r="BP79" s="1278">
        <v>7.2</v>
      </c>
      <c r="BQ79" s="1278"/>
      <c r="BR79" s="1278"/>
      <c r="BS79" s="1278"/>
      <c r="BT79" s="1278"/>
      <c r="BU79" s="1278"/>
      <c r="BV79" s="1278"/>
      <c r="BW79" s="1278"/>
      <c r="BX79" s="1278">
        <v>6.9</v>
      </c>
      <c r="BY79" s="1278"/>
      <c r="BZ79" s="1278"/>
      <c r="CA79" s="1278"/>
      <c r="CB79" s="1278"/>
      <c r="CC79" s="1278"/>
      <c r="CD79" s="1278"/>
      <c r="CE79" s="1278"/>
      <c r="CF79" s="1278">
        <v>6.6</v>
      </c>
      <c r="CG79" s="1278"/>
      <c r="CH79" s="1278"/>
      <c r="CI79" s="1278"/>
      <c r="CJ79" s="1278"/>
      <c r="CK79" s="1278"/>
      <c r="CL79" s="1278"/>
      <c r="CM79" s="1278"/>
      <c r="CN79" s="1278">
        <v>6.4</v>
      </c>
      <c r="CO79" s="1278"/>
      <c r="CP79" s="1278"/>
      <c r="CQ79" s="1278"/>
      <c r="CR79" s="1278"/>
      <c r="CS79" s="1278"/>
      <c r="CT79" s="1278"/>
      <c r="CU79" s="1278"/>
      <c r="CV79" s="1278">
        <v>5.7</v>
      </c>
      <c r="CW79" s="1278"/>
      <c r="CX79" s="1278"/>
      <c r="CY79" s="1278"/>
      <c r="CZ79" s="1278"/>
      <c r="DA79" s="1278"/>
      <c r="DB79" s="1278"/>
      <c r="DC79" s="1278"/>
    </row>
    <row r="80" spans="2:107" x14ac:dyDescent="0.15">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0R3Ez3rTZotZ1ocoJKVzPPWhp1B0UfJKwUM3uAb9A0jxmp8gLuwnvE/PLNrzPmv5DFmCAUZlPNUjZoCgiXnzjQ==" saltValue="S3uD6TPn5U5287GoRWlpt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503</v>
      </c>
    </row>
  </sheetData>
  <sheetProtection algorithmName="SHA-512" hashValue="csErRcjofE2EHxCWFMKMJJxuCDZizMdOsq/JpbbON/VuH0htfW+dRxEqcqeLWkUbIs8Hb+4eX4WZoDJ02mNotw==" saltValue="6MmRUlNnKMTzi4A00JS/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503</v>
      </c>
    </row>
  </sheetData>
  <sheetProtection algorithmName="SHA-512" hashValue="KvTjp0o1LgvZwnnmUCvM2AWLW4VZYpFCjuwT2BgTOff1GbK2VDk1Q0ff7kp09aYIyZmpcF7eDnMj65nONgKV6w==" saltValue="r8sR8dW5V2WKicSdIQtTM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553</v>
      </c>
      <c r="G2" s="148"/>
      <c r="H2" s="149"/>
    </row>
    <row r="3" spans="1:8" x14ac:dyDescent="0.15">
      <c r="A3" s="145" t="s">
        <v>546</v>
      </c>
      <c r="B3" s="150"/>
      <c r="C3" s="151"/>
      <c r="D3" s="152">
        <v>42807</v>
      </c>
      <c r="E3" s="153"/>
      <c r="F3" s="154">
        <v>54110</v>
      </c>
      <c r="G3" s="155"/>
      <c r="H3" s="156"/>
    </row>
    <row r="4" spans="1:8" x14ac:dyDescent="0.15">
      <c r="A4" s="157"/>
      <c r="B4" s="158"/>
      <c r="C4" s="159"/>
      <c r="D4" s="160">
        <v>26624</v>
      </c>
      <c r="E4" s="161"/>
      <c r="F4" s="162">
        <v>30620</v>
      </c>
      <c r="G4" s="163"/>
      <c r="H4" s="164"/>
    </row>
    <row r="5" spans="1:8" x14ac:dyDescent="0.15">
      <c r="A5" s="145" t="s">
        <v>548</v>
      </c>
      <c r="B5" s="150"/>
      <c r="C5" s="151"/>
      <c r="D5" s="152">
        <v>52340</v>
      </c>
      <c r="E5" s="153"/>
      <c r="F5" s="154">
        <v>54684</v>
      </c>
      <c r="G5" s="155"/>
      <c r="H5" s="156"/>
    </row>
    <row r="6" spans="1:8" x14ac:dyDescent="0.15">
      <c r="A6" s="157"/>
      <c r="B6" s="158"/>
      <c r="C6" s="159"/>
      <c r="D6" s="160">
        <v>28487</v>
      </c>
      <c r="E6" s="161"/>
      <c r="F6" s="162">
        <v>32829</v>
      </c>
      <c r="G6" s="163"/>
      <c r="H6" s="164"/>
    </row>
    <row r="7" spans="1:8" x14ac:dyDescent="0.15">
      <c r="A7" s="145" t="s">
        <v>549</v>
      </c>
      <c r="B7" s="150"/>
      <c r="C7" s="151"/>
      <c r="D7" s="152">
        <v>58453</v>
      </c>
      <c r="E7" s="153"/>
      <c r="F7" s="154">
        <v>62383</v>
      </c>
      <c r="G7" s="155"/>
      <c r="H7" s="156"/>
    </row>
    <row r="8" spans="1:8" x14ac:dyDescent="0.15">
      <c r="A8" s="157"/>
      <c r="B8" s="158"/>
      <c r="C8" s="159"/>
      <c r="D8" s="160">
        <v>30823</v>
      </c>
      <c r="E8" s="161"/>
      <c r="F8" s="162">
        <v>35325</v>
      </c>
      <c r="G8" s="163"/>
      <c r="H8" s="164"/>
    </row>
    <row r="9" spans="1:8" x14ac:dyDescent="0.15">
      <c r="A9" s="145" t="s">
        <v>550</v>
      </c>
      <c r="B9" s="150"/>
      <c r="C9" s="151"/>
      <c r="D9" s="152">
        <v>80294</v>
      </c>
      <c r="E9" s="153"/>
      <c r="F9" s="154">
        <v>63812</v>
      </c>
      <c r="G9" s="155"/>
      <c r="H9" s="156"/>
    </row>
    <row r="10" spans="1:8" x14ac:dyDescent="0.15">
      <c r="A10" s="157"/>
      <c r="B10" s="158"/>
      <c r="C10" s="159"/>
      <c r="D10" s="160">
        <v>42643</v>
      </c>
      <c r="E10" s="161"/>
      <c r="F10" s="162">
        <v>33848</v>
      </c>
      <c r="G10" s="163"/>
      <c r="H10" s="164"/>
    </row>
    <row r="11" spans="1:8" x14ac:dyDescent="0.15">
      <c r="A11" s="145" t="s">
        <v>551</v>
      </c>
      <c r="B11" s="150"/>
      <c r="C11" s="151"/>
      <c r="D11" s="152">
        <v>66809</v>
      </c>
      <c r="E11" s="153"/>
      <c r="F11" s="154">
        <v>45945</v>
      </c>
      <c r="G11" s="155"/>
      <c r="H11" s="156"/>
    </row>
    <row r="12" spans="1:8" x14ac:dyDescent="0.15">
      <c r="A12" s="157"/>
      <c r="B12" s="158"/>
      <c r="C12" s="165"/>
      <c r="D12" s="160">
        <v>31523</v>
      </c>
      <c r="E12" s="161"/>
      <c r="F12" s="162">
        <v>25180</v>
      </c>
      <c r="G12" s="163"/>
      <c r="H12" s="164"/>
    </row>
    <row r="13" spans="1:8" x14ac:dyDescent="0.15">
      <c r="A13" s="145"/>
      <c r="B13" s="150"/>
      <c r="C13" s="166"/>
      <c r="D13" s="167">
        <v>60141</v>
      </c>
      <c r="E13" s="168"/>
      <c r="F13" s="169">
        <v>56187</v>
      </c>
      <c r="G13" s="170"/>
      <c r="H13" s="156"/>
    </row>
    <row r="14" spans="1:8" x14ac:dyDescent="0.15">
      <c r="A14" s="157"/>
      <c r="B14" s="158"/>
      <c r="C14" s="159"/>
      <c r="D14" s="160">
        <v>32020</v>
      </c>
      <c r="E14" s="161"/>
      <c r="F14" s="162">
        <v>31560</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5.13</v>
      </c>
      <c r="C19" s="171">
        <f>ROUND(VALUE(SUBSTITUTE(実質収支比率等に係る経年分析!G$48,"▲","-")),2)</f>
        <v>4.7699999999999996</v>
      </c>
      <c r="D19" s="171">
        <f>ROUND(VALUE(SUBSTITUTE(実質収支比率等に係る経年分析!H$48,"▲","-")),2)</f>
        <v>4.93</v>
      </c>
      <c r="E19" s="171">
        <f>ROUND(VALUE(SUBSTITUTE(実質収支比率等に係る経年分析!I$48,"▲","-")),2)</f>
        <v>5.99</v>
      </c>
      <c r="F19" s="171">
        <f>ROUND(VALUE(SUBSTITUTE(実質収支比率等に係る経年分析!J$48,"▲","-")),2)</f>
        <v>8.56</v>
      </c>
    </row>
    <row r="20" spans="1:11" x14ac:dyDescent="0.15">
      <c r="A20" s="171" t="s">
        <v>55</v>
      </c>
      <c r="B20" s="171">
        <f>ROUND(VALUE(SUBSTITUTE(実質収支比率等に係る経年分析!F$47,"▲","-")),2)</f>
        <v>13.2</v>
      </c>
      <c r="C20" s="171">
        <f>ROUND(VALUE(SUBSTITUTE(実質収支比率等に係る経年分析!G$47,"▲","-")),2)</f>
        <v>17.02</v>
      </c>
      <c r="D20" s="171">
        <f>ROUND(VALUE(SUBSTITUTE(実質収支比率等に係る経年分析!H$47,"▲","-")),2)</f>
        <v>13.51</v>
      </c>
      <c r="E20" s="171">
        <f>ROUND(VALUE(SUBSTITUTE(実質収支比率等に係る経年分析!I$47,"▲","-")),2)</f>
        <v>14.31</v>
      </c>
      <c r="F20" s="171">
        <f>ROUND(VALUE(SUBSTITUTE(実質収支比率等に係る経年分析!J$47,"▲","-")),2)</f>
        <v>12.97</v>
      </c>
    </row>
    <row r="21" spans="1:11" x14ac:dyDescent="0.15">
      <c r="A21" s="171" t="s">
        <v>56</v>
      </c>
      <c r="B21" s="171">
        <f>IF(ISNUMBER(VALUE(SUBSTITUTE(実質収支比率等に係る経年分析!F$49,"▲","-"))),ROUND(VALUE(SUBSTITUTE(実質収支比率等に係る経年分析!F$49,"▲","-")),2),NA())</f>
        <v>1.38</v>
      </c>
      <c r="C21" s="171">
        <f>IF(ISNUMBER(VALUE(SUBSTITUTE(実質収支比率等に係る経年分析!G$49,"▲","-"))),ROUND(VALUE(SUBSTITUTE(実質収支比率等に係る経年分析!G$49,"▲","-")),2),NA())</f>
        <v>3.62</v>
      </c>
      <c r="D21" s="171">
        <f>IF(ISNUMBER(VALUE(SUBSTITUTE(実質収支比率等に係る経年分析!H$49,"▲","-"))),ROUND(VALUE(SUBSTITUTE(実質収支比率等に係る経年分析!H$49,"▲","-")),2),NA())</f>
        <v>-3.42</v>
      </c>
      <c r="E21" s="171">
        <f>IF(ISNUMBER(VALUE(SUBSTITUTE(実質収支比率等に係る経年分析!I$49,"▲","-"))),ROUND(VALUE(SUBSTITUTE(実質収支比率等に係る経年分析!I$49,"▲","-")),2),NA())</f>
        <v>2.6</v>
      </c>
      <c r="F21" s="171">
        <f>IF(ISNUMBER(VALUE(SUBSTITUTE(実質収支比率等に係る経年分析!J$49,"▲","-"))),ROUND(VALUE(SUBSTITUTE(実質収支比率等に係る経年分析!J$49,"▲","-")),2),NA())</f>
        <v>2.2400000000000002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0.57999999999999996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0.65</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0.17</v>
      </c>
    </row>
    <row r="32" spans="1:11" x14ac:dyDescent="0.15">
      <c r="A32" s="172" t="str">
        <f>IF(連結実質赤字比率に係る赤字・黒字の構成分析!C$38="",NA(),連結実質赤字比率に係る赤字・黒字の構成分析!C$38)</f>
        <v>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1.51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0.98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0.43</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2.08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0.56000000000000005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0.56000000000000005</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1.7</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4.6100000000000003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4.9800000000000004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4.6500000000000004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5.12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4.76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4.93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8.5500000000000007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2204</v>
      </c>
      <c r="E42" s="173"/>
      <c r="F42" s="173"/>
      <c r="G42" s="173">
        <f>'実質公債費比率（分子）の構造'!L$52</f>
        <v>2204</v>
      </c>
      <c r="H42" s="173"/>
      <c r="I42" s="173"/>
      <c r="J42" s="173">
        <f>'実質公債費比率（分子）の構造'!M$52</f>
        <v>2143</v>
      </c>
      <c r="K42" s="173"/>
      <c r="L42" s="173"/>
      <c r="M42" s="173">
        <f>'実質公債費比率（分子）の構造'!N$52</f>
        <v>2508</v>
      </c>
      <c r="N42" s="173"/>
      <c r="O42" s="173"/>
      <c r="P42" s="173">
        <f>'実質公債費比率（分子）の構造'!O$52</f>
        <v>2515</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113</v>
      </c>
      <c r="C44" s="173"/>
      <c r="D44" s="173"/>
      <c r="E44" s="173">
        <f>'実質公債費比率（分子）の構造'!L$50</f>
        <v>66</v>
      </c>
      <c r="F44" s="173"/>
      <c r="G44" s="173"/>
      <c r="H44" s="173">
        <f>'実質公債費比率（分子）の構造'!M$50</f>
        <v>49</v>
      </c>
      <c r="I44" s="173"/>
      <c r="J44" s="173"/>
      <c r="K44" s="173">
        <f>'実質公債費比率（分子）の構造'!N$50</f>
        <v>69</v>
      </c>
      <c r="L44" s="173"/>
      <c r="M44" s="173"/>
      <c r="N44" s="173">
        <f>'実質公債費比率（分子）の構造'!O$50</f>
        <v>84</v>
      </c>
      <c r="O44" s="173"/>
      <c r="P44" s="173"/>
    </row>
    <row r="45" spans="1:16" x14ac:dyDescent="0.15">
      <c r="A45" s="173" t="s">
        <v>66</v>
      </c>
      <c r="B45" s="173">
        <f>'実質公債費比率（分子）の構造'!K$49</f>
        <v>174</v>
      </c>
      <c r="C45" s="173"/>
      <c r="D45" s="173"/>
      <c r="E45" s="173">
        <f>'実質公債費比率（分子）の構造'!L$49</f>
        <v>166</v>
      </c>
      <c r="F45" s="173"/>
      <c r="G45" s="173"/>
      <c r="H45" s="173">
        <f>'実質公債費比率（分子）の構造'!M$49</f>
        <v>100</v>
      </c>
      <c r="I45" s="173"/>
      <c r="J45" s="173"/>
      <c r="K45" s="173">
        <f>'実質公債費比率（分子）の構造'!N$49</f>
        <v>42</v>
      </c>
      <c r="L45" s="173"/>
      <c r="M45" s="173"/>
      <c r="N45" s="173">
        <f>'実質公債費比率（分子）の構造'!O$49</f>
        <v>27</v>
      </c>
      <c r="O45" s="173"/>
      <c r="P45" s="173"/>
    </row>
    <row r="46" spans="1:16" x14ac:dyDescent="0.15">
      <c r="A46" s="173" t="s">
        <v>67</v>
      </c>
      <c r="B46" s="173">
        <f>'実質公債費比率（分子）の構造'!K$48</f>
        <v>401</v>
      </c>
      <c r="C46" s="173"/>
      <c r="D46" s="173"/>
      <c r="E46" s="173">
        <f>'実質公債費比率（分子）の構造'!L$48</f>
        <v>433</v>
      </c>
      <c r="F46" s="173"/>
      <c r="G46" s="173"/>
      <c r="H46" s="173">
        <f>'実質公債費比率（分子）の構造'!M$48</f>
        <v>457</v>
      </c>
      <c r="I46" s="173"/>
      <c r="J46" s="173"/>
      <c r="K46" s="173">
        <f>'実質公債費比率（分子）の構造'!N$48</f>
        <v>512</v>
      </c>
      <c r="L46" s="173"/>
      <c r="M46" s="173"/>
      <c r="N46" s="173">
        <f>'実質公債費比率（分子）の構造'!O$48</f>
        <v>533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1840</v>
      </c>
      <c r="C49" s="173"/>
      <c r="D49" s="173"/>
      <c r="E49" s="173">
        <f>'実質公債費比率（分子）の構造'!L$45</f>
        <v>1764</v>
      </c>
      <c r="F49" s="173"/>
      <c r="G49" s="173"/>
      <c r="H49" s="173">
        <f>'実質公債費比率（分子）の構造'!M$45</f>
        <v>1835</v>
      </c>
      <c r="I49" s="173"/>
      <c r="J49" s="173"/>
      <c r="K49" s="173">
        <f>'実質公債費比率（分子）の構造'!N$45</f>
        <v>2028</v>
      </c>
      <c r="L49" s="173"/>
      <c r="M49" s="173"/>
      <c r="N49" s="173">
        <f>'実質公債費比率（分子）の構造'!O$45</f>
        <v>2187</v>
      </c>
      <c r="O49" s="173"/>
      <c r="P49" s="173"/>
    </row>
    <row r="50" spans="1:16" x14ac:dyDescent="0.15">
      <c r="A50" s="173" t="s">
        <v>71</v>
      </c>
      <c r="B50" s="173" t="e">
        <f>NA()</f>
        <v>#N/A</v>
      </c>
      <c r="C50" s="173">
        <f>IF(ISNUMBER('実質公債費比率（分子）の構造'!K$53),'実質公債費比率（分子）の構造'!K$53,NA())</f>
        <v>324</v>
      </c>
      <c r="D50" s="173" t="e">
        <f>NA()</f>
        <v>#N/A</v>
      </c>
      <c r="E50" s="173" t="e">
        <f>NA()</f>
        <v>#N/A</v>
      </c>
      <c r="F50" s="173">
        <f>IF(ISNUMBER('実質公債費比率（分子）の構造'!L$53),'実質公債費比率（分子）の構造'!L$53,NA())</f>
        <v>225</v>
      </c>
      <c r="G50" s="173" t="e">
        <f>NA()</f>
        <v>#N/A</v>
      </c>
      <c r="H50" s="173" t="e">
        <f>NA()</f>
        <v>#N/A</v>
      </c>
      <c r="I50" s="173">
        <f>IF(ISNUMBER('実質公債費比率（分子）の構造'!M$53),'実質公債費比率（分子）の構造'!M$53,NA())</f>
        <v>298</v>
      </c>
      <c r="J50" s="173" t="e">
        <f>NA()</f>
        <v>#N/A</v>
      </c>
      <c r="K50" s="173" t="e">
        <f>NA()</f>
        <v>#N/A</v>
      </c>
      <c r="L50" s="173">
        <f>IF(ISNUMBER('実質公債費比率（分子）の構造'!N$53),'実質公債費比率（分子）の構造'!N$53,NA())</f>
        <v>143</v>
      </c>
      <c r="M50" s="173" t="e">
        <f>NA()</f>
        <v>#N/A</v>
      </c>
      <c r="N50" s="173" t="e">
        <f>NA()</f>
        <v>#N/A</v>
      </c>
      <c r="O50" s="173">
        <f>IF(ISNUMBER('実質公債費比率（分子）の構造'!O$53),'実質公債費比率（分子）の構造'!O$53,NA())</f>
        <v>316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24302</v>
      </c>
      <c r="E56" s="172"/>
      <c r="F56" s="172"/>
      <c r="G56" s="172">
        <f>'将来負担比率（分子）の構造'!J$52</f>
        <v>24463</v>
      </c>
      <c r="H56" s="172"/>
      <c r="I56" s="172"/>
      <c r="J56" s="172">
        <f>'将来負担比率（分子）の構造'!K$52</f>
        <v>24791</v>
      </c>
      <c r="K56" s="172"/>
      <c r="L56" s="172"/>
      <c r="M56" s="172">
        <f>'将来負担比率（分子）の構造'!L$52</f>
        <v>24979</v>
      </c>
      <c r="N56" s="172"/>
      <c r="O56" s="172"/>
      <c r="P56" s="172">
        <f>'将来負担比率（分子）の構造'!M$52</f>
        <v>25345</v>
      </c>
    </row>
    <row r="57" spans="1:16" x14ac:dyDescent="0.15">
      <c r="A57" s="172" t="s">
        <v>42</v>
      </c>
      <c r="B57" s="172"/>
      <c r="C57" s="172"/>
      <c r="D57" s="172">
        <f>'将来負担比率（分子）の構造'!I$51</f>
        <v>7823</v>
      </c>
      <c r="E57" s="172"/>
      <c r="F57" s="172"/>
      <c r="G57" s="172">
        <f>'将来負担比率（分子）の構造'!J$51</f>
        <v>6902</v>
      </c>
      <c r="H57" s="172"/>
      <c r="I57" s="172"/>
      <c r="J57" s="172">
        <f>'将来負担比率（分子）の構造'!K$51</f>
        <v>6004</v>
      </c>
      <c r="K57" s="172"/>
      <c r="L57" s="172"/>
      <c r="M57" s="172">
        <f>'将来負担比率（分子）の構造'!L$51</f>
        <v>7216</v>
      </c>
      <c r="N57" s="172"/>
      <c r="O57" s="172"/>
      <c r="P57" s="172">
        <f>'将来負担比率（分子）の構造'!M$51</f>
        <v>7864</v>
      </c>
    </row>
    <row r="58" spans="1:16" x14ac:dyDescent="0.15">
      <c r="A58" s="172" t="s">
        <v>41</v>
      </c>
      <c r="B58" s="172"/>
      <c r="C58" s="172"/>
      <c r="D58" s="172">
        <f>'将来負担比率（分子）の構造'!I$50</f>
        <v>6556</v>
      </c>
      <c r="E58" s="172"/>
      <c r="F58" s="172"/>
      <c r="G58" s="172">
        <f>'将来負担比率（分子）の構造'!J$50</f>
        <v>6772</v>
      </c>
      <c r="H58" s="172"/>
      <c r="I58" s="172"/>
      <c r="J58" s="172">
        <f>'将来負担比率（分子）の構造'!K$50</f>
        <v>5608</v>
      </c>
      <c r="K58" s="172"/>
      <c r="L58" s="172"/>
      <c r="M58" s="172">
        <f>'将来負担比率（分子）の構造'!L$50</f>
        <v>4954</v>
      </c>
      <c r="N58" s="172"/>
      <c r="O58" s="172"/>
      <c r="P58" s="172">
        <f>'将来負担比率（分子）の構造'!M$50</f>
        <v>5785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4305</v>
      </c>
      <c r="C62" s="172"/>
      <c r="D62" s="172"/>
      <c r="E62" s="172">
        <f>'将来負担比率（分子）の構造'!J$45</f>
        <v>4260</v>
      </c>
      <c r="F62" s="172"/>
      <c r="G62" s="172"/>
      <c r="H62" s="172">
        <f>'将来負担比率（分子）の構造'!K$45</f>
        <v>4250</v>
      </c>
      <c r="I62" s="172"/>
      <c r="J62" s="172"/>
      <c r="K62" s="172">
        <f>'将来負担比率（分子）の構造'!L$45</f>
        <v>4225</v>
      </c>
      <c r="L62" s="172"/>
      <c r="M62" s="172"/>
      <c r="N62" s="172">
        <f>'将来負担比率（分子）の構造'!M$45</f>
        <v>4233</v>
      </c>
      <c r="O62" s="172"/>
      <c r="P62" s="172"/>
    </row>
    <row r="63" spans="1:16" x14ac:dyDescent="0.15">
      <c r="A63" s="172" t="s">
        <v>34</v>
      </c>
      <c r="B63" s="172">
        <f>'将来負担比率（分子）の構造'!I$44</f>
        <v>539</v>
      </c>
      <c r="C63" s="172"/>
      <c r="D63" s="172"/>
      <c r="E63" s="172">
        <f>'将来負担比率（分子）の構造'!J$44</f>
        <v>387</v>
      </c>
      <c r="F63" s="172"/>
      <c r="G63" s="172"/>
      <c r="H63" s="172">
        <f>'将来負担比率（分子）の構造'!K$44</f>
        <v>603</v>
      </c>
      <c r="I63" s="172"/>
      <c r="J63" s="172"/>
      <c r="K63" s="172">
        <f>'将来負担比率（分子）の構造'!L$44</f>
        <v>1497</v>
      </c>
      <c r="L63" s="172"/>
      <c r="M63" s="172"/>
      <c r="N63" s="172">
        <f>'将来負担比率（分子）の構造'!M$44</f>
        <v>1591</v>
      </c>
      <c r="O63" s="172"/>
      <c r="P63" s="172"/>
    </row>
    <row r="64" spans="1:16" x14ac:dyDescent="0.15">
      <c r="A64" s="172" t="s">
        <v>33</v>
      </c>
      <c r="B64" s="172">
        <f>'将来負担比率（分子）の構造'!I$43</f>
        <v>12244</v>
      </c>
      <c r="C64" s="172"/>
      <c r="D64" s="172"/>
      <c r="E64" s="172">
        <f>'将来負担比率（分子）の構造'!J$43</f>
        <v>12599</v>
      </c>
      <c r="F64" s="172"/>
      <c r="G64" s="172"/>
      <c r="H64" s="172">
        <f>'将来負担比率（分子）の構造'!K$43</f>
        <v>12663</v>
      </c>
      <c r="I64" s="172"/>
      <c r="J64" s="172"/>
      <c r="K64" s="172">
        <f>'将来負担比率（分子）の構造'!L$43</f>
        <v>13090</v>
      </c>
      <c r="L64" s="172"/>
      <c r="M64" s="172"/>
      <c r="N64" s="172">
        <f>'将来負担比率（分子）の構造'!M$43</f>
        <v>12704</v>
      </c>
      <c r="O64" s="172"/>
      <c r="P64" s="172"/>
    </row>
    <row r="65" spans="1:16" x14ac:dyDescent="0.15">
      <c r="A65" s="172" t="s">
        <v>32</v>
      </c>
      <c r="B65" s="172">
        <f>'将来負担比率（分子）の構造'!I$42</f>
        <v>284</v>
      </c>
      <c r="C65" s="172"/>
      <c r="D65" s="172"/>
      <c r="E65" s="172">
        <f>'将来負担比率（分子）の構造'!J$42</f>
        <v>219</v>
      </c>
      <c r="F65" s="172"/>
      <c r="G65" s="172"/>
      <c r="H65" s="172">
        <f>'将来負担比率（分子）の構造'!K$42</f>
        <v>344</v>
      </c>
      <c r="I65" s="172"/>
      <c r="J65" s="172"/>
      <c r="K65" s="172">
        <f>'将来負担比率（分子）の構造'!L$42</f>
        <v>872</v>
      </c>
      <c r="L65" s="172"/>
      <c r="M65" s="172"/>
      <c r="N65" s="172">
        <f>'将来負担比率（分子）の構造'!M$42</f>
        <v>788</v>
      </c>
      <c r="O65" s="172"/>
      <c r="P65" s="172"/>
    </row>
    <row r="66" spans="1:16" x14ac:dyDescent="0.15">
      <c r="A66" s="172" t="s">
        <v>31</v>
      </c>
      <c r="B66" s="172">
        <f>'将来負担比率（分子）の構造'!I$41</f>
        <v>17838</v>
      </c>
      <c r="C66" s="172"/>
      <c r="D66" s="172"/>
      <c r="E66" s="172">
        <f>'将来負担比率（分子）の構造'!J$41</f>
        <v>18132</v>
      </c>
      <c r="F66" s="172"/>
      <c r="G66" s="172"/>
      <c r="H66" s="172">
        <f>'将来負担比率（分子）の構造'!K$41</f>
        <v>18655</v>
      </c>
      <c r="I66" s="172"/>
      <c r="J66" s="172"/>
      <c r="K66" s="172">
        <f>'将来負担比率（分子）の構造'!L$41</f>
        <v>18768</v>
      </c>
      <c r="L66" s="172"/>
      <c r="M66" s="172"/>
      <c r="N66" s="172">
        <f>'将来負担比率（分子）の構造'!M$41</f>
        <v>19259</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114</v>
      </c>
      <c r="J67" s="172" t="e">
        <f>NA()</f>
        <v>#N/A</v>
      </c>
      <c r="K67" s="172" t="e">
        <f>NA()</f>
        <v>#N/A</v>
      </c>
      <c r="L67" s="172">
        <f>IF(ISNUMBER('将来負担比率（分子）の構造'!L$53), IF('将来負担比率（分子）の構造'!L$53 &lt; 0, 0, '将来負担比率（分子）の構造'!L$53), NA())</f>
        <v>1303</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2146</v>
      </c>
      <c r="C72" s="176">
        <f>基金残高に係る経年分析!G55</f>
        <v>2369</v>
      </c>
      <c r="D72" s="176">
        <f>基金残高に係る経年分析!H55</f>
        <v>2260</v>
      </c>
    </row>
    <row r="73" spans="1:16" x14ac:dyDescent="0.15">
      <c r="A73" s="175" t="s">
        <v>78</v>
      </c>
      <c r="B73" s="176">
        <f>基金残高に係る経年分析!F56</f>
        <v>630</v>
      </c>
      <c r="C73" s="176">
        <f>基金残高に係る経年分析!G56</f>
        <v>530</v>
      </c>
      <c r="D73" s="176">
        <f>基金残高に係る経年分析!H56</f>
        <v>1156</v>
      </c>
    </row>
    <row r="74" spans="1:16" x14ac:dyDescent="0.15">
      <c r="A74" s="175" t="s">
        <v>79</v>
      </c>
      <c r="B74" s="176">
        <f>基金残高に係る経年分析!F57</f>
        <v>2464</v>
      </c>
      <c r="C74" s="176">
        <f>基金残高に係る経年分析!G57</f>
        <v>1723</v>
      </c>
      <c r="D74" s="176">
        <f>基金残高に係る経年分析!H57</f>
        <v>2018</v>
      </c>
    </row>
  </sheetData>
  <sheetProtection algorithmName="SHA-512" hashValue="DGeFaNYrUJjMWSwENfk6IiUKoGhdeFJmOgfUi4XnHlkCwDjbs4CbJvGr39y4tw3eVRV+2cIjAAlVWnkLRCUtaw==" saltValue="aZ4sg1NBcBQxLvfn88wd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215</v>
      </c>
      <c r="DI1" s="642"/>
      <c r="DJ1" s="642"/>
      <c r="DK1" s="642"/>
      <c r="DL1" s="642"/>
      <c r="DM1" s="642"/>
      <c r="DN1" s="643"/>
      <c r="DO1" s="212"/>
      <c r="DP1" s="641" t="s">
        <v>216</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218</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219</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220</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221</v>
      </c>
      <c r="S4" s="645"/>
      <c r="T4" s="645"/>
      <c r="U4" s="645"/>
      <c r="V4" s="645"/>
      <c r="W4" s="645"/>
      <c r="X4" s="645"/>
      <c r="Y4" s="646"/>
      <c r="Z4" s="644" t="s">
        <v>222</v>
      </c>
      <c r="AA4" s="645"/>
      <c r="AB4" s="645"/>
      <c r="AC4" s="646"/>
      <c r="AD4" s="644" t="s">
        <v>223</v>
      </c>
      <c r="AE4" s="645"/>
      <c r="AF4" s="645"/>
      <c r="AG4" s="645"/>
      <c r="AH4" s="645"/>
      <c r="AI4" s="645"/>
      <c r="AJ4" s="645"/>
      <c r="AK4" s="646"/>
      <c r="AL4" s="644" t="s">
        <v>222</v>
      </c>
      <c r="AM4" s="645"/>
      <c r="AN4" s="645"/>
      <c r="AO4" s="646"/>
      <c r="AP4" s="650" t="s">
        <v>224</v>
      </c>
      <c r="AQ4" s="650"/>
      <c r="AR4" s="650"/>
      <c r="AS4" s="650"/>
      <c r="AT4" s="650"/>
      <c r="AU4" s="650"/>
      <c r="AV4" s="650"/>
      <c r="AW4" s="650"/>
      <c r="AX4" s="650"/>
      <c r="AY4" s="650"/>
      <c r="AZ4" s="650"/>
      <c r="BA4" s="650"/>
      <c r="BB4" s="650"/>
      <c r="BC4" s="650"/>
      <c r="BD4" s="650"/>
      <c r="BE4" s="650"/>
      <c r="BF4" s="650"/>
      <c r="BG4" s="650" t="s">
        <v>225</v>
      </c>
      <c r="BH4" s="650"/>
      <c r="BI4" s="650"/>
      <c r="BJ4" s="650"/>
      <c r="BK4" s="650"/>
      <c r="BL4" s="650"/>
      <c r="BM4" s="650"/>
      <c r="BN4" s="650"/>
      <c r="BO4" s="650" t="s">
        <v>222</v>
      </c>
      <c r="BP4" s="650"/>
      <c r="BQ4" s="650"/>
      <c r="BR4" s="650"/>
      <c r="BS4" s="650" t="s">
        <v>226</v>
      </c>
      <c r="BT4" s="650"/>
      <c r="BU4" s="650"/>
      <c r="BV4" s="650"/>
      <c r="BW4" s="650"/>
      <c r="BX4" s="650"/>
      <c r="BY4" s="650"/>
      <c r="BZ4" s="650"/>
      <c r="CA4" s="650"/>
      <c r="CB4" s="650"/>
      <c r="CD4" s="647" t="s">
        <v>227</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15">
      <c r="B5" s="651" t="s">
        <v>228</v>
      </c>
      <c r="C5" s="652"/>
      <c r="D5" s="652"/>
      <c r="E5" s="652"/>
      <c r="F5" s="652"/>
      <c r="G5" s="652"/>
      <c r="H5" s="652"/>
      <c r="I5" s="652"/>
      <c r="J5" s="652"/>
      <c r="K5" s="652"/>
      <c r="L5" s="652"/>
      <c r="M5" s="652"/>
      <c r="N5" s="652"/>
      <c r="O5" s="652"/>
      <c r="P5" s="652"/>
      <c r="Q5" s="653"/>
      <c r="R5" s="654">
        <v>12239612</v>
      </c>
      <c r="S5" s="655"/>
      <c r="T5" s="655"/>
      <c r="U5" s="655"/>
      <c r="V5" s="655"/>
      <c r="W5" s="655"/>
      <c r="X5" s="655"/>
      <c r="Y5" s="656"/>
      <c r="Z5" s="657">
        <v>36.9</v>
      </c>
      <c r="AA5" s="657"/>
      <c r="AB5" s="657"/>
      <c r="AC5" s="657"/>
      <c r="AD5" s="658">
        <v>11296279</v>
      </c>
      <c r="AE5" s="658"/>
      <c r="AF5" s="658"/>
      <c r="AG5" s="658"/>
      <c r="AH5" s="658"/>
      <c r="AI5" s="658"/>
      <c r="AJ5" s="658"/>
      <c r="AK5" s="658"/>
      <c r="AL5" s="659">
        <v>68.7</v>
      </c>
      <c r="AM5" s="660"/>
      <c r="AN5" s="660"/>
      <c r="AO5" s="661"/>
      <c r="AP5" s="651" t="s">
        <v>229</v>
      </c>
      <c r="AQ5" s="652"/>
      <c r="AR5" s="652"/>
      <c r="AS5" s="652"/>
      <c r="AT5" s="652"/>
      <c r="AU5" s="652"/>
      <c r="AV5" s="652"/>
      <c r="AW5" s="652"/>
      <c r="AX5" s="652"/>
      <c r="AY5" s="652"/>
      <c r="AZ5" s="652"/>
      <c r="BA5" s="652"/>
      <c r="BB5" s="652"/>
      <c r="BC5" s="652"/>
      <c r="BD5" s="652"/>
      <c r="BE5" s="652"/>
      <c r="BF5" s="653"/>
      <c r="BG5" s="665">
        <v>11474735</v>
      </c>
      <c r="BH5" s="666"/>
      <c r="BI5" s="666"/>
      <c r="BJ5" s="666"/>
      <c r="BK5" s="666"/>
      <c r="BL5" s="666"/>
      <c r="BM5" s="666"/>
      <c r="BN5" s="667"/>
      <c r="BO5" s="668">
        <v>93.8</v>
      </c>
      <c r="BP5" s="668"/>
      <c r="BQ5" s="668"/>
      <c r="BR5" s="668"/>
      <c r="BS5" s="669">
        <v>178456</v>
      </c>
      <c r="BT5" s="669"/>
      <c r="BU5" s="669"/>
      <c r="BV5" s="669"/>
      <c r="BW5" s="669"/>
      <c r="BX5" s="669"/>
      <c r="BY5" s="669"/>
      <c r="BZ5" s="669"/>
      <c r="CA5" s="669"/>
      <c r="CB5" s="673"/>
      <c r="CD5" s="647" t="s">
        <v>224</v>
      </c>
      <c r="CE5" s="648"/>
      <c r="CF5" s="648"/>
      <c r="CG5" s="648"/>
      <c r="CH5" s="648"/>
      <c r="CI5" s="648"/>
      <c r="CJ5" s="648"/>
      <c r="CK5" s="648"/>
      <c r="CL5" s="648"/>
      <c r="CM5" s="648"/>
      <c r="CN5" s="648"/>
      <c r="CO5" s="648"/>
      <c r="CP5" s="648"/>
      <c r="CQ5" s="649"/>
      <c r="CR5" s="647" t="s">
        <v>230</v>
      </c>
      <c r="CS5" s="648"/>
      <c r="CT5" s="648"/>
      <c r="CU5" s="648"/>
      <c r="CV5" s="648"/>
      <c r="CW5" s="648"/>
      <c r="CX5" s="648"/>
      <c r="CY5" s="649"/>
      <c r="CZ5" s="647" t="s">
        <v>222</v>
      </c>
      <c r="DA5" s="648"/>
      <c r="DB5" s="648"/>
      <c r="DC5" s="649"/>
      <c r="DD5" s="647" t="s">
        <v>231</v>
      </c>
      <c r="DE5" s="648"/>
      <c r="DF5" s="648"/>
      <c r="DG5" s="648"/>
      <c r="DH5" s="648"/>
      <c r="DI5" s="648"/>
      <c r="DJ5" s="648"/>
      <c r="DK5" s="648"/>
      <c r="DL5" s="648"/>
      <c r="DM5" s="648"/>
      <c r="DN5" s="648"/>
      <c r="DO5" s="648"/>
      <c r="DP5" s="649"/>
      <c r="DQ5" s="647" t="s">
        <v>232</v>
      </c>
      <c r="DR5" s="648"/>
      <c r="DS5" s="648"/>
      <c r="DT5" s="648"/>
      <c r="DU5" s="648"/>
      <c r="DV5" s="648"/>
      <c r="DW5" s="648"/>
      <c r="DX5" s="648"/>
      <c r="DY5" s="648"/>
      <c r="DZ5" s="648"/>
      <c r="EA5" s="648"/>
      <c r="EB5" s="648"/>
      <c r="EC5" s="649"/>
    </row>
    <row r="6" spans="2:143" ht="11.25" customHeight="1" x14ac:dyDescent="0.15">
      <c r="B6" s="662" t="s">
        <v>233</v>
      </c>
      <c r="C6" s="663"/>
      <c r="D6" s="663"/>
      <c r="E6" s="663"/>
      <c r="F6" s="663"/>
      <c r="G6" s="663"/>
      <c r="H6" s="663"/>
      <c r="I6" s="663"/>
      <c r="J6" s="663"/>
      <c r="K6" s="663"/>
      <c r="L6" s="663"/>
      <c r="M6" s="663"/>
      <c r="N6" s="663"/>
      <c r="O6" s="663"/>
      <c r="P6" s="663"/>
      <c r="Q6" s="664"/>
      <c r="R6" s="665">
        <v>171920</v>
      </c>
      <c r="S6" s="666"/>
      <c r="T6" s="666"/>
      <c r="U6" s="666"/>
      <c r="V6" s="666"/>
      <c r="W6" s="666"/>
      <c r="X6" s="666"/>
      <c r="Y6" s="667"/>
      <c r="Z6" s="668">
        <v>0.5</v>
      </c>
      <c r="AA6" s="668"/>
      <c r="AB6" s="668"/>
      <c r="AC6" s="668"/>
      <c r="AD6" s="669">
        <v>171920</v>
      </c>
      <c r="AE6" s="669"/>
      <c r="AF6" s="669"/>
      <c r="AG6" s="669"/>
      <c r="AH6" s="669"/>
      <c r="AI6" s="669"/>
      <c r="AJ6" s="669"/>
      <c r="AK6" s="669"/>
      <c r="AL6" s="670">
        <v>1</v>
      </c>
      <c r="AM6" s="671"/>
      <c r="AN6" s="671"/>
      <c r="AO6" s="672"/>
      <c r="AP6" s="662" t="s">
        <v>234</v>
      </c>
      <c r="AQ6" s="663"/>
      <c r="AR6" s="663"/>
      <c r="AS6" s="663"/>
      <c r="AT6" s="663"/>
      <c r="AU6" s="663"/>
      <c r="AV6" s="663"/>
      <c r="AW6" s="663"/>
      <c r="AX6" s="663"/>
      <c r="AY6" s="663"/>
      <c r="AZ6" s="663"/>
      <c r="BA6" s="663"/>
      <c r="BB6" s="663"/>
      <c r="BC6" s="663"/>
      <c r="BD6" s="663"/>
      <c r="BE6" s="663"/>
      <c r="BF6" s="664"/>
      <c r="BG6" s="665">
        <v>11474735</v>
      </c>
      <c r="BH6" s="666"/>
      <c r="BI6" s="666"/>
      <c r="BJ6" s="666"/>
      <c r="BK6" s="666"/>
      <c r="BL6" s="666"/>
      <c r="BM6" s="666"/>
      <c r="BN6" s="667"/>
      <c r="BO6" s="668">
        <v>93.8</v>
      </c>
      <c r="BP6" s="668"/>
      <c r="BQ6" s="668"/>
      <c r="BR6" s="668"/>
      <c r="BS6" s="669">
        <v>178456</v>
      </c>
      <c r="BT6" s="669"/>
      <c r="BU6" s="669"/>
      <c r="BV6" s="669"/>
      <c r="BW6" s="669"/>
      <c r="BX6" s="669"/>
      <c r="BY6" s="669"/>
      <c r="BZ6" s="669"/>
      <c r="CA6" s="669"/>
      <c r="CB6" s="673"/>
      <c r="CD6" s="676" t="s">
        <v>235</v>
      </c>
      <c r="CE6" s="677"/>
      <c r="CF6" s="677"/>
      <c r="CG6" s="677"/>
      <c r="CH6" s="677"/>
      <c r="CI6" s="677"/>
      <c r="CJ6" s="677"/>
      <c r="CK6" s="677"/>
      <c r="CL6" s="677"/>
      <c r="CM6" s="677"/>
      <c r="CN6" s="677"/>
      <c r="CO6" s="677"/>
      <c r="CP6" s="677"/>
      <c r="CQ6" s="678"/>
      <c r="CR6" s="665">
        <v>231569</v>
      </c>
      <c r="CS6" s="666"/>
      <c r="CT6" s="666"/>
      <c r="CU6" s="666"/>
      <c r="CV6" s="666"/>
      <c r="CW6" s="666"/>
      <c r="CX6" s="666"/>
      <c r="CY6" s="667"/>
      <c r="CZ6" s="659">
        <v>0.7</v>
      </c>
      <c r="DA6" s="660"/>
      <c r="DB6" s="660"/>
      <c r="DC6" s="679"/>
      <c r="DD6" s="674" t="s">
        <v>128</v>
      </c>
      <c r="DE6" s="666"/>
      <c r="DF6" s="666"/>
      <c r="DG6" s="666"/>
      <c r="DH6" s="666"/>
      <c r="DI6" s="666"/>
      <c r="DJ6" s="666"/>
      <c r="DK6" s="666"/>
      <c r="DL6" s="666"/>
      <c r="DM6" s="666"/>
      <c r="DN6" s="666"/>
      <c r="DO6" s="666"/>
      <c r="DP6" s="667"/>
      <c r="DQ6" s="674">
        <v>231569</v>
      </c>
      <c r="DR6" s="666"/>
      <c r="DS6" s="666"/>
      <c r="DT6" s="666"/>
      <c r="DU6" s="666"/>
      <c r="DV6" s="666"/>
      <c r="DW6" s="666"/>
      <c r="DX6" s="666"/>
      <c r="DY6" s="666"/>
      <c r="DZ6" s="666"/>
      <c r="EA6" s="666"/>
      <c r="EB6" s="666"/>
      <c r="EC6" s="675"/>
    </row>
    <row r="7" spans="2:143" ht="11.25" customHeight="1" x14ac:dyDescent="0.15">
      <c r="B7" s="662" t="s">
        <v>236</v>
      </c>
      <c r="C7" s="663"/>
      <c r="D7" s="663"/>
      <c r="E7" s="663"/>
      <c r="F7" s="663"/>
      <c r="G7" s="663"/>
      <c r="H7" s="663"/>
      <c r="I7" s="663"/>
      <c r="J7" s="663"/>
      <c r="K7" s="663"/>
      <c r="L7" s="663"/>
      <c r="M7" s="663"/>
      <c r="N7" s="663"/>
      <c r="O7" s="663"/>
      <c r="P7" s="663"/>
      <c r="Q7" s="664"/>
      <c r="R7" s="665">
        <v>6909</v>
      </c>
      <c r="S7" s="666"/>
      <c r="T7" s="666"/>
      <c r="U7" s="666"/>
      <c r="V7" s="666"/>
      <c r="W7" s="666"/>
      <c r="X7" s="666"/>
      <c r="Y7" s="667"/>
      <c r="Z7" s="668">
        <v>0</v>
      </c>
      <c r="AA7" s="668"/>
      <c r="AB7" s="668"/>
      <c r="AC7" s="668"/>
      <c r="AD7" s="669">
        <v>6909</v>
      </c>
      <c r="AE7" s="669"/>
      <c r="AF7" s="669"/>
      <c r="AG7" s="669"/>
      <c r="AH7" s="669"/>
      <c r="AI7" s="669"/>
      <c r="AJ7" s="669"/>
      <c r="AK7" s="669"/>
      <c r="AL7" s="670">
        <v>0</v>
      </c>
      <c r="AM7" s="671"/>
      <c r="AN7" s="671"/>
      <c r="AO7" s="672"/>
      <c r="AP7" s="662" t="s">
        <v>237</v>
      </c>
      <c r="AQ7" s="663"/>
      <c r="AR7" s="663"/>
      <c r="AS7" s="663"/>
      <c r="AT7" s="663"/>
      <c r="AU7" s="663"/>
      <c r="AV7" s="663"/>
      <c r="AW7" s="663"/>
      <c r="AX7" s="663"/>
      <c r="AY7" s="663"/>
      <c r="AZ7" s="663"/>
      <c r="BA7" s="663"/>
      <c r="BB7" s="663"/>
      <c r="BC7" s="663"/>
      <c r="BD7" s="663"/>
      <c r="BE7" s="663"/>
      <c r="BF7" s="664"/>
      <c r="BG7" s="665">
        <v>5179567</v>
      </c>
      <c r="BH7" s="666"/>
      <c r="BI7" s="666"/>
      <c r="BJ7" s="666"/>
      <c r="BK7" s="666"/>
      <c r="BL7" s="666"/>
      <c r="BM7" s="666"/>
      <c r="BN7" s="667"/>
      <c r="BO7" s="668">
        <v>42.3</v>
      </c>
      <c r="BP7" s="668"/>
      <c r="BQ7" s="668"/>
      <c r="BR7" s="668"/>
      <c r="BS7" s="669">
        <v>178456</v>
      </c>
      <c r="BT7" s="669"/>
      <c r="BU7" s="669"/>
      <c r="BV7" s="669"/>
      <c r="BW7" s="669"/>
      <c r="BX7" s="669"/>
      <c r="BY7" s="669"/>
      <c r="BZ7" s="669"/>
      <c r="CA7" s="669"/>
      <c r="CB7" s="673"/>
      <c r="CD7" s="680" t="s">
        <v>238</v>
      </c>
      <c r="CE7" s="681"/>
      <c r="CF7" s="681"/>
      <c r="CG7" s="681"/>
      <c r="CH7" s="681"/>
      <c r="CI7" s="681"/>
      <c r="CJ7" s="681"/>
      <c r="CK7" s="681"/>
      <c r="CL7" s="681"/>
      <c r="CM7" s="681"/>
      <c r="CN7" s="681"/>
      <c r="CO7" s="681"/>
      <c r="CP7" s="681"/>
      <c r="CQ7" s="682"/>
      <c r="CR7" s="665">
        <v>2758788</v>
      </c>
      <c r="CS7" s="666"/>
      <c r="CT7" s="666"/>
      <c r="CU7" s="666"/>
      <c r="CV7" s="666"/>
      <c r="CW7" s="666"/>
      <c r="CX7" s="666"/>
      <c r="CY7" s="667"/>
      <c r="CZ7" s="668">
        <v>8.8000000000000007</v>
      </c>
      <c r="DA7" s="668"/>
      <c r="DB7" s="668"/>
      <c r="DC7" s="668"/>
      <c r="DD7" s="674">
        <v>22160</v>
      </c>
      <c r="DE7" s="666"/>
      <c r="DF7" s="666"/>
      <c r="DG7" s="666"/>
      <c r="DH7" s="666"/>
      <c r="DI7" s="666"/>
      <c r="DJ7" s="666"/>
      <c r="DK7" s="666"/>
      <c r="DL7" s="666"/>
      <c r="DM7" s="666"/>
      <c r="DN7" s="666"/>
      <c r="DO7" s="666"/>
      <c r="DP7" s="667"/>
      <c r="DQ7" s="674">
        <v>2492274</v>
      </c>
      <c r="DR7" s="666"/>
      <c r="DS7" s="666"/>
      <c r="DT7" s="666"/>
      <c r="DU7" s="666"/>
      <c r="DV7" s="666"/>
      <c r="DW7" s="666"/>
      <c r="DX7" s="666"/>
      <c r="DY7" s="666"/>
      <c r="DZ7" s="666"/>
      <c r="EA7" s="666"/>
      <c r="EB7" s="666"/>
      <c r="EC7" s="675"/>
    </row>
    <row r="8" spans="2:143" ht="11.25" customHeight="1" x14ac:dyDescent="0.15">
      <c r="B8" s="662" t="s">
        <v>239</v>
      </c>
      <c r="C8" s="663"/>
      <c r="D8" s="663"/>
      <c r="E8" s="663"/>
      <c r="F8" s="663"/>
      <c r="G8" s="663"/>
      <c r="H8" s="663"/>
      <c r="I8" s="663"/>
      <c r="J8" s="663"/>
      <c r="K8" s="663"/>
      <c r="L8" s="663"/>
      <c r="M8" s="663"/>
      <c r="N8" s="663"/>
      <c r="O8" s="663"/>
      <c r="P8" s="663"/>
      <c r="Q8" s="664"/>
      <c r="R8" s="665">
        <v>84933</v>
      </c>
      <c r="S8" s="666"/>
      <c r="T8" s="666"/>
      <c r="U8" s="666"/>
      <c r="V8" s="666"/>
      <c r="W8" s="666"/>
      <c r="X8" s="666"/>
      <c r="Y8" s="667"/>
      <c r="Z8" s="668">
        <v>0.3</v>
      </c>
      <c r="AA8" s="668"/>
      <c r="AB8" s="668"/>
      <c r="AC8" s="668"/>
      <c r="AD8" s="669">
        <v>84933</v>
      </c>
      <c r="AE8" s="669"/>
      <c r="AF8" s="669"/>
      <c r="AG8" s="669"/>
      <c r="AH8" s="669"/>
      <c r="AI8" s="669"/>
      <c r="AJ8" s="669"/>
      <c r="AK8" s="669"/>
      <c r="AL8" s="670">
        <v>0.5</v>
      </c>
      <c r="AM8" s="671"/>
      <c r="AN8" s="671"/>
      <c r="AO8" s="672"/>
      <c r="AP8" s="662" t="s">
        <v>240</v>
      </c>
      <c r="AQ8" s="663"/>
      <c r="AR8" s="663"/>
      <c r="AS8" s="663"/>
      <c r="AT8" s="663"/>
      <c r="AU8" s="663"/>
      <c r="AV8" s="663"/>
      <c r="AW8" s="663"/>
      <c r="AX8" s="663"/>
      <c r="AY8" s="663"/>
      <c r="AZ8" s="663"/>
      <c r="BA8" s="663"/>
      <c r="BB8" s="663"/>
      <c r="BC8" s="663"/>
      <c r="BD8" s="663"/>
      <c r="BE8" s="663"/>
      <c r="BF8" s="664"/>
      <c r="BG8" s="665">
        <v>127547</v>
      </c>
      <c r="BH8" s="666"/>
      <c r="BI8" s="666"/>
      <c r="BJ8" s="666"/>
      <c r="BK8" s="666"/>
      <c r="BL8" s="666"/>
      <c r="BM8" s="666"/>
      <c r="BN8" s="667"/>
      <c r="BO8" s="668">
        <v>1</v>
      </c>
      <c r="BP8" s="668"/>
      <c r="BQ8" s="668"/>
      <c r="BR8" s="668"/>
      <c r="BS8" s="669" t="s">
        <v>241</v>
      </c>
      <c r="BT8" s="669"/>
      <c r="BU8" s="669"/>
      <c r="BV8" s="669"/>
      <c r="BW8" s="669"/>
      <c r="BX8" s="669"/>
      <c r="BY8" s="669"/>
      <c r="BZ8" s="669"/>
      <c r="CA8" s="669"/>
      <c r="CB8" s="673"/>
      <c r="CD8" s="680" t="s">
        <v>242</v>
      </c>
      <c r="CE8" s="681"/>
      <c r="CF8" s="681"/>
      <c r="CG8" s="681"/>
      <c r="CH8" s="681"/>
      <c r="CI8" s="681"/>
      <c r="CJ8" s="681"/>
      <c r="CK8" s="681"/>
      <c r="CL8" s="681"/>
      <c r="CM8" s="681"/>
      <c r="CN8" s="681"/>
      <c r="CO8" s="681"/>
      <c r="CP8" s="681"/>
      <c r="CQ8" s="682"/>
      <c r="CR8" s="665">
        <v>12941941</v>
      </c>
      <c r="CS8" s="666"/>
      <c r="CT8" s="666"/>
      <c r="CU8" s="666"/>
      <c r="CV8" s="666"/>
      <c r="CW8" s="666"/>
      <c r="CX8" s="666"/>
      <c r="CY8" s="667"/>
      <c r="CZ8" s="668">
        <v>41.2</v>
      </c>
      <c r="DA8" s="668"/>
      <c r="DB8" s="668"/>
      <c r="DC8" s="668"/>
      <c r="DD8" s="674">
        <v>948088</v>
      </c>
      <c r="DE8" s="666"/>
      <c r="DF8" s="666"/>
      <c r="DG8" s="666"/>
      <c r="DH8" s="666"/>
      <c r="DI8" s="666"/>
      <c r="DJ8" s="666"/>
      <c r="DK8" s="666"/>
      <c r="DL8" s="666"/>
      <c r="DM8" s="666"/>
      <c r="DN8" s="666"/>
      <c r="DO8" s="666"/>
      <c r="DP8" s="667"/>
      <c r="DQ8" s="674">
        <v>5955281</v>
      </c>
      <c r="DR8" s="666"/>
      <c r="DS8" s="666"/>
      <c r="DT8" s="666"/>
      <c r="DU8" s="666"/>
      <c r="DV8" s="666"/>
      <c r="DW8" s="666"/>
      <c r="DX8" s="666"/>
      <c r="DY8" s="666"/>
      <c r="DZ8" s="666"/>
      <c r="EA8" s="666"/>
      <c r="EB8" s="666"/>
      <c r="EC8" s="675"/>
    </row>
    <row r="9" spans="2:143" ht="11.25" customHeight="1" x14ac:dyDescent="0.15">
      <c r="B9" s="662" t="s">
        <v>243</v>
      </c>
      <c r="C9" s="663"/>
      <c r="D9" s="663"/>
      <c r="E9" s="663"/>
      <c r="F9" s="663"/>
      <c r="G9" s="663"/>
      <c r="H9" s="663"/>
      <c r="I9" s="663"/>
      <c r="J9" s="663"/>
      <c r="K9" s="663"/>
      <c r="L9" s="663"/>
      <c r="M9" s="663"/>
      <c r="N9" s="663"/>
      <c r="O9" s="663"/>
      <c r="P9" s="663"/>
      <c r="Q9" s="664"/>
      <c r="R9" s="665">
        <v>97223</v>
      </c>
      <c r="S9" s="666"/>
      <c r="T9" s="666"/>
      <c r="U9" s="666"/>
      <c r="V9" s="666"/>
      <c r="W9" s="666"/>
      <c r="X9" s="666"/>
      <c r="Y9" s="667"/>
      <c r="Z9" s="668">
        <v>0.3</v>
      </c>
      <c r="AA9" s="668"/>
      <c r="AB9" s="668"/>
      <c r="AC9" s="668"/>
      <c r="AD9" s="669">
        <v>97223</v>
      </c>
      <c r="AE9" s="669"/>
      <c r="AF9" s="669"/>
      <c r="AG9" s="669"/>
      <c r="AH9" s="669"/>
      <c r="AI9" s="669"/>
      <c r="AJ9" s="669"/>
      <c r="AK9" s="669"/>
      <c r="AL9" s="670">
        <v>0.6</v>
      </c>
      <c r="AM9" s="671"/>
      <c r="AN9" s="671"/>
      <c r="AO9" s="672"/>
      <c r="AP9" s="662" t="s">
        <v>244</v>
      </c>
      <c r="AQ9" s="663"/>
      <c r="AR9" s="663"/>
      <c r="AS9" s="663"/>
      <c r="AT9" s="663"/>
      <c r="AU9" s="663"/>
      <c r="AV9" s="663"/>
      <c r="AW9" s="663"/>
      <c r="AX9" s="663"/>
      <c r="AY9" s="663"/>
      <c r="AZ9" s="663"/>
      <c r="BA9" s="663"/>
      <c r="BB9" s="663"/>
      <c r="BC9" s="663"/>
      <c r="BD9" s="663"/>
      <c r="BE9" s="663"/>
      <c r="BF9" s="664"/>
      <c r="BG9" s="665">
        <v>4148986</v>
      </c>
      <c r="BH9" s="666"/>
      <c r="BI9" s="666"/>
      <c r="BJ9" s="666"/>
      <c r="BK9" s="666"/>
      <c r="BL9" s="666"/>
      <c r="BM9" s="666"/>
      <c r="BN9" s="667"/>
      <c r="BO9" s="668">
        <v>33.9</v>
      </c>
      <c r="BP9" s="668"/>
      <c r="BQ9" s="668"/>
      <c r="BR9" s="668"/>
      <c r="BS9" s="669" t="s">
        <v>181</v>
      </c>
      <c r="BT9" s="669"/>
      <c r="BU9" s="669"/>
      <c r="BV9" s="669"/>
      <c r="BW9" s="669"/>
      <c r="BX9" s="669"/>
      <c r="BY9" s="669"/>
      <c r="BZ9" s="669"/>
      <c r="CA9" s="669"/>
      <c r="CB9" s="673"/>
      <c r="CD9" s="680" t="s">
        <v>245</v>
      </c>
      <c r="CE9" s="681"/>
      <c r="CF9" s="681"/>
      <c r="CG9" s="681"/>
      <c r="CH9" s="681"/>
      <c r="CI9" s="681"/>
      <c r="CJ9" s="681"/>
      <c r="CK9" s="681"/>
      <c r="CL9" s="681"/>
      <c r="CM9" s="681"/>
      <c r="CN9" s="681"/>
      <c r="CO9" s="681"/>
      <c r="CP9" s="681"/>
      <c r="CQ9" s="682"/>
      <c r="CR9" s="665">
        <v>2869491</v>
      </c>
      <c r="CS9" s="666"/>
      <c r="CT9" s="666"/>
      <c r="CU9" s="666"/>
      <c r="CV9" s="666"/>
      <c r="CW9" s="666"/>
      <c r="CX9" s="666"/>
      <c r="CY9" s="667"/>
      <c r="CZ9" s="668">
        <v>9.1</v>
      </c>
      <c r="DA9" s="668"/>
      <c r="DB9" s="668"/>
      <c r="DC9" s="668"/>
      <c r="DD9" s="674">
        <v>114438</v>
      </c>
      <c r="DE9" s="666"/>
      <c r="DF9" s="666"/>
      <c r="DG9" s="666"/>
      <c r="DH9" s="666"/>
      <c r="DI9" s="666"/>
      <c r="DJ9" s="666"/>
      <c r="DK9" s="666"/>
      <c r="DL9" s="666"/>
      <c r="DM9" s="666"/>
      <c r="DN9" s="666"/>
      <c r="DO9" s="666"/>
      <c r="DP9" s="667"/>
      <c r="DQ9" s="674">
        <v>1989903</v>
      </c>
      <c r="DR9" s="666"/>
      <c r="DS9" s="666"/>
      <c r="DT9" s="666"/>
      <c r="DU9" s="666"/>
      <c r="DV9" s="666"/>
      <c r="DW9" s="666"/>
      <c r="DX9" s="666"/>
      <c r="DY9" s="666"/>
      <c r="DZ9" s="666"/>
      <c r="EA9" s="666"/>
      <c r="EB9" s="666"/>
      <c r="EC9" s="675"/>
    </row>
    <row r="10" spans="2:143" ht="11.25" customHeight="1" x14ac:dyDescent="0.15">
      <c r="B10" s="662" t="s">
        <v>246</v>
      </c>
      <c r="C10" s="663"/>
      <c r="D10" s="663"/>
      <c r="E10" s="663"/>
      <c r="F10" s="663"/>
      <c r="G10" s="663"/>
      <c r="H10" s="663"/>
      <c r="I10" s="663"/>
      <c r="J10" s="663"/>
      <c r="K10" s="663"/>
      <c r="L10" s="663"/>
      <c r="M10" s="663"/>
      <c r="N10" s="663"/>
      <c r="O10" s="663"/>
      <c r="P10" s="663"/>
      <c r="Q10" s="664"/>
      <c r="R10" s="665" t="s">
        <v>241</v>
      </c>
      <c r="S10" s="666"/>
      <c r="T10" s="666"/>
      <c r="U10" s="666"/>
      <c r="V10" s="666"/>
      <c r="W10" s="666"/>
      <c r="X10" s="666"/>
      <c r="Y10" s="667"/>
      <c r="Z10" s="668" t="s">
        <v>247</v>
      </c>
      <c r="AA10" s="668"/>
      <c r="AB10" s="668"/>
      <c r="AC10" s="668"/>
      <c r="AD10" s="669" t="s">
        <v>241</v>
      </c>
      <c r="AE10" s="669"/>
      <c r="AF10" s="669"/>
      <c r="AG10" s="669"/>
      <c r="AH10" s="669"/>
      <c r="AI10" s="669"/>
      <c r="AJ10" s="669"/>
      <c r="AK10" s="669"/>
      <c r="AL10" s="670" t="s">
        <v>128</v>
      </c>
      <c r="AM10" s="671"/>
      <c r="AN10" s="671"/>
      <c r="AO10" s="672"/>
      <c r="AP10" s="662" t="s">
        <v>248</v>
      </c>
      <c r="AQ10" s="663"/>
      <c r="AR10" s="663"/>
      <c r="AS10" s="663"/>
      <c r="AT10" s="663"/>
      <c r="AU10" s="663"/>
      <c r="AV10" s="663"/>
      <c r="AW10" s="663"/>
      <c r="AX10" s="663"/>
      <c r="AY10" s="663"/>
      <c r="AZ10" s="663"/>
      <c r="BA10" s="663"/>
      <c r="BB10" s="663"/>
      <c r="BC10" s="663"/>
      <c r="BD10" s="663"/>
      <c r="BE10" s="663"/>
      <c r="BF10" s="664"/>
      <c r="BG10" s="665">
        <v>221834</v>
      </c>
      <c r="BH10" s="666"/>
      <c r="BI10" s="666"/>
      <c r="BJ10" s="666"/>
      <c r="BK10" s="666"/>
      <c r="BL10" s="666"/>
      <c r="BM10" s="666"/>
      <c r="BN10" s="667"/>
      <c r="BO10" s="668">
        <v>1.8</v>
      </c>
      <c r="BP10" s="668"/>
      <c r="BQ10" s="668"/>
      <c r="BR10" s="668"/>
      <c r="BS10" s="669" t="s">
        <v>128</v>
      </c>
      <c r="BT10" s="669"/>
      <c r="BU10" s="669"/>
      <c r="BV10" s="669"/>
      <c r="BW10" s="669"/>
      <c r="BX10" s="669"/>
      <c r="BY10" s="669"/>
      <c r="BZ10" s="669"/>
      <c r="CA10" s="669"/>
      <c r="CB10" s="673"/>
      <c r="CD10" s="680" t="s">
        <v>249</v>
      </c>
      <c r="CE10" s="681"/>
      <c r="CF10" s="681"/>
      <c r="CG10" s="681"/>
      <c r="CH10" s="681"/>
      <c r="CI10" s="681"/>
      <c r="CJ10" s="681"/>
      <c r="CK10" s="681"/>
      <c r="CL10" s="681"/>
      <c r="CM10" s="681"/>
      <c r="CN10" s="681"/>
      <c r="CO10" s="681"/>
      <c r="CP10" s="681"/>
      <c r="CQ10" s="682"/>
      <c r="CR10" s="665">
        <v>264159</v>
      </c>
      <c r="CS10" s="666"/>
      <c r="CT10" s="666"/>
      <c r="CU10" s="666"/>
      <c r="CV10" s="666"/>
      <c r="CW10" s="666"/>
      <c r="CX10" s="666"/>
      <c r="CY10" s="667"/>
      <c r="CZ10" s="668">
        <v>0.8</v>
      </c>
      <c r="DA10" s="668"/>
      <c r="DB10" s="668"/>
      <c r="DC10" s="668"/>
      <c r="DD10" s="674">
        <v>110544</v>
      </c>
      <c r="DE10" s="666"/>
      <c r="DF10" s="666"/>
      <c r="DG10" s="666"/>
      <c r="DH10" s="666"/>
      <c r="DI10" s="666"/>
      <c r="DJ10" s="666"/>
      <c r="DK10" s="666"/>
      <c r="DL10" s="666"/>
      <c r="DM10" s="666"/>
      <c r="DN10" s="666"/>
      <c r="DO10" s="666"/>
      <c r="DP10" s="667"/>
      <c r="DQ10" s="674">
        <v>157088</v>
      </c>
      <c r="DR10" s="666"/>
      <c r="DS10" s="666"/>
      <c r="DT10" s="666"/>
      <c r="DU10" s="666"/>
      <c r="DV10" s="666"/>
      <c r="DW10" s="666"/>
      <c r="DX10" s="666"/>
      <c r="DY10" s="666"/>
      <c r="DZ10" s="666"/>
      <c r="EA10" s="666"/>
      <c r="EB10" s="666"/>
      <c r="EC10" s="675"/>
    </row>
    <row r="11" spans="2:143" ht="11.25" customHeight="1" x14ac:dyDescent="0.15">
      <c r="B11" s="662" t="s">
        <v>250</v>
      </c>
      <c r="C11" s="663"/>
      <c r="D11" s="663"/>
      <c r="E11" s="663"/>
      <c r="F11" s="663"/>
      <c r="G11" s="663"/>
      <c r="H11" s="663"/>
      <c r="I11" s="663"/>
      <c r="J11" s="663"/>
      <c r="K11" s="663"/>
      <c r="L11" s="663"/>
      <c r="M11" s="663"/>
      <c r="N11" s="663"/>
      <c r="O11" s="663"/>
      <c r="P11" s="663"/>
      <c r="Q11" s="664"/>
      <c r="R11" s="665">
        <v>1591814</v>
      </c>
      <c r="S11" s="666"/>
      <c r="T11" s="666"/>
      <c r="U11" s="666"/>
      <c r="V11" s="666"/>
      <c r="W11" s="666"/>
      <c r="X11" s="666"/>
      <c r="Y11" s="667"/>
      <c r="Z11" s="670">
        <v>4.8</v>
      </c>
      <c r="AA11" s="671"/>
      <c r="AB11" s="671"/>
      <c r="AC11" s="683"/>
      <c r="AD11" s="674">
        <v>1591814</v>
      </c>
      <c r="AE11" s="666"/>
      <c r="AF11" s="666"/>
      <c r="AG11" s="666"/>
      <c r="AH11" s="666"/>
      <c r="AI11" s="666"/>
      <c r="AJ11" s="666"/>
      <c r="AK11" s="667"/>
      <c r="AL11" s="670">
        <v>9.6999999999999993</v>
      </c>
      <c r="AM11" s="671"/>
      <c r="AN11" s="671"/>
      <c r="AO11" s="672"/>
      <c r="AP11" s="662" t="s">
        <v>251</v>
      </c>
      <c r="AQ11" s="663"/>
      <c r="AR11" s="663"/>
      <c r="AS11" s="663"/>
      <c r="AT11" s="663"/>
      <c r="AU11" s="663"/>
      <c r="AV11" s="663"/>
      <c r="AW11" s="663"/>
      <c r="AX11" s="663"/>
      <c r="AY11" s="663"/>
      <c r="AZ11" s="663"/>
      <c r="BA11" s="663"/>
      <c r="BB11" s="663"/>
      <c r="BC11" s="663"/>
      <c r="BD11" s="663"/>
      <c r="BE11" s="663"/>
      <c r="BF11" s="664"/>
      <c r="BG11" s="665">
        <v>681200</v>
      </c>
      <c r="BH11" s="666"/>
      <c r="BI11" s="666"/>
      <c r="BJ11" s="666"/>
      <c r="BK11" s="666"/>
      <c r="BL11" s="666"/>
      <c r="BM11" s="666"/>
      <c r="BN11" s="667"/>
      <c r="BO11" s="668">
        <v>5.6</v>
      </c>
      <c r="BP11" s="668"/>
      <c r="BQ11" s="668"/>
      <c r="BR11" s="668"/>
      <c r="BS11" s="669">
        <v>178456</v>
      </c>
      <c r="BT11" s="669"/>
      <c r="BU11" s="669"/>
      <c r="BV11" s="669"/>
      <c r="BW11" s="669"/>
      <c r="BX11" s="669"/>
      <c r="BY11" s="669"/>
      <c r="BZ11" s="669"/>
      <c r="CA11" s="669"/>
      <c r="CB11" s="673"/>
      <c r="CD11" s="680" t="s">
        <v>252</v>
      </c>
      <c r="CE11" s="681"/>
      <c r="CF11" s="681"/>
      <c r="CG11" s="681"/>
      <c r="CH11" s="681"/>
      <c r="CI11" s="681"/>
      <c r="CJ11" s="681"/>
      <c r="CK11" s="681"/>
      <c r="CL11" s="681"/>
      <c r="CM11" s="681"/>
      <c r="CN11" s="681"/>
      <c r="CO11" s="681"/>
      <c r="CP11" s="681"/>
      <c r="CQ11" s="682"/>
      <c r="CR11" s="665">
        <v>175783</v>
      </c>
      <c r="CS11" s="666"/>
      <c r="CT11" s="666"/>
      <c r="CU11" s="666"/>
      <c r="CV11" s="666"/>
      <c r="CW11" s="666"/>
      <c r="CX11" s="666"/>
      <c r="CY11" s="667"/>
      <c r="CZ11" s="668">
        <v>0.6</v>
      </c>
      <c r="DA11" s="668"/>
      <c r="DB11" s="668"/>
      <c r="DC11" s="668"/>
      <c r="DD11" s="674">
        <v>78979</v>
      </c>
      <c r="DE11" s="666"/>
      <c r="DF11" s="666"/>
      <c r="DG11" s="666"/>
      <c r="DH11" s="666"/>
      <c r="DI11" s="666"/>
      <c r="DJ11" s="666"/>
      <c r="DK11" s="666"/>
      <c r="DL11" s="666"/>
      <c r="DM11" s="666"/>
      <c r="DN11" s="666"/>
      <c r="DO11" s="666"/>
      <c r="DP11" s="667"/>
      <c r="DQ11" s="674">
        <v>123519</v>
      </c>
      <c r="DR11" s="666"/>
      <c r="DS11" s="666"/>
      <c r="DT11" s="666"/>
      <c r="DU11" s="666"/>
      <c r="DV11" s="666"/>
      <c r="DW11" s="666"/>
      <c r="DX11" s="666"/>
      <c r="DY11" s="666"/>
      <c r="DZ11" s="666"/>
      <c r="EA11" s="666"/>
      <c r="EB11" s="666"/>
      <c r="EC11" s="675"/>
    </row>
    <row r="12" spans="2:143" ht="11.25" customHeight="1" x14ac:dyDescent="0.15">
      <c r="B12" s="662" t="s">
        <v>253</v>
      </c>
      <c r="C12" s="663"/>
      <c r="D12" s="663"/>
      <c r="E12" s="663"/>
      <c r="F12" s="663"/>
      <c r="G12" s="663"/>
      <c r="H12" s="663"/>
      <c r="I12" s="663"/>
      <c r="J12" s="663"/>
      <c r="K12" s="663"/>
      <c r="L12" s="663"/>
      <c r="M12" s="663"/>
      <c r="N12" s="663"/>
      <c r="O12" s="663"/>
      <c r="P12" s="663"/>
      <c r="Q12" s="664"/>
      <c r="R12" s="665" t="s">
        <v>254</v>
      </c>
      <c r="S12" s="666"/>
      <c r="T12" s="666"/>
      <c r="U12" s="666"/>
      <c r="V12" s="666"/>
      <c r="W12" s="666"/>
      <c r="X12" s="666"/>
      <c r="Y12" s="667"/>
      <c r="Z12" s="668" t="s">
        <v>128</v>
      </c>
      <c r="AA12" s="668"/>
      <c r="AB12" s="668"/>
      <c r="AC12" s="668"/>
      <c r="AD12" s="669" t="s">
        <v>241</v>
      </c>
      <c r="AE12" s="669"/>
      <c r="AF12" s="669"/>
      <c r="AG12" s="669"/>
      <c r="AH12" s="669"/>
      <c r="AI12" s="669"/>
      <c r="AJ12" s="669"/>
      <c r="AK12" s="669"/>
      <c r="AL12" s="670" t="s">
        <v>128</v>
      </c>
      <c r="AM12" s="671"/>
      <c r="AN12" s="671"/>
      <c r="AO12" s="672"/>
      <c r="AP12" s="662" t="s">
        <v>255</v>
      </c>
      <c r="AQ12" s="663"/>
      <c r="AR12" s="663"/>
      <c r="AS12" s="663"/>
      <c r="AT12" s="663"/>
      <c r="AU12" s="663"/>
      <c r="AV12" s="663"/>
      <c r="AW12" s="663"/>
      <c r="AX12" s="663"/>
      <c r="AY12" s="663"/>
      <c r="AZ12" s="663"/>
      <c r="BA12" s="663"/>
      <c r="BB12" s="663"/>
      <c r="BC12" s="663"/>
      <c r="BD12" s="663"/>
      <c r="BE12" s="663"/>
      <c r="BF12" s="664"/>
      <c r="BG12" s="665">
        <v>5727866</v>
      </c>
      <c r="BH12" s="666"/>
      <c r="BI12" s="666"/>
      <c r="BJ12" s="666"/>
      <c r="BK12" s="666"/>
      <c r="BL12" s="666"/>
      <c r="BM12" s="666"/>
      <c r="BN12" s="667"/>
      <c r="BO12" s="668">
        <v>46.8</v>
      </c>
      <c r="BP12" s="668"/>
      <c r="BQ12" s="668"/>
      <c r="BR12" s="668"/>
      <c r="BS12" s="669" t="s">
        <v>128</v>
      </c>
      <c r="BT12" s="669"/>
      <c r="BU12" s="669"/>
      <c r="BV12" s="669"/>
      <c r="BW12" s="669"/>
      <c r="BX12" s="669"/>
      <c r="BY12" s="669"/>
      <c r="BZ12" s="669"/>
      <c r="CA12" s="669"/>
      <c r="CB12" s="673"/>
      <c r="CD12" s="680" t="s">
        <v>256</v>
      </c>
      <c r="CE12" s="681"/>
      <c r="CF12" s="681"/>
      <c r="CG12" s="681"/>
      <c r="CH12" s="681"/>
      <c r="CI12" s="681"/>
      <c r="CJ12" s="681"/>
      <c r="CK12" s="681"/>
      <c r="CL12" s="681"/>
      <c r="CM12" s="681"/>
      <c r="CN12" s="681"/>
      <c r="CO12" s="681"/>
      <c r="CP12" s="681"/>
      <c r="CQ12" s="682"/>
      <c r="CR12" s="665">
        <v>448553</v>
      </c>
      <c r="CS12" s="666"/>
      <c r="CT12" s="666"/>
      <c r="CU12" s="666"/>
      <c r="CV12" s="666"/>
      <c r="CW12" s="666"/>
      <c r="CX12" s="666"/>
      <c r="CY12" s="667"/>
      <c r="CZ12" s="668">
        <v>1.4</v>
      </c>
      <c r="DA12" s="668"/>
      <c r="DB12" s="668"/>
      <c r="DC12" s="668"/>
      <c r="DD12" s="674" t="s">
        <v>181</v>
      </c>
      <c r="DE12" s="666"/>
      <c r="DF12" s="666"/>
      <c r="DG12" s="666"/>
      <c r="DH12" s="666"/>
      <c r="DI12" s="666"/>
      <c r="DJ12" s="666"/>
      <c r="DK12" s="666"/>
      <c r="DL12" s="666"/>
      <c r="DM12" s="666"/>
      <c r="DN12" s="666"/>
      <c r="DO12" s="666"/>
      <c r="DP12" s="667"/>
      <c r="DQ12" s="674">
        <v>284412</v>
      </c>
      <c r="DR12" s="666"/>
      <c r="DS12" s="666"/>
      <c r="DT12" s="666"/>
      <c r="DU12" s="666"/>
      <c r="DV12" s="666"/>
      <c r="DW12" s="666"/>
      <c r="DX12" s="666"/>
      <c r="DY12" s="666"/>
      <c r="DZ12" s="666"/>
      <c r="EA12" s="666"/>
      <c r="EB12" s="666"/>
      <c r="EC12" s="675"/>
    </row>
    <row r="13" spans="2:143" ht="11.25" customHeight="1" x14ac:dyDescent="0.15">
      <c r="B13" s="662" t="s">
        <v>257</v>
      </c>
      <c r="C13" s="663"/>
      <c r="D13" s="663"/>
      <c r="E13" s="663"/>
      <c r="F13" s="663"/>
      <c r="G13" s="663"/>
      <c r="H13" s="663"/>
      <c r="I13" s="663"/>
      <c r="J13" s="663"/>
      <c r="K13" s="663"/>
      <c r="L13" s="663"/>
      <c r="M13" s="663"/>
      <c r="N13" s="663"/>
      <c r="O13" s="663"/>
      <c r="P13" s="663"/>
      <c r="Q13" s="664"/>
      <c r="R13" s="665" t="s">
        <v>241</v>
      </c>
      <c r="S13" s="666"/>
      <c r="T13" s="666"/>
      <c r="U13" s="666"/>
      <c r="V13" s="666"/>
      <c r="W13" s="666"/>
      <c r="X13" s="666"/>
      <c r="Y13" s="667"/>
      <c r="Z13" s="668" t="s">
        <v>241</v>
      </c>
      <c r="AA13" s="668"/>
      <c r="AB13" s="668"/>
      <c r="AC13" s="668"/>
      <c r="AD13" s="669" t="s">
        <v>128</v>
      </c>
      <c r="AE13" s="669"/>
      <c r="AF13" s="669"/>
      <c r="AG13" s="669"/>
      <c r="AH13" s="669"/>
      <c r="AI13" s="669"/>
      <c r="AJ13" s="669"/>
      <c r="AK13" s="669"/>
      <c r="AL13" s="670" t="s">
        <v>241</v>
      </c>
      <c r="AM13" s="671"/>
      <c r="AN13" s="671"/>
      <c r="AO13" s="672"/>
      <c r="AP13" s="662" t="s">
        <v>258</v>
      </c>
      <c r="AQ13" s="663"/>
      <c r="AR13" s="663"/>
      <c r="AS13" s="663"/>
      <c r="AT13" s="663"/>
      <c r="AU13" s="663"/>
      <c r="AV13" s="663"/>
      <c r="AW13" s="663"/>
      <c r="AX13" s="663"/>
      <c r="AY13" s="663"/>
      <c r="AZ13" s="663"/>
      <c r="BA13" s="663"/>
      <c r="BB13" s="663"/>
      <c r="BC13" s="663"/>
      <c r="BD13" s="663"/>
      <c r="BE13" s="663"/>
      <c r="BF13" s="664"/>
      <c r="BG13" s="665">
        <v>5714883</v>
      </c>
      <c r="BH13" s="666"/>
      <c r="BI13" s="666"/>
      <c r="BJ13" s="666"/>
      <c r="BK13" s="666"/>
      <c r="BL13" s="666"/>
      <c r="BM13" s="666"/>
      <c r="BN13" s="667"/>
      <c r="BO13" s="668">
        <v>46.7</v>
      </c>
      <c r="BP13" s="668"/>
      <c r="BQ13" s="668"/>
      <c r="BR13" s="668"/>
      <c r="BS13" s="669" t="s">
        <v>241</v>
      </c>
      <c r="BT13" s="669"/>
      <c r="BU13" s="669"/>
      <c r="BV13" s="669"/>
      <c r="BW13" s="669"/>
      <c r="BX13" s="669"/>
      <c r="BY13" s="669"/>
      <c r="BZ13" s="669"/>
      <c r="CA13" s="669"/>
      <c r="CB13" s="673"/>
      <c r="CD13" s="680" t="s">
        <v>259</v>
      </c>
      <c r="CE13" s="681"/>
      <c r="CF13" s="681"/>
      <c r="CG13" s="681"/>
      <c r="CH13" s="681"/>
      <c r="CI13" s="681"/>
      <c r="CJ13" s="681"/>
      <c r="CK13" s="681"/>
      <c r="CL13" s="681"/>
      <c r="CM13" s="681"/>
      <c r="CN13" s="681"/>
      <c r="CO13" s="681"/>
      <c r="CP13" s="681"/>
      <c r="CQ13" s="682"/>
      <c r="CR13" s="665">
        <v>4949752</v>
      </c>
      <c r="CS13" s="666"/>
      <c r="CT13" s="666"/>
      <c r="CU13" s="666"/>
      <c r="CV13" s="666"/>
      <c r="CW13" s="666"/>
      <c r="CX13" s="666"/>
      <c r="CY13" s="667"/>
      <c r="CZ13" s="668">
        <v>15.8</v>
      </c>
      <c r="DA13" s="668"/>
      <c r="DB13" s="668"/>
      <c r="DC13" s="668"/>
      <c r="DD13" s="674">
        <v>2535737</v>
      </c>
      <c r="DE13" s="666"/>
      <c r="DF13" s="666"/>
      <c r="DG13" s="666"/>
      <c r="DH13" s="666"/>
      <c r="DI13" s="666"/>
      <c r="DJ13" s="666"/>
      <c r="DK13" s="666"/>
      <c r="DL13" s="666"/>
      <c r="DM13" s="666"/>
      <c r="DN13" s="666"/>
      <c r="DO13" s="666"/>
      <c r="DP13" s="667"/>
      <c r="DQ13" s="674">
        <v>2646779</v>
      </c>
      <c r="DR13" s="666"/>
      <c r="DS13" s="666"/>
      <c r="DT13" s="666"/>
      <c r="DU13" s="666"/>
      <c r="DV13" s="666"/>
      <c r="DW13" s="666"/>
      <c r="DX13" s="666"/>
      <c r="DY13" s="666"/>
      <c r="DZ13" s="666"/>
      <c r="EA13" s="666"/>
      <c r="EB13" s="666"/>
      <c r="EC13" s="675"/>
    </row>
    <row r="14" spans="2:143" ht="11.25" customHeight="1" x14ac:dyDescent="0.15">
      <c r="B14" s="662" t="s">
        <v>260</v>
      </c>
      <c r="C14" s="663"/>
      <c r="D14" s="663"/>
      <c r="E14" s="663"/>
      <c r="F14" s="663"/>
      <c r="G14" s="663"/>
      <c r="H14" s="663"/>
      <c r="I14" s="663"/>
      <c r="J14" s="663"/>
      <c r="K14" s="663"/>
      <c r="L14" s="663"/>
      <c r="M14" s="663"/>
      <c r="N14" s="663"/>
      <c r="O14" s="663"/>
      <c r="P14" s="663"/>
      <c r="Q14" s="664"/>
      <c r="R14" s="665">
        <v>3</v>
      </c>
      <c r="S14" s="666"/>
      <c r="T14" s="666"/>
      <c r="U14" s="666"/>
      <c r="V14" s="666"/>
      <c r="W14" s="666"/>
      <c r="X14" s="666"/>
      <c r="Y14" s="667"/>
      <c r="Z14" s="668">
        <v>0</v>
      </c>
      <c r="AA14" s="668"/>
      <c r="AB14" s="668"/>
      <c r="AC14" s="668"/>
      <c r="AD14" s="669">
        <v>3</v>
      </c>
      <c r="AE14" s="669"/>
      <c r="AF14" s="669"/>
      <c r="AG14" s="669"/>
      <c r="AH14" s="669"/>
      <c r="AI14" s="669"/>
      <c r="AJ14" s="669"/>
      <c r="AK14" s="669"/>
      <c r="AL14" s="670">
        <v>0</v>
      </c>
      <c r="AM14" s="671"/>
      <c r="AN14" s="671"/>
      <c r="AO14" s="672"/>
      <c r="AP14" s="662" t="s">
        <v>261</v>
      </c>
      <c r="AQ14" s="663"/>
      <c r="AR14" s="663"/>
      <c r="AS14" s="663"/>
      <c r="AT14" s="663"/>
      <c r="AU14" s="663"/>
      <c r="AV14" s="663"/>
      <c r="AW14" s="663"/>
      <c r="AX14" s="663"/>
      <c r="AY14" s="663"/>
      <c r="AZ14" s="663"/>
      <c r="BA14" s="663"/>
      <c r="BB14" s="663"/>
      <c r="BC14" s="663"/>
      <c r="BD14" s="663"/>
      <c r="BE14" s="663"/>
      <c r="BF14" s="664"/>
      <c r="BG14" s="665">
        <v>124296</v>
      </c>
      <c r="BH14" s="666"/>
      <c r="BI14" s="666"/>
      <c r="BJ14" s="666"/>
      <c r="BK14" s="666"/>
      <c r="BL14" s="666"/>
      <c r="BM14" s="666"/>
      <c r="BN14" s="667"/>
      <c r="BO14" s="668">
        <v>1</v>
      </c>
      <c r="BP14" s="668"/>
      <c r="BQ14" s="668"/>
      <c r="BR14" s="668"/>
      <c r="BS14" s="669" t="s">
        <v>241</v>
      </c>
      <c r="BT14" s="669"/>
      <c r="BU14" s="669"/>
      <c r="BV14" s="669"/>
      <c r="BW14" s="669"/>
      <c r="BX14" s="669"/>
      <c r="BY14" s="669"/>
      <c r="BZ14" s="669"/>
      <c r="CA14" s="669"/>
      <c r="CB14" s="673"/>
      <c r="CD14" s="680" t="s">
        <v>262</v>
      </c>
      <c r="CE14" s="681"/>
      <c r="CF14" s="681"/>
      <c r="CG14" s="681"/>
      <c r="CH14" s="681"/>
      <c r="CI14" s="681"/>
      <c r="CJ14" s="681"/>
      <c r="CK14" s="681"/>
      <c r="CL14" s="681"/>
      <c r="CM14" s="681"/>
      <c r="CN14" s="681"/>
      <c r="CO14" s="681"/>
      <c r="CP14" s="681"/>
      <c r="CQ14" s="682"/>
      <c r="CR14" s="665">
        <v>946279</v>
      </c>
      <c r="CS14" s="666"/>
      <c r="CT14" s="666"/>
      <c r="CU14" s="666"/>
      <c r="CV14" s="666"/>
      <c r="CW14" s="666"/>
      <c r="CX14" s="666"/>
      <c r="CY14" s="667"/>
      <c r="CZ14" s="668">
        <v>3</v>
      </c>
      <c r="DA14" s="668"/>
      <c r="DB14" s="668"/>
      <c r="DC14" s="668"/>
      <c r="DD14" s="674">
        <v>329</v>
      </c>
      <c r="DE14" s="666"/>
      <c r="DF14" s="666"/>
      <c r="DG14" s="666"/>
      <c r="DH14" s="666"/>
      <c r="DI14" s="666"/>
      <c r="DJ14" s="666"/>
      <c r="DK14" s="666"/>
      <c r="DL14" s="666"/>
      <c r="DM14" s="666"/>
      <c r="DN14" s="666"/>
      <c r="DO14" s="666"/>
      <c r="DP14" s="667"/>
      <c r="DQ14" s="674">
        <v>937855</v>
      </c>
      <c r="DR14" s="666"/>
      <c r="DS14" s="666"/>
      <c r="DT14" s="666"/>
      <c r="DU14" s="666"/>
      <c r="DV14" s="666"/>
      <c r="DW14" s="666"/>
      <c r="DX14" s="666"/>
      <c r="DY14" s="666"/>
      <c r="DZ14" s="666"/>
      <c r="EA14" s="666"/>
      <c r="EB14" s="666"/>
      <c r="EC14" s="675"/>
    </row>
    <row r="15" spans="2:143" ht="11.25" customHeight="1" x14ac:dyDescent="0.15">
      <c r="B15" s="662" t="s">
        <v>263</v>
      </c>
      <c r="C15" s="663"/>
      <c r="D15" s="663"/>
      <c r="E15" s="663"/>
      <c r="F15" s="663"/>
      <c r="G15" s="663"/>
      <c r="H15" s="663"/>
      <c r="I15" s="663"/>
      <c r="J15" s="663"/>
      <c r="K15" s="663"/>
      <c r="L15" s="663"/>
      <c r="M15" s="663"/>
      <c r="N15" s="663"/>
      <c r="O15" s="663"/>
      <c r="P15" s="663"/>
      <c r="Q15" s="664"/>
      <c r="R15" s="665" t="s">
        <v>241</v>
      </c>
      <c r="S15" s="666"/>
      <c r="T15" s="666"/>
      <c r="U15" s="666"/>
      <c r="V15" s="666"/>
      <c r="W15" s="666"/>
      <c r="X15" s="666"/>
      <c r="Y15" s="667"/>
      <c r="Z15" s="668" t="s">
        <v>241</v>
      </c>
      <c r="AA15" s="668"/>
      <c r="AB15" s="668"/>
      <c r="AC15" s="668"/>
      <c r="AD15" s="669" t="s">
        <v>128</v>
      </c>
      <c r="AE15" s="669"/>
      <c r="AF15" s="669"/>
      <c r="AG15" s="669"/>
      <c r="AH15" s="669"/>
      <c r="AI15" s="669"/>
      <c r="AJ15" s="669"/>
      <c r="AK15" s="669"/>
      <c r="AL15" s="670" t="s">
        <v>241</v>
      </c>
      <c r="AM15" s="671"/>
      <c r="AN15" s="671"/>
      <c r="AO15" s="672"/>
      <c r="AP15" s="662" t="s">
        <v>264</v>
      </c>
      <c r="AQ15" s="663"/>
      <c r="AR15" s="663"/>
      <c r="AS15" s="663"/>
      <c r="AT15" s="663"/>
      <c r="AU15" s="663"/>
      <c r="AV15" s="663"/>
      <c r="AW15" s="663"/>
      <c r="AX15" s="663"/>
      <c r="AY15" s="663"/>
      <c r="AZ15" s="663"/>
      <c r="BA15" s="663"/>
      <c r="BB15" s="663"/>
      <c r="BC15" s="663"/>
      <c r="BD15" s="663"/>
      <c r="BE15" s="663"/>
      <c r="BF15" s="664"/>
      <c r="BG15" s="665">
        <v>443006</v>
      </c>
      <c r="BH15" s="666"/>
      <c r="BI15" s="666"/>
      <c r="BJ15" s="666"/>
      <c r="BK15" s="666"/>
      <c r="BL15" s="666"/>
      <c r="BM15" s="666"/>
      <c r="BN15" s="667"/>
      <c r="BO15" s="668">
        <v>3.6</v>
      </c>
      <c r="BP15" s="668"/>
      <c r="BQ15" s="668"/>
      <c r="BR15" s="668"/>
      <c r="BS15" s="669" t="s">
        <v>128</v>
      </c>
      <c r="BT15" s="669"/>
      <c r="BU15" s="669"/>
      <c r="BV15" s="669"/>
      <c r="BW15" s="669"/>
      <c r="BX15" s="669"/>
      <c r="BY15" s="669"/>
      <c r="BZ15" s="669"/>
      <c r="CA15" s="669"/>
      <c r="CB15" s="673"/>
      <c r="CD15" s="680" t="s">
        <v>265</v>
      </c>
      <c r="CE15" s="681"/>
      <c r="CF15" s="681"/>
      <c r="CG15" s="681"/>
      <c r="CH15" s="681"/>
      <c r="CI15" s="681"/>
      <c r="CJ15" s="681"/>
      <c r="CK15" s="681"/>
      <c r="CL15" s="681"/>
      <c r="CM15" s="681"/>
      <c r="CN15" s="681"/>
      <c r="CO15" s="681"/>
      <c r="CP15" s="681"/>
      <c r="CQ15" s="682"/>
      <c r="CR15" s="665">
        <v>3625852</v>
      </c>
      <c r="CS15" s="666"/>
      <c r="CT15" s="666"/>
      <c r="CU15" s="666"/>
      <c r="CV15" s="666"/>
      <c r="CW15" s="666"/>
      <c r="CX15" s="666"/>
      <c r="CY15" s="667"/>
      <c r="CZ15" s="668">
        <v>11.5</v>
      </c>
      <c r="DA15" s="668"/>
      <c r="DB15" s="668"/>
      <c r="DC15" s="668"/>
      <c r="DD15" s="674">
        <v>819560</v>
      </c>
      <c r="DE15" s="666"/>
      <c r="DF15" s="666"/>
      <c r="DG15" s="666"/>
      <c r="DH15" s="666"/>
      <c r="DI15" s="666"/>
      <c r="DJ15" s="666"/>
      <c r="DK15" s="666"/>
      <c r="DL15" s="666"/>
      <c r="DM15" s="666"/>
      <c r="DN15" s="666"/>
      <c r="DO15" s="666"/>
      <c r="DP15" s="667"/>
      <c r="DQ15" s="674">
        <v>2571420</v>
      </c>
      <c r="DR15" s="666"/>
      <c r="DS15" s="666"/>
      <c r="DT15" s="666"/>
      <c r="DU15" s="666"/>
      <c r="DV15" s="666"/>
      <c r="DW15" s="666"/>
      <c r="DX15" s="666"/>
      <c r="DY15" s="666"/>
      <c r="DZ15" s="666"/>
      <c r="EA15" s="666"/>
      <c r="EB15" s="666"/>
      <c r="EC15" s="675"/>
    </row>
    <row r="16" spans="2:143" ht="11.25" customHeight="1" x14ac:dyDescent="0.15">
      <c r="B16" s="662" t="s">
        <v>266</v>
      </c>
      <c r="C16" s="663"/>
      <c r="D16" s="663"/>
      <c r="E16" s="663"/>
      <c r="F16" s="663"/>
      <c r="G16" s="663"/>
      <c r="H16" s="663"/>
      <c r="I16" s="663"/>
      <c r="J16" s="663"/>
      <c r="K16" s="663"/>
      <c r="L16" s="663"/>
      <c r="M16" s="663"/>
      <c r="N16" s="663"/>
      <c r="O16" s="663"/>
      <c r="P16" s="663"/>
      <c r="Q16" s="664"/>
      <c r="R16" s="665">
        <v>31911</v>
      </c>
      <c r="S16" s="666"/>
      <c r="T16" s="666"/>
      <c r="U16" s="666"/>
      <c r="V16" s="666"/>
      <c r="W16" s="666"/>
      <c r="X16" s="666"/>
      <c r="Y16" s="667"/>
      <c r="Z16" s="668">
        <v>0.1</v>
      </c>
      <c r="AA16" s="668"/>
      <c r="AB16" s="668"/>
      <c r="AC16" s="668"/>
      <c r="AD16" s="669">
        <v>31911</v>
      </c>
      <c r="AE16" s="669"/>
      <c r="AF16" s="669"/>
      <c r="AG16" s="669"/>
      <c r="AH16" s="669"/>
      <c r="AI16" s="669"/>
      <c r="AJ16" s="669"/>
      <c r="AK16" s="669"/>
      <c r="AL16" s="670">
        <v>0.2</v>
      </c>
      <c r="AM16" s="671"/>
      <c r="AN16" s="671"/>
      <c r="AO16" s="672"/>
      <c r="AP16" s="662" t="s">
        <v>267</v>
      </c>
      <c r="AQ16" s="663"/>
      <c r="AR16" s="663"/>
      <c r="AS16" s="663"/>
      <c r="AT16" s="663"/>
      <c r="AU16" s="663"/>
      <c r="AV16" s="663"/>
      <c r="AW16" s="663"/>
      <c r="AX16" s="663"/>
      <c r="AY16" s="663"/>
      <c r="AZ16" s="663"/>
      <c r="BA16" s="663"/>
      <c r="BB16" s="663"/>
      <c r="BC16" s="663"/>
      <c r="BD16" s="663"/>
      <c r="BE16" s="663"/>
      <c r="BF16" s="664"/>
      <c r="BG16" s="665" t="s">
        <v>128</v>
      </c>
      <c r="BH16" s="666"/>
      <c r="BI16" s="666"/>
      <c r="BJ16" s="666"/>
      <c r="BK16" s="666"/>
      <c r="BL16" s="666"/>
      <c r="BM16" s="666"/>
      <c r="BN16" s="667"/>
      <c r="BO16" s="668" t="s">
        <v>128</v>
      </c>
      <c r="BP16" s="668"/>
      <c r="BQ16" s="668"/>
      <c r="BR16" s="668"/>
      <c r="BS16" s="669" t="s">
        <v>128</v>
      </c>
      <c r="BT16" s="669"/>
      <c r="BU16" s="669"/>
      <c r="BV16" s="669"/>
      <c r="BW16" s="669"/>
      <c r="BX16" s="669"/>
      <c r="BY16" s="669"/>
      <c r="BZ16" s="669"/>
      <c r="CA16" s="669"/>
      <c r="CB16" s="673"/>
      <c r="CD16" s="680" t="s">
        <v>268</v>
      </c>
      <c r="CE16" s="681"/>
      <c r="CF16" s="681"/>
      <c r="CG16" s="681"/>
      <c r="CH16" s="681"/>
      <c r="CI16" s="681"/>
      <c r="CJ16" s="681"/>
      <c r="CK16" s="681"/>
      <c r="CL16" s="681"/>
      <c r="CM16" s="681"/>
      <c r="CN16" s="681"/>
      <c r="CO16" s="681"/>
      <c r="CP16" s="681"/>
      <c r="CQ16" s="682"/>
      <c r="CR16" s="665" t="s">
        <v>181</v>
      </c>
      <c r="CS16" s="666"/>
      <c r="CT16" s="666"/>
      <c r="CU16" s="666"/>
      <c r="CV16" s="666"/>
      <c r="CW16" s="666"/>
      <c r="CX16" s="666"/>
      <c r="CY16" s="667"/>
      <c r="CZ16" s="668" t="s">
        <v>128</v>
      </c>
      <c r="DA16" s="668"/>
      <c r="DB16" s="668"/>
      <c r="DC16" s="668"/>
      <c r="DD16" s="674" t="s">
        <v>241</v>
      </c>
      <c r="DE16" s="666"/>
      <c r="DF16" s="666"/>
      <c r="DG16" s="666"/>
      <c r="DH16" s="666"/>
      <c r="DI16" s="666"/>
      <c r="DJ16" s="666"/>
      <c r="DK16" s="666"/>
      <c r="DL16" s="666"/>
      <c r="DM16" s="666"/>
      <c r="DN16" s="666"/>
      <c r="DO16" s="666"/>
      <c r="DP16" s="667"/>
      <c r="DQ16" s="674" t="s">
        <v>241</v>
      </c>
      <c r="DR16" s="666"/>
      <c r="DS16" s="666"/>
      <c r="DT16" s="666"/>
      <c r="DU16" s="666"/>
      <c r="DV16" s="666"/>
      <c r="DW16" s="666"/>
      <c r="DX16" s="666"/>
      <c r="DY16" s="666"/>
      <c r="DZ16" s="666"/>
      <c r="EA16" s="666"/>
      <c r="EB16" s="666"/>
      <c r="EC16" s="675"/>
    </row>
    <row r="17" spans="2:133" ht="11.25" customHeight="1" x14ac:dyDescent="0.15">
      <c r="B17" s="662" t="s">
        <v>269</v>
      </c>
      <c r="C17" s="663"/>
      <c r="D17" s="663"/>
      <c r="E17" s="663"/>
      <c r="F17" s="663"/>
      <c r="G17" s="663"/>
      <c r="H17" s="663"/>
      <c r="I17" s="663"/>
      <c r="J17" s="663"/>
      <c r="K17" s="663"/>
      <c r="L17" s="663"/>
      <c r="M17" s="663"/>
      <c r="N17" s="663"/>
      <c r="O17" s="663"/>
      <c r="P17" s="663"/>
      <c r="Q17" s="664"/>
      <c r="R17" s="665">
        <v>158073</v>
      </c>
      <c r="S17" s="666"/>
      <c r="T17" s="666"/>
      <c r="U17" s="666"/>
      <c r="V17" s="666"/>
      <c r="W17" s="666"/>
      <c r="X17" s="666"/>
      <c r="Y17" s="667"/>
      <c r="Z17" s="668">
        <v>0.5</v>
      </c>
      <c r="AA17" s="668"/>
      <c r="AB17" s="668"/>
      <c r="AC17" s="668"/>
      <c r="AD17" s="669">
        <v>158073</v>
      </c>
      <c r="AE17" s="669"/>
      <c r="AF17" s="669"/>
      <c r="AG17" s="669"/>
      <c r="AH17" s="669"/>
      <c r="AI17" s="669"/>
      <c r="AJ17" s="669"/>
      <c r="AK17" s="669"/>
      <c r="AL17" s="670">
        <v>1</v>
      </c>
      <c r="AM17" s="671"/>
      <c r="AN17" s="671"/>
      <c r="AO17" s="672"/>
      <c r="AP17" s="662" t="s">
        <v>270</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68" t="s">
        <v>181</v>
      </c>
      <c r="BP17" s="668"/>
      <c r="BQ17" s="668"/>
      <c r="BR17" s="668"/>
      <c r="BS17" s="669" t="s">
        <v>241</v>
      </c>
      <c r="BT17" s="669"/>
      <c r="BU17" s="669"/>
      <c r="BV17" s="669"/>
      <c r="BW17" s="669"/>
      <c r="BX17" s="669"/>
      <c r="BY17" s="669"/>
      <c r="BZ17" s="669"/>
      <c r="CA17" s="669"/>
      <c r="CB17" s="673"/>
      <c r="CD17" s="680" t="s">
        <v>271</v>
      </c>
      <c r="CE17" s="681"/>
      <c r="CF17" s="681"/>
      <c r="CG17" s="681"/>
      <c r="CH17" s="681"/>
      <c r="CI17" s="681"/>
      <c r="CJ17" s="681"/>
      <c r="CK17" s="681"/>
      <c r="CL17" s="681"/>
      <c r="CM17" s="681"/>
      <c r="CN17" s="681"/>
      <c r="CO17" s="681"/>
      <c r="CP17" s="681"/>
      <c r="CQ17" s="682"/>
      <c r="CR17" s="665">
        <v>2186826</v>
      </c>
      <c r="CS17" s="666"/>
      <c r="CT17" s="666"/>
      <c r="CU17" s="666"/>
      <c r="CV17" s="666"/>
      <c r="CW17" s="666"/>
      <c r="CX17" s="666"/>
      <c r="CY17" s="667"/>
      <c r="CZ17" s="668">
        <v>7</v>
      </c>
      <c r="DA17" s="668"/>
      <c r="DB17" s="668"/>
      <c r="DC17" s="668"/>
      <c r="DD17" s="674" t="s">
        <v>128</v>
      </c>
      <c r="DE17" s="666"/>
      <c r="DF17" s="666"/>
      <c r="DG17" s="666"/>
      <c r="DH17" s="666"/>
      <c r="DI17" s="666"/>
      <c r="DJ17" s="666"/>
      <c r="DK17" s="666"/>
      <c r="DL17" s="666"/>
      <c r="DM17" s="666"/>
      <c r="DN17" s="666"/>
      <c r="DO17" s="666"/>
      <c r="DP17" s="667"/>
      <c r="DQ17" s="674">
        <v>2186826</v>
      </c>
      <c r="DR17" s="666"/>
      <c r="DS17" s="666"/>
      <c r="DT17" s="666"/>
      <c r="DU17" s="666"/>
      <c r="DV17" s="666"/>
      <c r="DW17" s="666"/>
      <c r="DX17" s="666"/>
      <c r="DY17" s="666"/>
      <c r="DZ17" s="666"/>
      <c r="EA17" s="666"/>
      <c r="EB17" s="666"/>
      <c r="EC17" s="675"/>
    </row>
    <row r="18" spans="2:133" ht="11.25" customHeight="1" x14ac:dyDescent="0.15">
      <c r="B18" s="662" t="s">
        <v>272</v>
      </c>
      <c r="C18" s="663"/>
      <c r="D18" s="663"/>
      <c r="E18" s="663"/>
      <c r="F18" s="663"/>
      <c r="G18" s="663"/>
      <c r="H18" s="663"/>
      <c r="I18" s="663"/>
      <c r="J18" s="663"/>
      <c r="K18" s="663"/>
      <c r="L18" s="663"/>
      <c r="M18" s="663"/>
      <c r="N18" s="663"/>
      <c r="O18" s="663"/>
      <c r="P18" s="663"/>
      <c r="Q18" s="664"/>
      <c r="R18" s="665">
        <v>169375</v>
      </c>
      <c r="S18" s="666"/>
      <c r="T18" s="666"/>
      <c r="U18" s="666"/>
      <c r="V18" s="666"/>
      <c r="W18" s="666"/>
      <c r="X18" s="666"/>
      <c r="Y18" s="667"/>
      <c r="Z18" s="668">
        <v>0.5</v>
      </c>
      <c r="AA18" s="668"/>
      <c r="AB18" s="668"/>
      <c r="AC18" s="668"/>
      <c r="AD18" s="669">
        <v>169375</v>
      </c>
      <c r="AE18" s="669"/>
      <c r="AF18" s="669"/>
      <c r="AG18" s="669"/>
      <c r="AH18" s="669"/>
      <c r="AI18" s="669"/>
      <c r="AJ18" s="669"/>
      <c r="AK18" s="669"/>
      <c r="AL18" s="670">
        <v>1</v>
      </c>
      <c r="AM18" s="671"/>
      <c r="AN18" s="671"/>
      <c r="AO18" s="672"/>
      <c r="AP18" s="662" t="s">
        <v>273</v>
      </c>
      <c r="AQ18" s="663"/>
      <c r="AR18" s="663"/>
      <c r="AS18" s="663"/>
      <c r="AT18" s="663"/>
      <c r="AU18" s="663"/>
      <c r="AV18" s="663"/>
      <c r="AW18" s="663"/>
      <c r="AX18" s="663"/>
      <c r="AY18" s="663"/>
      <c r="AZ18" s="663"/>
      <c r="BA18" s="663"/>
      <c r="BB18" s="663"/>
      <c r="BC18" s="663"/>
      <c r="BD18" s="663"/>
      <c r="BE18" s="663"/>
      <c r="BF18" s="664"/>
      <c r="BG18" s="665" t="s">
        <v>181</v>
      </c>
      <c r="BH18" s="666"/>
      <c r="BI18" s="666"/>
      <c r="BJ18" s="666"/>
      <c r="BK18" s="666"/>
      <c r="BL18" s="666"/>
      <c r="BM18" s="666"/>
      <c r="BN18" s="667"/>
      <c r="BO18" s="668" t="s">
        <v>247</v>
      </c>
      <c r="BP18" s="668"/>
      <c r="BQ18" s="668"/>
      <c r="BR18" s="668"/>
      <c r="BS18" s="669" t="s">
        <v>128</v>
      </c>
      <c r="BT18" s="669"/>
      <c r="BU18" s="669"/>
      <c r="BV18" s="669"/>
      <c r="BW18" s="669"/>
      <c r="BX18" s="669"/>
      <c r="BY18" s="669"/>
      <c r="BZ18" s="669"/>
      <c r="CA18" s="669"/>
      <c r="CB18" s="673"/>
      <c r="CD18" s="680" t="s">
        <v>274</v>
      </c>
      <c r="CE18" s="681"/>
      <c r="CF18" s="681"/>
      <c r="CG18" s="681"/>
      <c r="CH18" s="681"/>
      <c r="CI18" s="681"/>
      <c r="CJ18" s="681"/>
      <c r="CK18" s="681"/>
      <c r="CL18" s="681"/>
      <c r="CM18" s="681"/>
      <c r="CN18" s="681"/>
      <c r="CO18" s="681"/>
      <c r="CP18" s="681"/>
      <c r="CQ18" s="682"/>
      <c r="CR18" s="665" t="s">
        <v>181</v>
      </c>
      <c r="CS18" s="666"/>
      <c r="CT18" s="666"/>
      <c r="CU18" s="666"/>
      <c r="CV18" s="666"/>
      <c r="CW18" s="666"/>
      <c r="CX18" s="666"/>
      <c r="CY18" s="667"/>
      <c r="CZ18" s="668" t="s">
        <v>241</v>
      </c>
      <c r="DA18" s="668"/>
      <c r="DB18" s="668"/>
      <c r="DC18" s="668"/>
      <c r="DD18" s="674" t="s">
        <v>241</v>
      </c>
      <c r="DE18" s="666"/>
      <c r="DF18" s="666"/>
      <c r="DG18" s="666"/>
      <c r="DH18" s="666"/>
      <c r="DI18" s="666"/>
      <c r="DJ18" s="666"/>
      <c r="DK18" s="666"/>
      <c r="DL18" s="666"/>
      <c r="DM18" s="666"/>
      <c r="DN18" s="666"/>
      <c r="DO18" s="666"/>
      <c r="DP18" s="667"/>
      <c r="DQ18" s="674" t="s">
        <v>241</v>
      </c>
      <c r="DR18" s="666"/>
      <c r="DS18" s="666"/>
      <c r="DT18" s="666"/>
      <c r="DU18" s="666"/>
      <c r="DV18" s="666"/>
      <c r="DW18" s="666"/>
      <c r="DX18" s="666"/>
      <c r="DY18" s="666"/>
      <c r="DZ18" s="666"/>
      <c r="EA18" s="666"/>
      <c r="EB18" s="666"/>
      <c r="EC18" s="675"/>
    </row>
    <row r="19" spans="2:133" ht="11.25" customHeight="1" x14ac:dyDescent="0.15">
      <c r="B19" s="662" t="s">
        <v>275</v>
      </c>
      <c r="C19" s="663"/>
      <c r="D19" s="663"/>
      <c r="E19" s="663"/>
      <c r="F19" s="663"/>
      <c r="G19" s="663"/>
      <c r="H19" s="663"/>
      <c r="I19" s="663"/>
      <c r="J19" s="663"/>
      <c r="K19" s="663"/>
      <c r="L19" s="663"/>
      <c r="M19" s="663"/>
      <c r="N19" s="663"/>
      <c r="O19" s="663"/>
      <c r="P19" s="663"/>
      <c r="Q19" s="664"/>
      <c r="R19" s="665">
        <v>97961</v>
      </c>
      <c r="S19" s="666"/>
      <c r="T19" s="666"/>
      <c r="U19" s="666"/>
      <c r="V19" s="666"/>
      <c r="W19" s="666"/>
      <c r="X19" s="666"/>
      <c r="Y19" s="667"/>
      <c r="Z19" s="668">
        <v>0.3</v>
      </c>
      <c r="AA19" s="668"/>
      <c r="AB19" s="668"/>
      <c r="AC19" s="668"/>
      <c r="AD19" s="669">
        <v>97961</v>
      </c>
      <c r="AE19" s="669"/>
      <c r="AF19" s="669"/>
      <c r="AG19" s="669"/>
      <c r="AH19" s="669"/>
      <c r="AI19" s="669"/>
      <c r="AJ19" s="669"/>
      <c r="AK19" s="669"/>
      <c r="AL19" s="670">
        <v>0.6</v>
      </c>
      <c r="AM19" s="671"/>
      <c r="AN19" s="671"/>
      <c r="AO19" s="672"/>
      <c r="AP19" s="662" t="s">
        <v>276</v>
      </c>
      <c r="AQ19" s="663"/>
      <c r="AR19" s="663"/>
      <c r="AS19" s="663"/>
      <c r="AT19" s="663"/>
      <c r="AU19" s="663"/>
      <c r="AV19" s="663"/>
      <c r="AW19" s="663"/>
      <c r="AX19" s="663"/>
      <c r="AY19" s="663"/>
      <c r="AZ19" s="663"/>
      <c r="BA19" s="663"/>
      <c r="BB19" s="663"/>
      <c r="BC19" s="663"/>
      <c r="BD19" s="663"/>
      <c r="BE19" s="663"/>
      <c r="BF19" s="664"/>
      <c r="BG19" s="665">
        <v>764877</v>
      </c>
      <c r="BH19" s="666"/>
      <c r="BI19" s="666"/>
      <c r="BJ19" s="666"/>
      <c r="BK19" s="666"/>
      <c r="BL19" s="666"/>
      <c r="BM19" s="666"/>
      <c r="BN19" s="667"/>
      <c r="BO19" s="668">
        <v>6.2</v>
      </c>
      <c r="BP19" s="668"/>
      <c r="BQ19" s="668"/>
      <c r="BR19" s="668"/>
      <c r="BS19" s="669" t="s">
        <v>241</v>
      </c>
      <c r="BT19" s="669"/>
      <c r="BU19" s="669"/>
      <c r="BV19" s="669"/>
      <c r="BW19" s="669"/>
      <c r="BX19" s="669"/>
      <c r="BY19" s="669"/>
      <c r="BZ19" s="669"/>
      <c r="CA19" s="669"/>
      <c r="CB19" s="673"/>
      <c r="CD19" s="680" t="s">
        <v>277</v>
      </c>
      <c r="CE19" s="681"/>
      <c r="CF19" s="681"/>
      <c r="CG19" s="681"/>
      <c r="CH19" s="681"/>
      <c r="CI19" s="681"/>
      <c r="CJ19" s="681"/>
      <c r="CK19" s="681"/>
      <c r="CL19" s="681"/>
      <c r="CM19" s="681"/>
      <c r="CN19" s="681"/>
      <c r="CO19" s="681"/>
      <c r="CP19" s="681"/>
      <c r="CQ19" s="682"/>
      <c r="CR19" s="665" t="s">
        <v>241</v>
      </c>
      <c r="CS19" s="666"/>
      <c r="CT19" s="666"/>
      <c r="CU19" s="666"/>
      <c r="CV19" s="666"/>
      <c r="CW19" s="666"/>
      <c r="CX19" s="666"/>
      <c r="CY19" s="667"/>
      <c r="CZ19" s="668" t="s">
        <v>128</v>
      </c>
      <c r="DA19" s="668"/>
      <c r="DB19" s="668"/>
      <c r="DC19" s="668"/>
      <c r="DD19" s="674" t="s">
        <v>128</v>
      </c>
      <c r="DE19" s="666"/>
      <c r="DF19" s="666"/>
      <c r="DG19" s="666"/>
      <c r="DH19" s="666"/>
      <c r="DI19" s="666"/>
      <c r="DJ19" s="666"/>
      <c r="DK19" s="666"/>
      <c r="DL19" s="666"/>
      <c r="DM19" s="666"/>
      <c r="DN19" s="666"/>
      <c r="DO19" s="666"/>
      <c r="DP19" s="667"/>
      <c r="DQ19" s="674" t="s">
        <v>241</v>
      </c>
      <c r="DR19" s="666"/>
      <c r="DS19" s="666"/>
      <c r="DT19" s="666"/>
      <c r="DU19" s="666"/>
      <c r="DV19" s="666"/>
      <c r="DW19" s="666"/>
      <c r="DX19" s="666"/>
      <c r="DY19" s="666"/>
      <c r="DZ19" s="666"/>
      <c r="EA19" s="666"/>
      <c r="EB19" s="666"/>
      <c r="EC19" s="675"/>
    </row>
    <row r="20" spans="2:133" ht="11.25" customHeight="1" x14ac:dyDescent="0.15">
      <c r="B20" s="662" t="s">
        <v>278</v>
      </c>
      <c r="C20" s="663"/>
      <c r="D20" s="663"/>
      <c r="E20" s="663"/>
      <c r="F20" s="663"/>
      <c r="G20" s="663"/>
      <c r="H20" s="663"/>
      <c r="I20" s="663"/>
      <c r="J20" s="663"/>
      <c r="K20" s="663"/>
      <c r="L20" s="663"/>
      <c r="M20" s="663"/>
      <c r="N20" s="663"/>
      <c r="O20" s="663"/>
      <c r="P20" s="663"/>
      <c r="Q20" s="664"/>
      <c r="R20" s="665">
        <v>10780</v>
      </c>
      <c r="S20" s="666"/>
      <c r="T20" s="666"/>
      <c r="U20" s="666"/>
      <c r="V20" s="666"/>
      <c r="W20" s="666"/>
      <c r="X20" s="666"/>
      <c r="Y20" s="667"/>
      <c r="Z20" s="668">
        <v>0</v>
      </c>
      <c r="AA20" s="668"/>
      <c r="AB20" s="668"/>
      <c r="AC20" s="668"/>
      <c r="AD20" s="669">
        <v>10780</v>
      </c>
      <c r="AE20" s="669"/>
      <c r="AF20" s="669"/>
      <c r="AG20" s="669"/>
      <c r="AH20" s="669"/>
      <c r="AI20" s="669"/>
      <c r="AJ20" s="669"/>
      <c r="AK20" s="669"/>
      <c r="AL20" s="670">
        <v>0.1</v>
      </c>
      <c r="AM20" s="671"/>
      <c r="AN20" s="671"/>
      <c r="AO20" s="672"/>
      <c r="AP20" s="662" t="s">
        <v>279</v>
      </c>
      <c r="AQ20" s="663"/>
      <c r="AR20" s="663"/>
      <c r="AS20" s="663"/>
      <c r="AT20" s="663"/>
      <c r="AU20" s="663"/>
      <c r="AV20" s="663"/>
      <c r="AW20" s="663"/>
      <c r="AX20" s="663"/>
      <c r="AY20" s="663"/>
      <c r="AZ20" s="663"/>
      <c r="BA20" s="663"/>
      <c r="BB20" s="663"/>
      <c r="BC20" s="663"/>
      <c r="BD20" s="663"/>
      <c r="BE20" s="663"/>
      <c r="BF20" s="664"/>
      <c r="BG20" s="665">
        <v>764877</v>
      </c>
      <c r="BH20" s="666"/>
      <c r="BI20" s="666"/>
      <c r="BJ20" s="666"/>
      <c r="BK20" s="666"/>
      <c r="BL20" s="666"/>
      <c r="BM20" s="666"/>
      <c r="BN20" s="667"/>
      <c r="BO20" s="668">
        <v>6.2</v>
      </c>
      <c r="BP20" s="668"/>
      <c r="BQ20" s="668"/>
      <c r="BR20" s="668"/>
      <c r="BS20" s="669" t="s">
        <v>241</v>
      </c>
      <c r="BT20" s="669"/>
      <c r="BU20" s="669"/>
      <c r="BV20" s="669"/>
      <c r="BW20" s="669"/>
      <c r="BX20" s="669"/>
      <c r="BY20" s="669"/>
      <c r="BZ20" s="669"/>
      <c r="CA20" s="669"/>
      <c r="CB20" s="673"/>
      <c r="CD20" s="680" t="s">
        <v>280</v>
      </c>
      <c r="CE20" s="681"/>
      <c r="CF20" s="681"/>
      <c r="CG20" s="681"/>
      <c r="CH20" s="681"/>
      <c r="CI20" s="681"/>
      <c r="CJ20" s="681"/>
      <c r="CK20" s="681"/>
      <c r="CL20" s="681"/>
      <c r="CM20" s="681"/>
      <c r="CN20" s="681"/>
      <c r="CO20" s="681"/>
      <c r="CP20" s="681"/>
      <c r="CQ20" s="682"/>
      <c r="CR20" s="665">
        <v>31398993</v>
      </c>
      <c r="CS20" s="666"/>
      <c r="CT20" s="666"/>
      <c r="CU20" s="666"/>
      <c r="CV20" s="666"/>
      <c r="CW20" s="666"/>
      <c r="CX20" s="666"/>
      <c r="CY20" s="667"/>
      <c r="CZ20" s="668">
        <v>100</v>
      </c>
      <c r="DA20" s="668"/>
      <c r="DB20" s="668"/>
      <c r="DC20" s="668"/>
      <c r="DD20" s="674">
        <v>4629835</v>
      </c>
      <c r="DE20" s="666"/>
      <c r="DF20" s="666"/>
      <c r="DG20" s="666"/>
      <c r="DH20" s="666"/>
      <c r="DI20" s="666"/>
      <c r="DJ20" s="666"/>
      <c r="DK20" s="666"/>
      <c r="DL20" s="666"/>
      <c r="DM20" s="666"/>
      <c r="DN20" s="666"/>
      <c r="DO20" s="666"/>
      <c r="DP20" s="667"/>
      <c r="DQ20" s="674">
        <v>19576926</v>
      </c>
      <c r="DR20" s="666"/>
      <c r="DS20" s="666"/>
      <c r="DT20" s="666"/>
      <c r="DU20" s="666"/>
      <c r="DV20" s="666"/>
      <c r="DW20" s="666"/>
      <c r="DX20" s="666"/>
      <c r="DY20" s="666"/>
      <c r="DZ20" s="666"/>
      <c r="EA20" s="666"/>
      <c r="EB20" s="666"/>
      <c r="EC20" s="675"/>
    </row>
    <row r="21" spans="2:133" ht="11.25" customHeight="1" x14ac:dyDescent="0.15">
      <c r="B21" s="662" t="s">
        <v>281</v>
      </c>
      <c r="C21" s="663"/>
      <c r="D21" s="663"/>
      <c r="E21" s="663"/>
      <c r="F21" s="663"/>
      <c r="G21" s="663"/>
      <c r="H21" s="663"/>
      <c r="I21" s="663"/>
      <c r="J21" s="663"/>
      <c r="K21" s="663"/>
      <c r="L21" s="663"/>
      <c r="M21" s="663"/>
      <c r="N21" s="663"/>
      <c r="O21" s="663"/>
      <c r="P21" s="663"/>
      <c r="Q21" s="664"/>
      <c r="R21" s="665">
        <v>2407</v>
      </c>
      <c r="S21" s="666"/>
      <c r="T21" s="666"/>
      <c r="U21" s="666"/>
      <c r="V21" s="666"/>
      <c r="W21" s="666"/>
      <c r="X21" s="666"/>
      <c r="Y21" s="667"/>
      <c r="Z21" s="668">
        <v>0</v>
      </c>
      <c r="AA21" s="668"/>
      <c r="AB21" s="668"/>
      <c r="AC21" s="668"/>
      <c r="AD21" s="669">
        <v>2407</v>
      </c>
      <c r="AE21" s="669"/>
      <c r="AF21" s="669"/>
      <c r="AG21" s="669"/>
      <c r="AH21" s="669"/>
      <c r="AI21" s="669"/>
      <c r="AJ21" s="669"/>
      <c r="AK21" s="669"/>
      <c r="AL21" s="670">
        <v>0</v>
      </c>
      <c r="AM21" s="671"/>
      <c r="AN21" s="671"/>
      <c r="AO21" s="672"/>
      <c r="AP21" s="684" t="s">
        <v>282</v>
      </c>
      <c r="AQ21" s="685"/>
      <c r="AR21" s="685"/>
      <c r="AS21" s="685"/>
      <c r="AT21" s="685"/>
      <c r="AU21" s="685"/>
      <c r="AV21" s="685"/>
      <c r="AW21" s="685"/>
      <c r="AX21" s="685"/>
      <c r="AY21" s="685"/>
      <c r="AZ21" s="685"/>
      <c r="BA21" s="685"/>
      <c r="BB21" s="685"/>
      <c r="BC21" s="685"/>
      <c r="BD21" s="685"/>
      <c r="BE21" s="685"/>
      <c r="BF21" s="686"/>
      <c r="BG21" s="665" t="s">
        <v>241</v>
      </c>
      <c r="BH21" s="666"/>
      <c r="BI21" s="666"/>
      <c r="BJ21" s="666"/>
      <c r="BK21" s="666"/>
      <c r="BL21" s="666"/>
      <c r="BM21" s="666"/>
      <c r="BN21" s="667"/>
      <c r="BO21" s="668" t="s">
        <v>128</v>
      </c>
      <c r="BP21" s="668"/>
      <c r="BQ21" s="668"/>
      <c r="BR21" s="668"/>
      <c r="BS21" s="669" t="s">
        <v>241</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283</v>
      </c>
      <c r="C22" s="702"/>
      <c r="D22" s="702"/>
      <c r="E22" s="702"/>
      <c r="F22" s="702"/>
      <c r="G22" s="702"/>
      <c r="H22" s="702"/>
      <c r="I22" s="702"/>
      <c r="J22" s="702"/>
      <c r="K22" s="702"/>
      <c r="L22" s="702"/>
      <c r="M22" s="702"/>
      <c r="N22" s="702"/>
      <c r="O22" s="702"/>
      <c r="P22" s="702"/>
      <c r="Q22" s="703"/>
      <c r="R22" s="665">
        <v>58227</v>
      </c>
      <c r="S22" s="666"/>
      <c r="T22" s="666"/>
      <c r="U22" s="666"/>
      <c r="V22" s="666"/>
      <c r="W22" s="666"/>
      <c r="X22" s="666"/>
      <c r="Y22" s="667"/>
      <c r="Z22" s="668">
        <v>0.2</v>
      </c>
      <c r="AA22" s="668"/>
      <c r="AB22" s="668"/>
      <c r="AC22" s="668"/>
      <c r="AD22" s="669" t="s">
        <v>181</v>
      </c>
      <c r="AE22" s="669"/>
      <c r="AF22" s="669"/>
      <c r="AG22" s="669"/>
      <c r="AH22" s="669"/>
      <c r="AI22" s="669"/>
      <c r="AJ22" s="669"/>
      <c r="AK22" s="669"/>
      <c r="AL22" s="670" t="s">
        <v>128</v>
      </c>
      <c r="AM22" s="671"/>
      <c r="AN22" s="671"/>
      <c r="AO22" s="672"/>
      <c r="AP22" s="684" t="s">
        <v>284</v>
      </c>
      <c r="AQ22" s="685"/>
      <c r="AR22" s="685"/>
      <c r="AS22" s="685"/>
      <c r="AT22" s="685"/>
      <c r="AU22" s="685"/>
      <c r="AV22" s="685"/>
      <c r="AW22" s="685"/>
      <c r="AX22" s="685"/>
      <c r="AY22" s="685"/>
      <c r="AZ22" s="685"/>
      <c r="BA22" s="685"/>
      <c r="BB22" s="685"/>
      <c r="BC22" s="685"/>
      <c r="BD22" s="685"/>
      <c r="BE22" s="685"/>
      <c r="BF22" s="686"/>
      <c r="BG22" s="665" t="s">
        <v>128</v>
      </c>
      <c r="BH22" s="666"/>
      <c r="BI22" s="666"/>
      <c r="BJ22" s="666"/>
      <c r="BK22" s="666"/>
      <c r="BL22" s="666"/>
      <c r="BM22" s="666"/>
      <c r="BN22" s="667"/>
      <c r="BO22" s="668" t="s">
        <v>241</v>
      </c>
      <c r="BP22" s="668"/>
      <c r="BQ22" s="668"/>
      <c r="BR22" s="668"/>
      <c r="BS22" s="669" t="s">
        <v>241</v>
      </c>
      <c r="BT22" s="669"/>
      <c r="BU22" s="669"/>
      <c r="BV22" s="669"/>
      <c r="BW22" s="669"/>
      <c r="BX22" s="669"/>
      <c r="BY22" s="669"/>
      <c r="BZ22" s="669"/>
      <c r="CA22" s="669"/>
      <c r="CB22" s="673"/>
      <c r="CD22" s="647" t="s">
        <v>285</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286</v>
      </c>
      <c r="C23" s="663"/>
      <c r="D23" s="663"/>
      <c r="E23" s="663"/>
      <c r="F23" s="663"/>
      <c r="G23" s="663"/>
      <c r="H23" s="663"/>
      <c r="I23" s="663"/>
      <c r="J23" s="663"/>
      <c r="K23" s="663"/>
      <c r="L23" s="663"/>
      <c r="M23" s="663"/>
      <c r="N23" s="663"/>
      <c r="O23" s="663"/>
      <c r="P23" s="663"/>
      <c r="Q23" s="664"/>
      <c r="R23" s="665">
        <v>3014593</v>
      </c>
      <c r="S23" s="666"/>
      <c r="T23" s="666"/>
      <c r="U23" s="666"/>
      <c r="V23" s="666"/>
      <c r="W23" s="666"/>
      <c r="X23" s="666"/>
      <c r="Y23" s="667"/>
      <c r="Z23" s="668">
        <v>9.1</v>
      </c>
      <c r="AA23" s="668"/>
      <c r="AB23" s="668"/>
      <c r="AC23" s="668"/>
      <c r="AD23" s="669">
        <v>2748304</v>
      </c>
      <c r="AE23" s="669"/>
      <c r="AF23" s="669"/>
      <c r="AG23" s="669"/>
      <c r="AH23" s="669"/>
      <c r="AI23" s="669"/>
      <c r="AJ23" s="669"/>
      <c r="AK23" s="669"/>
      <c r="AL23" s="670">
        <v>16.7</v>
      </c>
      <c r="AM23" s="671"/>
      <c r="AN23" s="671"/>
      <c r="AO23" s="672"/>
      <c r="AP23" s="684" t="s">
        <v>287</v>
      </c>
      <c r="AQ23" s="685"/>
      <c r="AR23" s="685"/>
      <c r="AS23" s="685"/>
      <c r="AT23" s="685"/>
      <c r="AU23" s="685"/>
      <c r="AV23" s="685"/>
      <c r="AW23" s="685"/>
      <c r="AX23" s="685"/>
      <c r="AY23" s="685"/>
      <c r="AZ23" s="685"/>
      <c r="BA23" s="685"/>
      <c r="BB23" s="685"/>
      <c r="BC23" s="685"/>
      <c r="BD23" s="685"/>
      <c r="BE23" s="685"/>
      <c r="BF23" s="686"/>
      <c r="BG23" s="665">
        <v>764877</v>
      </c>
      <c r="BH23" s="666"/>
      <c r="BI23" s="666"/>
      <c r="BJ23" s="666"/>
      <c r="BK23" s="666"/>
      <c r="BL23" s="666"/>
      <c r="BM23" s="666"/>
      <c r="BN23" s="667"/>
      <c r="BO23" s="668">
        <v>6.2</v>
      </c>
      <c r="BP23" s="668"/>
      <c r="BQ23" s="668"/>
      <c r="BR23" s="668"/>
      <c r="BS23" s="669" t="s">
        <v>241</v>
      </c>
      <c r="BT23" s="669"/>
      <c r="BU23" s="669"/>
      <c r="BV23" s="669"/>
      <c r="BW23" s="669"/>
      <c r="BX23" s="669"/>
      <c r="BY23" s="669"/>
      <c r="BZ23" s="669"/>
      <c r="CA23" s="669"/>
      <c r="CB23" s="673"/>
      <c r="CD23" s="647" t="s">
        <v>224</v>
      </c>
      <c r="CE23" s="648"/>
      <c r="CF23" s="648"/>
      <c r="CG23" s="648"/>
      <c r="CH23" s="648"/>
      <c r="CI23" s="648"/>
      <c r="CJ23" s="648"/>
      <c r="CK23" s="648"/>
      <c r="CL23" s="648"/>
      <c r="CM23" s="648"/>
      <c r="CN23" s="648"/>
      <c r="CO23" s="648"/>
      <c r="CP23" s="648"/>
      <c r="CQ23" s="649"/>
      <c r="CR23" s="647" t="s">
        <v>288</v>
      </c>
      <c r="CS23" s="648"/>
      <c r="CT23" s="648"/>
      <c r="CU23" s="648"/>
      <c r="CV23" s="648"/>
      <c r="CW23" s="648"/>
      <c r="CX23" s="648"/>
      <c r="CY23" s="649"/>
      <c r="CZ23" s="647" t="s">
        <v>289</v>
      </c>
      <c r="DA23" s="648"/>
      <c r="DB23" s="648"/>
      <c r="DC23" s="649"/>
      <c r="DD23" s="647" t="s">
        <v>290</v>
      </c>
      <c r="DE23" s="648"/>
      <c r="DF23" s="648"/>
      <c r="DG23" s="648"/>
      <c r="DH23" s="648"/>
      <c r="DI23" s="648"/>
      <c r="DJ23" s="648"/>
      <c r="DK23" s="649"/>
      <c r="DL23" s="696" t="s">
        <v>291</v>
      </c>
      <c r="DM23" s="697"/>
      <c r="DN23" s="697"/>
      <c r="DO23" s="697"/>
      <c r="DP23" s="697"/>
      <c r="DQ23" s="697"/>
      <c r="DR23" s="697"/>
      <c r="DS23" s="697"/>
      <c r="DT23" s="697"/>
      <c r="DU23" s="697"/>
      <c r="DV23" s="698"/>
      <c r="DW23" s="647" t="s">
        <v>292</v>
      </c>
      <c r="DX23" s="648"/>
      <c r="DY23" s="648"/>
      <c r="DZ23" s="648"/>
      <c r="EA23" s="648"/>
      <c r="EB23" s="648"/>
      <c r="EC23" s="649"/>
    </row>
    <row r="24" spans="2:133" ht="11.25" customHeight="1" x14ac:dyDescent="0.15">
      <c r="B24" s="662" t="s">
        <v>293</v>
      </c>
      <c r="C24" s="663"/>
      <c r="D24" s="663"/>
      <c r="E24" s="663"/>
      <c r="F24" s="663"/>
      <c r="G24" s="663"/>
      <c r="H24" s="663"/>
      <c r="I24" s="663"/>
      <c r="J24" s="663"/>
      <c r="K24" s="663"/>
      <c r="L24" s="663"/>
      <c r="M24" s="663"/>
      <c r="N24" s="663"/>
      <c r="O24" s="663"/>
      <c r="P24" s="663"/>
      <c r="Q24" s="664"/>
      <c r="R24" s="665">
        <v>2748304</v>
      </c>
      <c r="S24" s="666"/>
      <c r="T24" s="666"/>
      <c r="U24" s="666"/>
      <c r="V24" s="666"/>
      <c r="W24" s="666"/>
      <c r="X24" s="666"/>
      <c r="Y24" s="667"/>
      <c r="Z24" s="668">
        <v>8.3000000000000007</v>
      </c>
      <c r="AA24" s="668"/>
      <c r="AB24" s="668"/>
      <c r="AC24" s="668"/>
      <c r="AD24" s="669">
        <v>2748304</v>
      </c>
      <c r="AE24" s="669"/>
      <c r="AF24" s="669"/>
      <c r="AG24" s="669"/>
      <c r="AH24" s="669"/>
      <c r="AI24" s="669"/>
      <c r="AJ24" s="669"/>
      <c r="AK24" s="669"/>
      <c r="AL24" s="670">
        <v>16.7</v>
      </c>
      <c r="AM24" s="671"/>
      <c r="AN24" s="671"/>
      <c r="AO24" s="672"/>
      <c r="AP24" s="684" t="s">
        <v>294</v>
      </c>
      <c r="AQ24" s="685"/>
      <c r="AR24" s="685"/>
      <c r="AS24" s="685"/>
      <c r="AT24" s="685"/>
      <c r="AU24" s="685"/>
      <c r="AV24" s="685"/>
      <c r="AW24" s="685"/>
      <c r="AX24" s="685"/>
      <c r="AY24" s="685"/>
      <c r="AZ24" s="685"/>
      <c r="BA24" s="685"/>
      <c r="BB24" s="685"/>
      <c r="BC24" s="685"/>
      <c r="BD24" s="685"/>
      <c r="BE24" s="685"/>
      <c r="BF24" s="686"/>
      <c r="BG24" s="665" t="s">
        <v>247</v>
      </c>
      <c r="BH24" s="666"/>
      <c r="BI24" s="666"/>
      <c r="BJ24" s="666"/>
      <c r="BK24" s="666"/>
      <c r="BL24" s="666"/>
      <c r="BM24" s="666"/>
      <c r="BN24" s="667"/>
      <c r="BO24" s="668" t="s">
        <v>128</v>
      </c>
      <c r="BP24" s="668"/>
      <c r="BQ24" s="668"/>
      <c r="BR24" s="668"/>
      <c r="BS24" s="669" t="s">
        <v>128</v>
      </c>
      <c r="BT24" s="669"/>
      <c r="BU24" s="669"/>
      <c r="BV24" s="669"/>
      <c r="BW24" s="669"/>
      <c r="BX24" s="669"/>
      <c r="BY24" s="669"/>
      <c r="BZ24" s="669"/>
      <c r="CA24" s="669"/>
      <c r="CB24" s="673"/>
      <c r="CD24" s="676" t="s">
        <v>295</v>
      </c>
      <c r="CE24" s="677"/>
      <c r="CF24" s="677"/>
      <c r="CG24" s="677"/>
      <c r="CH24" s="677"/>
      <c r="CI24" s="677"/>
      <c r="CJ24" s="677"/>
      <c r="CK24" s="677"/>
      <c r="CL24" s="677"/>
      <c r="CM24" s="677"/>
      <c r="CN24" s="677"/>
      <c r="CO24" s="677"/>
      <c r="CP24" s="677"/>
      <c r="CQ24" s="678"/>
      <c r="CR24" s="654">
        <v>13564982</v>
      </c>
      <c r="CS24" s="655"/>
      <c r="CT24" s="655"/>
      <c r="CU24" s="655"/>
      <c r="CV24" s="655"/>
      <c r="CW24" s="655"/>
      <c r="CX24" s="655"/>
      <c r="CY24" s="656"/>
      <c r="CZ24" s="659">
        <v>43.2</v>
      </c>
      <c r="DA24" s="660"/>
      <c r="DB24" s="660"/>
      <c r="DC24" s="679"/>
      <c r="DD24" s="707">
        <v>7966712</v>
      </c>
      <c r="DE24" s="655"/>
      <c r="DF24" s="655"/>
      <c r="DG24" s="655"/>
      <c r="DH24" s="655"/>
      <c r="DI24" s="655"/>
      <c r="DJ24" s="655"/>
      <c r="DK24" s="656"/>
      <c r="DL24" s="707">
        <v>7807899</v>
      </c>
      <c r="DM24" s="655"/>
      <c r="DN24" s="655"/>
      <c r="DO24" s="655"/>
      <c r="DP24" s="655"/>
      <c r="DQ24" s="655"/>
      <c r="DR24" s="655"/>
      <c r="DS24" s="655"/>
      <c r="DT24" s="655"/>
      <c r="DU24" s="655"/>
      <c r="DV24" s="656"/>
      <c r="DW24" s="659">
        <v>44</v>
      </c>
      <c r="DX24" s="660"/>
      <c r="DY24" s="660"/>
      <c r="DZ24" s="660"/>
      <c r="EA24" s="660"/>
      <c r="EB24" s="660"/>
      <c r="EC24" s="661"/>
    </row>
    <row r="25" spans="2:133" ht="11.25" customHeight="1" x14ac:dyDescent="0.15">
      <c r="B25" s="662" t="s">
        <v>296</v>
      </c>
      <c r="C25" s="663"/>
      <c r="D25" s="663"/>
      <c r="E25" s="663"/>
      <c r="F25" s="663"/>
      <c r="G25" s="663"/>
      <c r="H25" s="663"/>
      <c r="I25" s="663"/>
      <c r="J25" s="663"/>
      <c r="K25" s="663"/>
      <c r="L25" s="663"/>
      <c r="M25" s="663"/>
      <c r="N25" s="663"/>
      <c r="O25" s="663"/>
      <c r="P25" s="663"/>
      <c r="Q25" s="664"/>
      <c r="R25" s="665">
        <v>266289</v>
      </c>
      <c r="S25" s="666"/>
      <c r="T25" s="666"/>
      <c r="U25" s="666"/>
      <c r="V25" s="666"/>
      <c r="W25" s="666"/>
      <c r="X25" s="666"/>
      <c r="Y25" s="667"/>
      <c r="Z25" s="668">
        <v>0.8</v>
      </c>
      <c r="AA25" s="668"/>
      <c r="AB25" s="668"/>
      <c r="AC25" s="668"/>
      <c r="AD25" s="669" t="s">
        <v>241</v>
      </c>
      <c r="AE25" s="669"/>
      <c r="AF25" s="669"/>
      <c r="AG25" s="669"/>
      <c r="AH25" s="669"/>
      <c r="AI25" s="669"/>
      <c r="AJ25" s="669"/>
      <c r="AK25" s="669"/>
      <c r="AL25" s="670" t="s">
        <v>241</v>
      </c>
      <c r="AM25" s="671"/>
      <c r="AN25" s="671"/>
      <c r="AO25" s="672"/>
      <c r="AP25" s="684" t="s">
        <v>297</v>
      </c>
      <c r="AQ25" s="685"/>
      <c r="AR25" s="685"/>
      <c r="AS25" s="685"/>
      <c r="AT25" s="685"/>
      <c r="AU25" s="685"/>
      <c r="AV25" s="685"/>
      <c r="AW25" s="685"/>
      <c r="AX25" s="685"/>
      <c r="AY25" s="685"/>
      <c r="AZ25" s="685"/>
      <c r="BA25" s="685"/>
      <c r="BB25" s="685"/>
      <c r="BC25" s="685"/>
      <c r="BD25" s="685"/>
      <c r="BE25" s="685"/>
      <c r="BF25" s="686"/>
      <c r="BG25" s="665" t="s">
        <v>128</v>
      </c>
      <c r="BH25" s="666"/>
      <c r="BI25" s="666"/>
      <c r="BJ25" s="666"/>
      <c r="BK25" s="666"/>
      <c r="BL25" s="666"/>
      <c r="BM25" s="666"/>
      <c r="BN25" s="667"/>
      <c r="BO25" s="668" t="s">
        <v>128</v>
      </c>
      <c r="BP25" s="668"/>
      <c r="BQ25" s="668"/>
      <c r="BR25" s="668"/>
      <c r="BS25" s="669" t="s">
        <v>181</v>
      </c>
      <c r="BT25" s="669"/>
      <c r="BU25" s="669"/>
      <c r="BV25" s="669"/>
      <c r="BW25" s="669"/>
      <c r="BX25" s="669"/>
      <c r="BY25" s="669"/>
      <c r="BZ25" s="669"/>
      <c r="CA25" s="669"/>
      <c r="CB25" s="673"/>
      <c r="CD25" s="680" t="s">
        <v>298</v>
      </c>
      <c r="CE25" s="681"/>
      <c r="CF25" s="681"/>
      <c r="CG25" s="681"/>
      <c r="CH25" s="681"/>
      <c r="CI25" s="681"/>
      <c r="CJ25" s="681"/>
      <c r="CK25" s="681"/>
      <c r="CL25" s="681"/>
      <c r="CM25" s="681"/>
      <c r="CN25" s="681"/>
      <c r="CO25" s="681"/>
      <c r="CP25" s="681"/>
      <c r="CQ25" s="682"/>
      <c r="CR25" s="665">
        <v>4300064</v>
      </c>
      <c r="CS25" s="704"/>
      <c r="CT25" s="704"/>
      <c r="CU25" s="704"/>
      <c r="CV25" s="704"/>
      <c r="CW25" s="704"/>
      <c r="CX25" s="704"/>
      <c r="CY25" s="705"/>
      <c r="CZ25" s="670">
        <v>13.7</v>
      </c>
      <c r="DA25" s="699"/>
      <c r="DB25" s="699"/>
      <c r="DC25" s="706"/>
      <c r="DD25" s="674">
        <v>3830390</v>
      </c>
      <c r="DE25" s="704"/>
      <c r="DF25" s="704"/>
      <c r="DG25" s="704"/>
      <c r="DH25" s="704"/>
      <c r="DI25" s="704"/>
      <c r="DJ25" s="704"/>
      <c r="DK25" s="705"/>
      <c r="DL25" s="674">
        <v>3793939</v>
      </c>
      <c r="DM25" s="704"/>
      <c r="DN25" s="704"/>
      <c r="DO25" s="704"/>
      <c r="DP25" s="704"/>
      <c r="DQ25" s="704"/>
      <c r="DR25" s="704"/>
      <c r="DS25" s="704"/>
      <c r="DT25" s="704"/>
      <c r="DU25" s="704"/>
      <c r="DV25" s="705"/>
      <c r="DW25" s="670">
        <v>21.4</v>
      </c>
      <c r="DX25" s="699"/>
      <c r="DY25" s="699"/>
      <c r="DZ25" s="699"/>
      <c r="EA25" s="699"/>
      <c r="EB25" s="699"/>
      <c r="EC25" s="700"/>
    </row>
    <row r="26" spans="2:133" ht="11.25" customHeight="1" x14ac:dyDescent="0.15">
      <c r="B26" s="662" t="s">
        <v>299</v>
      </c>
      <c r="C26" s="663"/>
      <c r="D26" s="663"/>
      <c r="E26" s="663"/>
      <c r="F26" s="663"/>
      <c r="G26" s="663"/>
      <c r="H26" s="663"/>
      <c r="I26" s="663"/>
      <c r="J26" s="663"/>
      <c r="K26" s="663"/>
      <c r="L26" s="663"/>
      <c r="M26" s="663"/>
      <c r="N26" s="663"/>
      <c r="O26" s="663"/>
      <c r="P26" s="663"/>
      <c r="Q26" s="664"/>
      <c r="R26" s="665" t="s">
        <v>241</v>
      </c>
      <c r="S26" s="666"/>
      <c r="T26" s="666"/>
      <c r="U26" s="666"/>
      <c r="V26" s="666"/>
      <c r="W26" s="666"/>
      <c r="X26" s="666"/>
      <c r="Y26" s="667"/>
      <c r="Z26" s="668" t="s">
        <v>181</v>
      </c>
      <c r="AA26" s="668"/>
      <c r="AB26" s="668"/>
      <c r="AC26" s="668"/>
      <c r="AD26" s="669" t="s">
        <v>241</v>
      </c>
      <c r="AE26" s="669"/>
      <c r="AF26" s="669"/>
      <c r="AG26" s="669"/>
      <c r="AH26" s="669"/>
      <c r="AI26" s="669"/>
      <c r="AJ26" s="669"/>
      <c r="AK26" s="669"/>
      <c r="AL26" s="670" t="s">
        <v>254</v>
      </c>
      <c r="AM26" s="671"/>
      <c r="AN26" s="671"/>
      <c r="AO26" s="672"/>
      <c r="AP26" s="684" t="s">
        <v>300</v>
      </c>
      <c r="AQ26" s="714"/>
      <c r="AR26" s="714"/>
      <c r="AS26" s="714"/>
      <c r="AT26" s="714"/>
      <c r="AU26" s="714"/>
      <c r="AV26" s="714"/>
      <c r="AW26" s="714"/>
      <c r="AX26" s="714"/>
      <c r="AY26" s="714"/>
      <c r="AZ26" s="714"/>
      <c r="BA26" s="714"/>
      <c r="BB26" s="714"/>
      <c r="BC26" s="714"/>
      <c r="BD26" s="714"/>
      <c r="BE26" s="714"/>
      <c r="BF26" s="686"/>
      <c r="BG26" s="665" t="s">
        <v>128</v>
      </c>
      <c r="BH26" s="666"/>
      <c r="BI26" s="666"/>
      <c r="BJ26" s="666"/>
      <c r="BK26" s="666"/>
      <c r="BL26" s="666"/>
      <c r="BM26" s="666"/>
      <c r="BN26" s="667"/>
      <c r="BO26" s="668" t="s">
        <v>241</v>
      </c>
      <c r="BP26" s="668"/>
      <c r="BQ26" s="668"/>
      <c r="BR26" s="668"/>
      <c r="BS26" s="669" t="s">
        <v>241</v>
      </c>
      <c r="BT26" s="669"/>
      <c r="BU26" s="669"/>
      <c r="BV26" s="669"/>
      <c r="BW26" s="669"/>
      <c r="BX26" s="669"/>
      <c r="BY26" s="669"/>
      <c r="BZ26" s="669"/>
      <c r="CA26" s="669"/>
      <c r="CB26" s="673"/>
      <c r="CD26" s="680" t="s">
        <v>301</v>
      </c>
      <c r="CE26" s="681"/>
      <c r="CF26" s="681"/>
      <c r="CG26" s="681"/>
      <c r="CH26" s="681"/>
      <c r="CI26" s="681"/>
      <c r="CJ26" s="681"/>
      <c r="CK26" s="681"/>
      <c r="CL26" s="681"/>
      <c r="CM26" s="681"/>
      <c r="CN26" s="681"/>
      <c r="CO26" s="681"/>
      <c r="CP26" s="681"/>
      <c r="CQ26" s="682"/>
      <c r="CR26" s="665">
        <v>2254908</v>
      </c>
      <c r="CS26" s="666"/>
      <c r="CT26" s="666"/>
      <c r="CU26" s="666"/>
      <c r="CV26" s="666"/>
      <c r="CW26" s="666"/>
      <c r="CX26" s="666"/>
      <c r="CY26" s="667"/>
      <c r="CZ26" s="670">
        <v>7.2</v>
      </c>
      <c r="DA26" s="699"/>
      <c r="DB26" s="699"/>
      <c r="DC26" s="706"/>
      <c r="DD26" s="674">
        <v>1946756</v>
      </c>
      <c r="DE26" s="666"/>
      <c r="DF26" s="666"/>
      <c r="DG26" s="666"/>
      <c r="DH26" s="666"/>
      <c r="DI26" s="666"/>
      <c r="DJ26" s="666"/>
      <c r="DK26" s="667"/>
      <c r="DL26" s="674" t="s">
        <v>241</v>
      </c>
      <c r="DM26" s="666"/>
      <c r="DN26" s="666"/>
      <c r="DO26" s="666"/>
      <c r="DP26" s="666"/>
      <c r="DQ26" s="666"/>
      <c r="DR26" s="666"/>
      <c r="DS26" s="666"/>
      <c r="DT26" s="666"/>
      <c r="DU26" s="666"/>
      <c r="DV26" s="667"/>
      <c r="DW26" s="670" t="s">
        <v>181</v>
      </c>
      <c r="DX26" s="699"/>
      <c r="DY26" s="699"/>
      <c r="DZ26" s="699"/>
      <c r="EA26" s="699"/>
      <c r="EB26" s="699"/>
      <c r="EC26" s="700"/>
    </row>
    <row r="27" spans="2:133" ht="11.25" customHeight="1" x14ac:dyDescent="0.15">
      <c r="B27" s="662" t="s">
        <v>302</v>
      </c>
      <c r="C27" s="663"/>
      <c r="D27" s="663"/>
      <c r="E27" s="663"/>
      <c r="F27" s="663"/>
      <c r="G27" s="663"/>
      <c r="H27" s="663"/>
      <c r="I27" s="663"/>
      <c r="J27" s="663"/>
      <c r="K27" s="663"/>
      <c r="L27" s="663"/>
      <c r="M27" s="663"/>
      <c r="N27" s="663"/>
      <c r="O27" s="663"/>
      <c r="P27" s="663"/>
      <c r="Q27" s="664"/>
      <c r="R27" s="665">
        <v>17566366</v>
      </c>
      <c r="S27" s="666"/>
      <c r="T27" s="666"/>
      <c r="U27" s="666"/>
      <c r="V27" s="666"/>
      <c r="W27" s="666"/>
      <c r="X27" s="666"/>
      <c r="Y27" s="667"/>
      <c r="Z27" s="668">
        <v>52.9</v>
      </c>
      <c r="AA27" s="668"/>
      <c r="AB27" s="668"/>
      <c r="AC27" s="668"/>
      <c r="AD27" s="669">
        <v>16356744</v>
      </c>
      <c r="AE27" s="669"/>
      <c r="AF27" s="669"/>
      <c r="AG27" s="669"/>
      <c r="AH27" s="669"/>
      <c r="AI27" s="669"/>
      <c r="AJ27" s="669"/>
      <c r="AK27" s="669"/>
      <c r="AL27" s="670">
        <v>99.5</v>
      </c>
      <c r="AM27" s="671"/>
      <c r="AN27" s="671"/>
      <c r="AO27" s="672"/>
      <c r="AP27" s="662" t="s">
        <v>303</v>
      </c>
      <c r="AQ27" s="663"/>
      <c r="AR27" s="663"/>
      <c r="AS27" s="663"/>
      <c r="AT27" s="663"/>
      <c r="AU27" s="663"/>
      <c r="AV27" s="663"/>
      <c r="AW27" s="663"/>
      <c r="AX27" s="663"/>
      <c r="AY27" s="663"/>
      <c r="AZ27" s="663"/>
      <c r="BA27" s="663"/>
      <c r="BB27" s="663"/>
      <c r="BC27" s="663"/>
      <c r="BD27" s="663"/>
      <c r="BE27" s="663"/>
      <c r="BF27" s="664"/>
      <c r="BG27" s="665">
        <v>12239612</v>
      </c>
      <c r="BH27" s="666"/>
      <c r="BI27" s="666"/>
      <c r="BJ27" s="666"/>
      <c r="BK27" s="666"/>
      <c r="BL27" s="666"/>
      <c r="BM27" s="666"/>
      <c r="BN27" s="667"/>
      <c r="BO27" s="668">
        <v>100</v>
      </c>
      <c r="BP27" s="668"/>
      <c r="BQ27" s="668"/>
      <c r="BR27" s="668"/>
      <c r="BS27" s="669">
        <v>178456</v>
      </c>
      <c r="BT27" s="669"/>
      <c r="BU27" s="669"/>
      <c r="BV27" s="669"/>
      <c r="BW27" s="669"/>
      <c r="BX27" s="669"/>
      <c r="BY27" s="669"/>
      <c r="BZ27" s="669"/>
      <c r="CA27" s="669"/>
      <c r="CB27" s="673"/>
      <c r="CD27" s="680" t="s">
        <v>304</v>
      </c>
      <c r="CE27" s="681"/>
      <c r="CF27" s="681"/>
      <c r="CG27" s="681"/>
      <c r="CH27" s="681"/>
      <c r="CI27" s="681"/>
      <c r="CJ27" s="681"/>
      <c r="CK27" s="681"/>
      <c r="CL27" s="681"/>
      <c r="CM27" s="681"/>
      <c r="CN27" s="681"/>
      <c r="CO27" s="681"/>
      <c r="CP27" s="681"/>
      <c r="CQ27" s="682"/>
      <c r="CR27" s="665">
        <v>7078092</v>
      </c>
      <c r="CS27" s="704"/>
      <c r="CT27" s="704"/>
      <c r="CU27" s="704"/>
      <c r="CV27" s="704"/>
      <c r="CW27" s="704"/>
      <c r="CX27" s="704"/>
      <c r="CY27" s="705"/>
      <c r="CZ27" s="670">
        <v>22.5</v>
      </c>
      <c r="DA27" s="699"/>
      <c r="DB27" s="699"/>
      <c r="DC27" s="706"/>
      <c r="DD27" s="674">
        <v>1949496</v>
      </c>
      <c r="DE27" s="704"/>
      <c r="DF27" s="704"/>
      <c r="DG27" s="704"/>
      <c r="DH27" s="704"/>
      <c r="DI27" s="704"/>
      <c r="DJ27" s="704"/>
      <c r="DK27" s="705"/>
      <c r="DL27" s="674">
        <v>1827134</v>
      </c>
      <c r="DM27" s="704"/>
      <c r="DN27" s="704"/>
      <c r="DO27" s="704"/>
      <c r="DP27" s="704"/>
      <c r="DQ27" s="704"/>
      <c r="DR27" s="704"/>
      <c r="DS27" s="704"/>
      <c r="DT27" s="704"/>
      <c r="DU27" s="704"/>
      <c r="DV27" s="705"/>
      <c r="DW27" s="670">
        <v>10.3</v>
      </c>
      <c r="DX27" s="699"/>
      <c r="DY27" s="699"/>
      <c r="DZ27" s="699"/>
      <c r="EA27" s="699"/>
      <c r="EB27" s="699"/>
      <c r="EC27" s="700"/>
    </row>
    <row r="28" spans="2:133" ht="11.25" customHeight="1" x14ac:dyDescent="0.15">
      <c r="B28" s="662" t="s">
        <v>305</v>
      </c>
      <c r="C28" s="663"/>
      <c r="D28" s="663"/>
      <c r="E28" s="663"/>
      <c r="F28" s="663"/>
      <c r="G28" s="663"/>
      <c r="H28" s="663"/>
      <c r="I28" s="663"/>
      <c r="J28" s="663"/>
      <c r="K28" s="663"/>
      <c r="L28" s="663"/>
      <c r="M28" s="663"/>
      <c r="N28" s="663"/>
      <c r="O28" s="663"/>
      <c r="P28" s="663"/>
      <c r="Q28" s="664"/>
      <c r="R28" s="665">
        <v>12306</v>
      </c>
      <c r="S28" s="666"/>
      <c r="T28" s="666"/>
      <c r="U28" s="666"/>
      <c r="V28" s="666"/>
      <c r="W28" s="666"/>
      <c r="X28" s="666"/>
      <c r="Y28" s="667"/>
      <c r="Z28" s="668">
        <v>0</v>
      </c>
      <c r="AA28" s="668"/>
      <c r="AB28" s="668"/>
      <c r="AC28" s="668"/>
      <c r="AD28" s="669">
        <v>12306</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306</v>
      </c>
      <c r="CE28" s="681"/>
      <c r="CF28" s="681"/>
      <c r="CG28" s="681"/>
      <c r="CH28" s="681"/>
      <c r="CI28" s="681"/>
      <c r="CJ28" s="681"/>
      <c r="CK28" s="681"/>
      <c r="CL28" s="681"/>
      <c r="CM28" s="681"/>
      <c r="CN28" s="681"/>
      <c r="CO28" s="681"/>
      <c r="CP28" s="681"/>
      <c r="CQ28" s="682"/>
      <c r="CR28" s="665">
        <v>2186826</v>
      </c>
      <c r="CS28" s="666"/>
      <c r="CT28" s="666"/>
      <c r="CU28" s="666"/>
      <c r="CV28" s="666"/>
      <c r="CW28" s="666"/>
      <c r="CX28" s="666"/>
      <c r="CY28" s="667"/>
      <c r="CZ28" s="670">
        <v>7</v>
      </c>
      <c r="DA28" s="699"/>
      <c r="DB28" s="699"/>
      <c r="DC28" s="706"/>
      <c r="DD28" s="674">
        <v>2186826</v>
      </c>
      <c r="DE28" s="666"/>
      <c r="DF28" s="666"/>
      <c r="DG28" s="666"/>
      <c r="DH28" s="666"/>
      <c r="DI28" s="666"/>
      <c r="DJ28" s="666"/>
      <c r="DK28" s="667"/>
      <c r="DL28" s="674">
        <v>2186826</v>
      </c>
      <c r="DM28" s="666"/>
      <c r="DN28" s="666"/>
      <c r="DO28" s="666"/>
      <c r="DP28" s="666"/>
      <c r="DQ28" s="666"/>
      <c r="DR28" s="666"/>
      <c r="DS28" s="666"/>
      <c r="DT28" s="666"/>
      <c r="DU28" s="666"/>
      <c r="DV28" s="667"/>
      <c r="DW28" s="670">
        <v>12.3</v>
      </c>
      <c r="DX28" s="699"/>
      <c r="DY28" s="699"/>
      <c r="DZ28" s="699"/>
      <c r="EA28" s="699"/>
      <c r="EB28" s="699"/>
      <c r="EC28" s="700"/>
    </row>
    <row r="29" spans="2:133" ht="11.25" customHeight="1" x14ac:dyDescent="0.15">
      <c r="B29" s="662" t="s">
        <v>307</v>
      </c>
      <c r="C29" s="663"/>
      <c r="D29" s="663"/>
      <c r="E29" s="663"/>
      <c r="F29" s="663"/>
      <c r="G29" s="663"/>
      <c r="H29" s="663"/>
      <c r="I29" s="663"/>
      <c r="J29" s="663"/>
      <c r="K29" s="663"/>
      <c r="L29" s="663"/>
      <c r="M29" s="663"/>
      <c r="N29" s="663"/>
      <c r="O29" s="663"/>
      <c r="P29" s="663"/>
      <c r="Q29" s="664"/>
      <c r="R29" s="665">
        <v>58453</v>
      </c>
      <c r="S29" s="666"/>
      <c r="T29" s="666"/>
      <c r="U29" s="666"/>
      <c r="V29" s="666"/>
      <c r="W29" s="666"/>
      <c r="X29" s="666"/>
      <c r="Y29" s="667"/>
      <c r="Z29" s="668">
        <v>0.2</v>
      </c>
      <c r="AA29" s="668"/>
      <c r="AB29" s="668"/>
      <c r="AC29" s="668"/>
      <c r="AD29" s="669" t="s">
        <v>241</v>
      </c>
      <c r="AE29" s="669"/>
      <c r="AF29" s="669"/>
      <c r="AG29" s="669"/>
      <c r="AH29" s="669"/>
      <c r="AI29" s="669"/>
      <c r="AJ29" s="669"/>
      <c r="AK29" s="669"/>
      <c r="AL29" s="670" t="s">
        <v>241</v>
      </c>
      <c r="AM29" s="671"/>
      <c r="AN29" s="671"/>
      <c r="AO29" s="672"/>
      <c r="AP29" s="715"/>
      <c r="AQ29" s="716"/>
      <c r="AR29" s="716"/>
      <c r="AS29" s="716"/>
      <c r="AT29" s="716"/>
      <c r="AU29" s="716"/>
      <c r="AV29" s="716"/>
      <c r="AW29" s="716"/>
      <c r="AX29" s="716"/>
      <c r="AY29" s="716"/>
      <c r="AZ29" s="716"/>
      <c r="BA29" s="716"/>
      <c r="BB29" s="716"/>
      <c r="BC29" s="716"/>
      <c r="BD29" s="716"/>
      <c r="BE29" s="716"/>
      <c r="BF29" s="717"/>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08" t="s">
        <v>308</v>
      </c>
      <c r="CE29" s="709"/>
      <c r="CF29" s="680" t="s">
        <v>309</v>
      </c>
      <c r="CG29" s="681"/>
      <c r="CH29" s="681"/>
      <c r="CI29" s="681"/>
      <c r="CJ29" s="681"/>
      <c r="CK29" s="681"/>
      <c r="CL29" s="681"/>
      <c r="CM29" s="681"/>
      <c r="CN29" s="681"/>
      <c r="CO29" s="681"/>
      <c r="CP29" s="681"/>
      <c r="CQ29" s="682"/>
      <c r="CR29" s="665">
        <v>2186826</v>
      </c>
      <c r="CS29" s="704"/>
      <c r="CT29" s="704"/>
      <c r="CU29" s="704"/>
      <c r="CV29" s="704"/>
      <c r="CW29" s="704"/>
      <c r="CX29" s="704"/>
      <c r="CY29" s="705"/>
      <c r="CZ29" s="670">
        <v>7</v>
      </c>
      <c r="DA29" s="699"/>
      <c r="DB29" s="699"/>
      <c r="DC29" s="706"/>
      <c r="DD29" s="674">
        <v>2186826</v>
      </c>
      <c r="DE29" s="704"/>
      <c r="DF29" s="704"/>
      <c r="DG29" s="704"/>
      <c r="DH29" s="704"/>
      <c r="DI29" s="704"/>
      <c r="DJ29" s="704"/>
      <c r="DK29" s="705"/>
      <c r="DL29" s="674">
        <v>2186826</v>
      </c>
      <c r="DM29" s="704"/>
      <c r="DN29" s="704"/>
      <c r="DO29" s="704"/>
      <c r="DP29" s="704"/>
      <c r="DQ29" s="704"/>
      <c r="DR29" s="704"/>
      <c r="DS29" s="704"/>
      <c r="DT29" s="704"/>
      <c r="DU29" s="704"/>
      <c r="DV29" s="705"/>
      <c r="DW29" s="670">
        <v>12.3</v>
      </c>
      <c r="DX29" s="699"/>
      <c r="DY29" s="699"/>
      <c r="DZ29" s="699"/>
      <c r="EA29" s="699"/>
      <c r="EB29" s="699"/>
      <c r="EC29" s="700"/>
    </row>
    <row r="30" spans="2:133" ht="11.25" customHeight="1" x14ac:dyDescent="0.15">
      <c r="B30" s="662" t="s">
        <v>310</v>
      </c>
      <c r="C30" s="663"/>
      <c r="D30" s="663"/>
      <c r="E30" s="663"/>
      <c r="F30" s="663"/>
      <c r="G30" s="663"/>
      <c r="H30" s="663"/>
      <c r="I30" s="663"/>
      <c r="J30" s="663"/>
      <c r="K30" s="663"/>
      <c r="L30" s="663"/>
      <c r="M30" s="663"/>
      <c r="N30" s="663"/>
      <c r="O30" s="663"/>
      <c r="P30" s="663"/>
      <c r="Q30" s="664"/>
      <c r="R30" s="665">
        <v>201938</v>
      </c>
      <c r="S30" s="666"/>
      <c r="T30" s="666"/>
      <c r="U30" s="666"/>
      <c r="V30" s="666"/>
      <c r="W30" s="666"/>
      <c r="X30" s="666"/>
      <c r="Y30" s="667"/>
      <c r="Z30" s="668">
        <v>0.6</v>
      </c>
      <c r="AA30" s="668"/>
      <c r="AB30" s="668"/>
      <c r="AC30" s="668"/>
      <c r="AD30" s="669">
        <v>69998</v>
      </c>
      <c r="AE30" s="669"/>
      <c r="AF30" s="669"/>
      <c r="AG30" s="669"/>
      <c r="AH30" s="669"/>
      <c r="AI30" s="669"/>
      <c r="AJ30" s="669"/>
      <c r="AK30" s="669"/>
      <c r="AL30" s="670">
        <v>0.4</v>
      </c>
      <c r="AM30" s="671"/>
      <c r="AN30" s="671"/>
      <c r="AO30" s="672"/>
      <c r="AP30" s="644" t="s">
        <v>224</v>
      </c>
      <c r="AQ30" s="645"/>
      <c r="AR30" s="645"/>
      <c r="AS30" s="645"/>
      <c r="AT30" s="645"/>
      <c r="AU30" s="645"/>
      <c r="AV30" s="645"/>
      <c r="AW30" s="645"/>
      <c r="AX30" s="645"/>
      <c r="AY30" s="645"/>
      <c r="AZ30" s="645"/>
      <c r="BA30" s="645"/>
      <c r="BB30" s="645"/>
      <c r="BC30" s="645"/>
      <c r="BD30" s="645"/>
      <c r="BE30" s="645"/>
      <c r="BF30" s="646"/>
      <c r="BG30" s="644" t="s">
        <v>311</v>
      </c>
      <c r="BH30" s="718"/>
      <c r="BI30" s="718"/>
      <c r="BJ30" s="718"/>
      <c r="BK30" s="718"/>
      <c r="BL30" s="718"/>
      <c r="BM30" s="718"/>
      <c r="BN30" s="718"/>
      <c r="BO30" s="718"/>
      <c r="BP30" s="718"/>
      <c r="BQ30" s="719"/>
      <c r="BR30" s="644" t="s">
        <v>312</v>
      </c>
      <c r="BS30" s="718"/>
      <c r="BT30" s="718"/>
      <c r="BU30" s="718"/>
      <c r="BV30" s="718"/>
      <c r="BW30" s="718"/>
      <c r="BX30" s="718"/>
      <c r="BY30" s="718"/>
      <c r="BZ30" s="718"/>
      <c r="CA30" s="718"/>
      <c r="CB30" s="719"/>
      <c r="CD30" s="710"/>
      <c r="CE30" s="711"/>
      <c r="CF30" s="680" t="s">
        <v>313</v>
      </c>
      <c r="CG30" s="681"/>
      <c r="CH30" s="681"/>
      <c r="CI30" s="681"/>
      <c r="CJ30" s="681"/>
      <c r="CK30" s="681"/>
      <c r="CL30" s="681"/>
      <c r="CM30" s="681"/>
      <c r="CN30" s="681"/>
      <c r="CO30" s="681"/>
      <c r="CP30" s="681"/>
      <c r="CQ30" s="682"/>
      <c r="CR30" s="665">
        <v>2142629</v>
      </c>
      <c r="CS30" s="666"/>
      <c r="CT30" s="666"/>
      <c r="CU30" s="666"/>
      <c r="CV30" s="666"/>
      <c r="CW30" s="666"/>
      <c r="CX30" s="666"/>
      <c r="CY30" s="667"/>
      <c r="CZ30" s="670">
        <v>6.8</v>
      </c>
      <c r="DA30" s="699"/>
      <c r="DB30" s="699"/>
      <c r="DC30" s="706"/>
      <c r="DD30" s="674">
        <v>2142629</v>
      </c>
      <c r="DE30" s="666"/>
      <c r="DF30" s="666"/>
      <c r="DG30" s="666"/>
      <c r="DH30" s="666"/>
      <c r="DI30" s="666"/>
      <c r="DJ30" s="666"/>
      <c r="DK30" s="667"/>
      <c r="DL30" s="674">
        <v>2142629</v>
      </c>
      <c r="DM30" s="666"/>
      <c r="DN30" s="666"/>
      <c r="DO30" s="666"/>
      <c r="DP30" s="666"/>
      <c r="DQ30" s="666"/>
      <c r="DR30" s="666"/>
      <c r="DS30" s="666"/>
      <c r="DT30" s="666"/>
      <c r="DU30" s="666"/>
      <c r="DV30" s="667"/>
      <c r="DW30" s="670">
        <v>12.1</v>
      </c>
      <c r="DX30" s="699"/>
      <c r="DY30" s="699"/>
      <c r="DZ30" s="699"/>
      <c r="EA30" s="699"/>
      <c r="EB30" s="699"/>
      <c r="EC30" s="700"/>
    </row>
    <row r="31" spans="2:133" ht="11.25" customHeight="1" x14ac:dyDescent="0.15">
      <c r="B31" s="662" t="s">
        <v>314</v>
      </c>
      <c r="C31" s="663"/>
      <c r="D31" s="663"/>
      <c r="E31" s="663"/>
      <c r="F31" s="663"/>
      <c r="G31" s="663"/>
      <c r="H31" s="663"/>
      <c r="I31" s="663"/>
      <c r="J31" s="663"/>
      <c r="K31" s="663"/>
      <c r="L31" s="663"/>
      <c r="M31" s="663"/>
      <c r="N31" s="663"/>
      <c r="O31" s="663"/>
      <c r="P31" s="663"/>
      <c r="Q31" s="664"/>
      <c r="R31" s="665">
        <v>180058</v>
      </c>
      <c r="S31" s="666"/>
      <c r="T31" s="666"/>
      <c r="U31" s="666"/>
      <c r="V31" s="666"/>
      <c r="W31" s="666"/>
      <c r="X31" s="666"/>
      <c r="Y31" s="667"/>
      <c r="Z31" s="668">
        <v>0.5</v>
      </c>
      <c r="AA31" s="668"/>
      <c r="AB31" s="668"/>
      <c r="AC31" s="668"/>
      <c r="AD31" s="669" t="s">
        <v>181</v>
      </c>
      <c r="AE31" s="669"/>
      <c r="AF31" s="669"/>
      <c r="AG31" s="669"/>
      <c r="AH31" s="669"/>
      <c r="AI31" s="669"/>
      <c r="AJ31" s="669"/>
      <c r="AK31" s="669"/>
      <c r="AL31" s="670" t="s">
        <v>128</v>
      </c>
      <c r="AM31" s="671"/>
      <c r="AN31" s="671"/>
      <c r="AO31" s="672"/>
      <c r="AP31" s="722" t="s">
        <v>315</v>
      </c>
      <c r="AQ31" s="723"/>
      <c r="AR31" s="723"/>
      <c r="AS31" s="723"/>
      <c r="AT31" s="728" t="s">
        <v>316</v>
      </c>
      <c r="AU31" s="217"/>
      <c r="AV31" s="217"/>
      <c r="AW31" s="217"/>
      <c r="AX31" s="651" t="s">
        <v>189</v>
      </c>
      <c r="AY31" s="652"/>
      <c r="AZ31" s="652"/>
      <c r="BA31" s="652"/>
      <c r="BB31" s="652"/>
      <c r="BC31" s="652"/>
      <c r="BD31" s="652"/>
      <c r="BE31" s="652"/>
      <c r="BF31" s="653"/>
      <c r="BG31" s="733">
        <v>99.2</v>
      </c>
      <c r="BH31" s="720"/>
      <c r="BI31" s="720"/>
      <c r="BJ31" s="720"/>
      <c r="BK31" s="720"/>
      <c r="BL31" s="720"/>
      <c r="BM31" s="660">
        <v>97.1</v>
      </c>
      <c r="BN31" s="720"/>
      <c r="BO31" s="720"/>
      <c r="BP31" s="720"/>
      <c r="BQ31" s="721"/>
      <c r="BR31" s="733">
        <v>99</v>
      </c>
      <c r="BS31" s="720"/>
      <c r="BT31" s="720"/>
      <c r="BU31" s="720"/>
      <c r="BV31" s="720"/>
      <c r="BW31" s="720"/>
      <c r="BX31" s="660">
        <v>96.8</v>
      </c>
      <c r="BY31" s="720"/>
      <c r="BZ31" s="720"/>
      <c r="CA31" s="720"/>
      <c r="CB31" s="721"/>
      <c r="CD31" s="710"/>
      <c r="CE31" s="711"/>
      <c r="CF31" s="680" t="s">
        <v>317</v>
      </c>
      <c r="CG31" s="681"/>
      <c r="CH31" s="681"/>
      <c r="CI31" s="681"/>
      <c r="CJ31" s="681"/>
      <c r="CK31" s="681"/>
      <c r="CL31" s="681"/>
      <c r="CM31" s="681"/>
      <c r="CN31" s="681"/>
      <c r="CO31" s="681"/>
      <c r="CP31" s="681"/>
      <c r="CQ31" s="682"/>
      <c r="CR31" s="665">
        <v>44197</v>
      </c>
      <c r="CS31" s="704"/>
      <c r="CT31" s="704"/>
      <c r="CU31" s="704"/>
      <c r="CV31" s="704"/>
      <c r="CW31" s="704"/>
      <c r="CX31" s="704"/>
      <c r="CY31" s="705"/>
      <c r="CZ31" s="670">
        <v>0.1</v>
      </c>
      <c r="DA31" s="699"/>
      <c r="DB31" s="699"/>
      <c r="DC31" s="706"/>
      <c r="DD31" s="674">
        <v>44197</v>
      </c>
      <c r="DE31" s="704"/>
      <c r="DF31" s="704"/>
      <c r="DG31" s="704"/>
      <c r="DH31" s="704"/>
      <c r="DI31" s="704"/>
      <c r="DJ31" s="704"/>
      <c r="DK31" s="705"/>
      <c r="DL31" s="674">
        <v>44197</v>
      </c>
      <c r="DM31" s="704"/>
      <c r="DN31" s="704"/>
      <c r="DO31" s="704"/>
      <c r="DP31" s="704"/>
      <c r="DQ31" s="704"/>
      <c r="DR31" s="704"/>
      <c r="DS31" s="704"/>
      <c r="DT31" s="704"/>
      <c r="DU31" s="704"/>
      <c r="DV31" s="705"/>
      <c r="DW31" s="670">
        <v>0.2</v>
      </c>
      <c r="DX31" s="699"/>
      <c r="DY31" s="699"/>
      <c r="DZ31" s="699"/>
      <c r="EA31" s="699"/>
      <c r="EB31" s="699"/>
      <c r="EC31" s="700"/>
    </row>
    <row r="32" spans="2:133" ht="11.25" customHeight="1" x14ac:dyDescent="0.15">
      <c r="B32" s="662" t="s">
        <v>318</v>
      </c>
      <c r="C32" s="663"/>
      <c r="D32" s="663"/>
      <c r="E32" s="663"/>
      <c r="F32" s="663"/>
      <c r="G32" s="663"/>
      <c r="H32" s="663"/>
      <c r="I32" s="663"/>
      <c r="J32" s="663"/>
      <c r="K32" s="663"/>
      <c r="L32" s="663"/>
      <c r="M32" s="663"/>
      <c r="N32" s="663"/>
      <c r="O32" s="663"/>
      <c r="P32" s="663"/>
      <c r="Q32" s="664"/>
      <c r="R32" s="665">
        <v>6846527</v>
      </c>
      <c r="S32" s="666"/>
      <c r="T32" s="666"/>
      <c r="U32" s="666"/>
      <c r="V32" s="666"/>
      <c r="W32" s="666"/>
      <c r="X32" s="666"/>
      <c r="Y32" s="667"/>
      <c r="Z32" s="668">
        <v>20.6</v>
      </c>
      <c r="AA32" s="668"/>
      <c r="AB32" s="668"/>
      <c r="AC32" s="668"/>
      <c r="AD32" s="669" t="s">
        <v>241</v>
      </c>
      <c r="AE32" s="669"/>
      <c r="AF32" s="669"/>
      <c r="AG32" s="669"/>
      <c r="AH32" s="669"/>
      <c r="AI32" s="669"/>
      <c r="AJ32" s="669"/>
      <c r="AK32" s="669"/>
      <c r="AL32" s="670" t="s">
        <v>241</v>
      </c>
      <c r="AM32" s="671"/>
      <c r="AN32" s="671"/>
      <c r="AO32" s="672"/>
      <c r="AP32" s="724"/>
      <c r="AQ32" s="725"/>
      <c r="AR32" s="725"/>
      <c r="AS32" s="725"/>
      <c r="AT32" s="729"/>
      <c r="AU32" s="216" t="s">
        <v>319</v>
      </c>
      <c r="AV32" s="216"/>
      <c r="AW32" s="216"/>
      <c r="AX32" s="662" t="s">
        <v>320</v>
      </c>
      <c r="AY32" s="663"/>
      <c r="AZ32" s="663"/>
      <c r="BA32" s="663"/>
      <c r="BB32" s="663"/>
      <c r="BC32" s="663"/>
      <c r="BD32" s="663"/>
      <c r="BE32" s="663"/>
      <c r="BF32" s="664"/>
      <c r="BG32" s="734">
        <v>98.9</v>
      </c>
      <c r="BH32" s="704"/>
      <c r="BI32" s="704"/>
      <c r="BJ32" s="704"/>
      <c r="BK32" s="704"/>
      <c r="BL32" s="704"/>
      <c r="BM32" s="671">
        <v>96.2</v>
      </c>
      <c r="BN32" s="731"/>
      <c r="BO32" s="731"/>
      <c r="BP32" s="731"/>
      <c r="BQ32" s="732"/>
      <c r="BR32" s="734">
        <v>98.7</v>
      </c>
      <c r="BS32" s="704"/>
      <c r="BT32" s="704"/>
      <c r="BU32" s="704"/>
      <c r="BV32" s="704"/>
      <c r="BW32" s="704"/>
      <c r="BX32" s="671">
        <v>95.8</v>
      </c>
      <c r="BY32" s="731"/>
      <c r="BZ32" s="731"/>
      <c r="CA32" s="731"/>
      <c r="CB32" s="732"/>
      <c r="CD32" s="712"/>
      <c r="CE32" s="713"/>
      <c r="CF32" s="680" t="s">
        <v>321</v>
      </c>
      <c r="CG32" s="681"/>
      <c r="CH32" s="681"/>
      <c r="CI32" s="681"/>
      <c r="CJ32" s="681"/>
      <c r="CK32" s="681"/>
      <c r="CL32" s="681"/>
      <c r="CM32" s="681"/>
      <c r="CN32" s="681"/>
      <c r="CO32" s="681"/>
      <c r="CP32" s="681"/>
      <c r="CQ32" s="682"/>
      <c r="CR32" s="665" t="s">
        <v>241</v>
      </c>
      <c r="CS32" s="666"/>
      <c r="CT32" s="666"/>
      <c r="CU32" s="666"/>
      <c r="CV32" s="666"/>
      <c r="CW32" s="666"/>
      <c r="CX32" s="666"/>
      <c r="CY32" s="667"/>
      <c r="CZ32" s="670" t="s">
        <v>128</v>
      </c>
      <c r="DA32" s="699"/>
      <c r="DB32" s="699"/>
      <c r="DC32" s="706"/>
      <c r="DD32" s="674" t="s">
        <v>254</v>
      </c>
      <c r="DE32" s="666"/>
      <c r="DF32" s="666"/>
      <c r="DG32" s="666"/>
      <c r="DH32" s="666"/>
      <c r="DI32" s="666"/>
      <c r="DJ32" s="666"/>
      <c r="DK32" s="667"/>
      <c r="DL32" s="674" t="s">
        <v>241</v>
      </c>
      <c r="DM32" s="666"/>
      <c r="DN32" s="666"/>
      <c r="DO32" s="666"/>
      <c r="DP32" s="666"/>
      <c r="DQ32" s="666"/>
      <c r="DR32" s="666"/>
      <c r="DS32" s="666"/>
      <c r="DT32" s="666"/>
      <c r="DU32" s="666"/>
      <c r="DV32" s="667"/>
      <c r="DW32" s="670" t="s">
        <v>241</v>
      </c>
      <c r="DX32" s="699"/>
      <c r="DY32" s="699"/>
      <c r="DZ32" s="699"/>
      <c r="EA32" s="699"/>
      <c r="EB32" s="699"/>
      <c r="EC32" s="700"/>
    </row>
    <row r="33" spans="2:133" ht="11.25" customHeight="1" x14ac:dyDescent="0.15">
      <c r="B33" s="701" t="s">
        <v>322</v>
      </c>
      <c r="C33" s="702"/>
      <c r="D33" s="702"/>
      <c r="E33" s="702"/>
      <c r="F33" s="702"/>
      <c r="G33" s="702"/>
      <c r="H33" s="702"/>
      <c r="I33" s="702"/>
      <c r="J33" s="702"/>
      <c r="K33" s="702"/>
      <c r="L33" s="702"/>
      <c r="M33" s="702"/>
      <c r="N33" s="702"/>
      <c r="O33" s="702"/>
      <c r="P33" s="702"/>
      <c r="Q33" s="703"/>
      <c r="R33" s="665" t="s">
        <v>247</v>
      </c>
      <c r="S33" s="666"/>
      <c r="T33" s="666"/>
      <c r="U33" s="666"/>
      <c r="V33" s="666"/>
      <c r="W33" s="666"/>
      <c r="X33" s="666"/>
      <c r="Y33" s="667"/>
      <c r="Z33" s="668" t="s">
        <v>128</v>
      </c>
      <c r="AA33" s="668"/>
      <c r="AB33" s="668"/>
      <c r="AC33" s="668"/>
      <c r="AD33" s="669" t="s">
        <v>254</v>
      </c>
      <c r="AE33" s="669"/>
      <c r="AF33" s="669"/>
      <c r="AG33" s="669"/>
      <c r="AH33" s="669"/>
      <c r="AI33" s="669"/>
      <c r="AJ33" s="669"/>
      <c r="AK33" s="669"/>
      <c r="AL33" s="670" t="s">
        <v>241</v>
      </c>
      <c r="AM33" s="671"/>
      <c r="AN33" s="671"/>
      <c r="AO33" s="672"/>
      <c r="AP33" s="726"/>
      <c r="AQ33" s="727"/>
      <c r="AR33" s="727"/>
      <c r="AS33" s="727"/>
      <c r="AT33" s="730"/>
      <c r="AU33" s="218"/>
      <c r="AV33" s="218"/>
      <c r="AW33" s="218"/>
      <c r="AX33" s="715" t="s">
        <v>323</v>
      </c>
      <c r="AY33" s="716"/>
      <c r="AZ33" s="716"/>
      <c r="BA33" s="716"/>
      <c r="BB33" s="716"/>
      <c r="BC33" s="716"/>
      <c r="BD33" s="716"/>
      <c r="BE33" s="716"/>
      <c r="BF33" s="717"/>
      <c r="BG33" s="735">
        <v>99.4</v>
      </c>
      <c r="BH33" s="736"/>
      <c r="BI33" s="736"/>
      <c r="BJ33" s="736"/>
      <c r="BK33" s="736"/>
      <c r="BL33" s="736"/>
      <c r="BM33" s="737">
        <v>97.8</v>
      </c>
      <c r="BN33" s="736"/>
      <c r="BO33" s="736"/>
      <c r="BP33" s="736"/>
      <c r="BQ33" s="738"/>
      <c r="BR33" s="735">
        <v>99.3</v>
      </c>
      <c r="BS33" s="736"/>
      <c r="BT33" s="736"/>
      <c r="BU33" s="736"/>
      <c r="BV33" s="736"/>
      <c r="BW33" s="736"/>
      <c r="BX33" s="737">
        <v>97.5</v>
      </c>
      <c r="BY33" s="736"/>
      <c r="BZ33" s="736"/>
      <c r="CA33" s="736"/>
      <c r="CB33" s="738"/>
      <c r="CD33" s="680" t="s">
        <v>324</v>
      </c>
      <c r="CE33" s="681"/>
      <c r="CF33" s="681"/>
      <c r="CG33" s="681"/>
      <c r="CH33" s="681"/>
      <c r="CI33" s="681"/>
      <c r="CJ33" s="681"/>
      <c r="CK33" s="681"/>
      <c r="CL33" s="681"/>
      <c r="CM33" s="681"/>
      <c r="CN33" s="681"/>
      <c r="CO33" s="681"/>
      <c r="CP33" s="681"/>
      <c r="CQ33" s="682"/>
      <c r="CR33" s="665">
        <v>13204176</v>
      </c>
      <c r="CS33" s="704"/>
      <c r="CT33" s="704"/>
      <c r="CU33" s="704"/>
      <c r="CV33" s="704"/>
      <c r="CW33" s="704"/>
      <c r="CX33" s="704"/>
      <c r="CY33" s="705"/>
      <c r="CZ33" s="670">
        <v>42.1</v>
      </c>
      <c r="DA33" s="699"/>
      <c r="DB33" s="699"/>
      <c r="DC33" s="706"/>
      <c r="DD33" s="674">
        <v>10761548</v>
      </c>
      <c r="DE33" s="704"/>
      <c r="DF33" s="704"/>
      <c r="DG33" s="704"/>
      <c r="DH33" s="704"/>
      <c r="DI33" s="704"/>
      <c r="DJ33" s="704"/>
      <c r="DK33" s="705"/>
      <c r="DL33" s="674">
        <v>7675155</v>
      </c>
      <c r="DM33" s="704"/>
      <c r="DN33" s="704"/>
      <c r="DO33" s="704"/>
      <c r="DP33" s="704"/>
      <c r="DQ33" s="704"/>
      <c r="DR33" s="704"/>
      <c r="DS33" s="704"/>
      <c r="DT33" s="704"/>
      <c r="DU33" s="704"/>
      <c r="DV33" s="705"/>
      <c r="DW33" s="670">
        <v>43.3</v>
      </c>
      <c r="DX33" s="699"/>
      <c r="DY33" s="699"/>
      <c r="DZ33" s="699"/>
      <c r="EA33" s="699"/>
      <c r="EB33" s="699"/>
      <c r="EC33" s="700"/>
    </row>
    <row r="34" spans="2:133" ht="11.25" customHeight="1" x14ac:dyDescent="0.15">
      <c r="B34" s="662" t="s">
        <v>325</v>
      </c>
      <c r="C34" s="663"/>
      <c r="D34" s="663"/>
      <c r="E34" s="663"/>
      <c r="F34" s="663"/>
      <c r="G34" s="663"/>
      <c r="H34" s="663"/>
      <c r="I34" s="663"/>
      <c r="J34" s="663"/>
      <c r="K34" s="663"/>
      <c r="L34" s="663"/>
      <c r="M34" s="663"/>
      <c r="N34" s="663"/>
      <c r="O34" s="663"/>
      <c r="P34" s="663"/>
      <c r="Q34" s="664"/>
      <c r="R34" s="665">
        <v>2008904</v>
      </c>
      <c r="S34" s="666"/>
      <c r="T34" s="666"/>
      <c r="U34" s="666"/>
      <c r="V34" s="666"/>
      <c r="W34" s="666"/>
      <c r="X34" s="666"/>
      <c r="Y34" s="667"/>
      <c r="Z34" s="668">
        <v>6</v>
      </c>
      <c r="AA34" s="668"/>
      <c r="AB34" s="668"/>
      <c r="AC34" s="668"/>
      <c r="AD34" s="669" t="s">
        <v>128</v>
      </c>
      <c r="AE34" s="669"/>
      <c r="AF34" s="669"/>
      <c r="AG34" s="669"/>
      <c r="AH34" s="669"/>
      <c r="AI34" s="669"/>
      <c r="AJ34" s="669"/>
      <c r="AK34" s="669"/>
      <c r="AL34" s="670" t="s">
        <v>128</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326</v>
      </c>
      <c r="CE34" s="681"/>
      <c r="CF34" s="681"/>
      <c r="CG34" s="681"/>
      <c r="CH34" s="681"/>
      <c r="CI34" s="681"/>
      <c r="CJ34" s="681"/>
      <c r="CK34" s="681"/>
      <c r="CL34" s="681"/>
      <c r="CM34" s="681"/>
      <c r="CN34" s="681"/>
      <c r="CO34" s="681"/>
      <c r="CP34" s="681"/>
      <c r="CQ34" s="682"/>
      <c r="CR34" s="665">
        <v>5400819</v>
      </c>
      <c r="CS34" s="666"/>
      <c r="CT34" s="666"/>
      <c r="CU34" s="666"/>
      <c r="CV34" s="666"/>
      <c r="CW34" s="666"/>
      <c r="CX34" s="666"/>
      <c r="CY34" s="667"/>
      <c r="CZ34" s="670">
        <v>17.2</v>
      </c>
      <c r="DA34" s="699"/>
      <c r="DB34" s="699"/>
      <c r="DC34" s="706"/>
      <c r="DD34" s="674">
        <v>3866531</v>
      </c>
      <c r="DE34" s="666"/>
      <c r="DF34" s="666"/>
      <c r="DG34" s="666"/>
      <c r="DH34" s="666"/>
      <c r="DI34" s="666"/>
      <c r="DJ34" s="666"/>
      <c r="DK34" s="667"/>
      <c r="DL34" s="674">
        <v>3328605</v>
      </c>
      <c r="DM34" s="666"/>
      <c r="DN34" s="666"/>
      <c r="DO34" s="666"/>
      <c r="DP34" s="666"/>
      <c r="DQ34" s="666"/>
      <c r="DR34" s="666"/>
      <c r="DS34" s="666"/>
      <c r="DT34" s="666"/>
      <c r="DU34" s="666"/>
      <c r="DV34" s="667"/>
      <c r="DW34" s="670">
        <v>18.8</v>
      </c>
      <c r="DX34" s="699"/>
      <c r="DY34" s="699"/>
      <c r="DZ34" s="699"/>
      <c r="EA34" s="699"/>
      <c r="EB34" s="699"/>
      <c r="EC34" s="700"/>
    </row>
    <row r="35" spans="2:133" ht="11.25" customHeight="1" x14ac:dyDescent="0.15">
      <c r="B35" s="662" t="s">
        <v>327</v>
      </c>
      <c r="C35" s="663"/>
      <c r="D35" s="663"/>
      <c r="E35" s="663"/>
      <c r="F35" s="663"/>
      <c r="G35" s="663"/>
      <c r="H35" s="663"/>
      <c r="I35" s="663"/>
      <c r="J35" s="663"/>
      <c r="K35" s="663"/>
      <c r="L35" s="663"/>
      <c r="M35" s="663"/>
      <c r="N35" s="663"/>
      <c r="O35" s="663"/>
      <c r="P35" s="663"/>
      <c r="Q35" s="664"/>
      <c r="R35" s="665">
        <v>79419</v>
      </c>
      <c r="S35" s="666"/>
      <c r="T35" s="666"/>
      <c r="U35" s="666"/>
      <c r="V35" s="666"/>
      <c r="W35" s="666"/>
      <c r="X35" s="666"/>
      <c r="Y35" s="667"/>
      <c r="Z35" s="668">
        <v>0.2</v>
      </c>
      <c r="AA35" s="668"/>
      <c r="AB35" s="668"/>
      <c r="AC35" s="668"/>
      <c r="AD35" s="669" t="s">
        <v>241</v>
      </c>
      <c r="AE35" s="669"/>
      <c r="AF35" s="669"/>
      <c r="AG35" s="669"/>
      <c r="AH35" s="669"/>
      <c r="AI35" s="669"/>
      <c r="AJ35" s="669"/>
      <c r="AK35" s="669"/>
      <c r="AL35" s="670" t="s">
        <v>181</v>
      </c>
      <c r="AM35" s="671"/>
      <c r="AN35" s="671"/>
      <c r="AO35" s="672"/>
      <c r="AP35" s="221"/>
      <c r="AQ35" s="644" t="s">
        <v>328</v>
      </c>
      <c r="AR35" s="645"/>
      <c r="AS35" s="645"/>
      <c r="AT35" s="645"/>
      <c r="AU35" s="645"/>
      <c r="AV35" s="645"/>
      <c r="AW35" s="645"/>
      <c r="AX35" s="645"/>
      <c r="AY35" s="645"/>
      <c r="AZ35" s="645"/>
      <c r="BA35" s="645"/>
      <c r="BB35" s="645"/>
      <c r="BC35" s="645"/>
      <c r="BD35" s="645"/>
      <c r="BE35" s="645"/>
      <c r="BF35" s="646"/>
      <c r="BG35" s="644" t="s">
        <v>329</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330</v>
      </c>
      <c r="CE35" s="681"/>
      <c r="CF35" s="681"/>
      <c r="CG35" s="681"/>
      <c r="CH35" s="681"/>
      <c r="CI35" s="681"/>
      <c r="CJ35" s="681"/>
      <c r="CK35" s="681"/>
      <c r="CL35" s="681"/>
      <c r="CM35" s="681"/>
      <c r="CN35" s="681"/>
      <c r="CO35" s="681"/>
      <c r="CP35" s="681"/>
      <c r="CQ35" s="682"/>
      <c r="CR35" s="665">
        <v>100239</v>
      </c>
      <c r="CS35" s="704"/>
      <c r="CT35" s="704"/>
      <c r="CU35" s="704"/>
      <c r="CV35" s="704"/>
      <c r="CW35" s="704"/>
      <c r="CX35" s="704"/>
      <c r="CY35" s="705"/>
      <c r="CZ35" s="670">
        <v>0.3</v>
      </c>
      <c r="DA35" s="699"/>
      <c r="DB35" s="699"/>
      <c r="DC35" s="706"/>
      <c r="DD35" s="674">
        <v>99816</v>
      </c>
      <c r="DE35" s="704"/>
      <c r="DF35" s="704"/>
      <c r="DG35" s="704"/>
      <c r="DH35" s="704"/>
      <c r="DI35" s="704"/>
      <c r="DJ35" s="704"/>
      <c r="DK35" s="705"/>
      <c r="DL35" s="674">
        <v>99816</v>
      </c>
      <c r="DM35" s="704"/>
      <c r="DN35" s="704"/>
      <c r="DO35" s="704"/>
      <c r="DP35" s="704"/>
      <c r="DQ35" s="704"/>
      <c r="DR35" s="704"/>
      <c r="DS35" s="704"/>
      <c r="DT35" s="704"/>
      <c r="DU35" s="704"/>
      <c r="DV35" s="705"/>
      <c r="DW35" s="670">
        <v>0.6</v>
      </c>
      <c r="DX35" s="699"/>
      <c r="DY35" s="699"/>
      <c r="DZ35" s="699"/>
      <c r="EA35" s="699"/>
      <c r="EB35" s="699"/>
      <c r="EC35" s="700"/>
    </row>
    <row r="36" spans="2:133" ht="11.25" customHeight="1" x14ac:dyDescent="0.15">
      <c r="B36" s="662" t="s">
        <v>331</v>
      </c>
      <c r="C36" s="663"/>
      <c r="D36" s="663"/>
      <c r="E36" s="663"/>
      <c r="F36" s="663"/>
      <c r="G36" s="663"/>
      <c r="H36" s="663"/>
      <c r="I36" s="663"/>
      <c r="J36" s="663"/>
      <c r="K36" s="663"/>
      <c r="L36" s="663"/>
      <c r="M36" s="663"/>
      <c r="N36" s="663"/>
      <c r="O36" s="663"/>
      <c r="P36" s="663"/>
      <c r="Q36" s="664"/>
      <c r="R36" s="665">
        <v>105453</v>
      </c>
      <c r="S36" s="666"/>
      <c r="T36" s="666"/>
      <c r="U36" s="666"/>
      <c r="V36" s="666"/>
      <c r="W36" s="666"/>
      <c r="X36" s="666"/>
      <c r="Y36" s="667"/>
      <c r="Z36" s="668">
        <v>0.3</v>
      </c>
      <c r="AA36" s="668"/>
      <c r="AB36" s="668"/>
      <c r="AC36" s="668"/>
      <c r="AD36" s="669" t="s">
        <v>128</v>
      </c>
      <c r="AE36" s="669"/>
      <c r="AF36" s="669"/>
      <c r="AG36" s="669"/>
      <c r="AH36" s="669"/>
      <c r="AI36" s="669"/>
      <c r="AJ36" s="669"/>
      <c r="AK36" s="669"/>
      <c r="AL36" s="670" t="s">
        <v>128</v>
      </c>
      <c r="AM36" s="671"/>
      <c r="AN36" s="671"/>
      <c r="AO36" s="672"/>
      <c r="AP36" s="221"/>
      <c r="AQ36" s="739" t="s">
        <v>332</v>
      </c>
      <c r="AR36" s="740"/>
      <c r="AS36" s="740"/>
      <c r="AT36" s="740"/>
      <c r="AU36" s="740"/>
      <c r="AV36" s="740"/>
      <c r="AW36" s="740"/>
      <c r="AX36" s="740"/>
      <c r="AY36" s="741"/>
      <c r="AZ36" s="654">
        <v>3081311</v>
      </c>
      <c r="BA36" s="655"/>
      <c r="BB36" s="655"/>
      <c r="BC36" s="655"/>
      <c r="BD36" s="655"/>
      <c r="BE36" s="655"/>
      <c r="BF36" s="742"/>
      <c r="BG36" s="676" t="s">
        <v>333</v>
      </c>
      <c r="BH36" s="677"/>
      <c r="BI36" s="677"/>
      <c r="BJ36" s="677"/>
      <c r="BK36" s="677"/>
      <c r="BL36" s="677"/>
      <c r="BM36" s="677"/>
      <c r="BN36" s="677"/>
      <c r="BO36" s="677"/>
      <c r="BP36" s="677"/>
      <c r="BQ36" s="677"/>
      <c r="BR36" s="677"/>
      <c r="BS36" s="677"/>
      <c r="BT36" s="677"/>
      <c r="BU36" s="678"/>
      <c r="BV36" s="654">
        <v>98439</v>
      </c>
      <c r="BW36" s="655"/>
      <c r="BX36" s="655"/>
      <c r="BY36" s="655"/>
      <c r="BZ36" s="655"/>
      <c r="CA36" s="655"/>
      <c r="CB36" s="742"/>
      <c r="CD36" s="680" t="s">
        <v>334</v>
      </c>
      <c r="CE36" s="681"/>
      <c r="CF36" s="681"/>
      <c r="CG36" s="681"/>
      <c r="CH36" s="681"/>
      <c r="CI36" s="681"/>
      <c r="CJ36" s="681"/>
      <c r="CK36" s="681"/>
      <c r="CL36" s="681"/>
      <c r="CM36" s="681"/>
      <c r="CN36" s="681"/>
      <c r="CO36" s="681"/>
      <c r="CP36" s="681"/>
      <c r="CQ36" s="682"/>
      <c r="CR36" s="665">
        <v>3650147</v>
      </c>
      <c r="CS36" s="666"/>
      <c r="CT36" s="666"/>
      <c r="CU36" s="666"/>
      <c r="CV36" s="666"/>
      <c r="CW36" s="666"/>
      <c r="CX36" s="666"/>
      <c r="CY36" s="667"/>
      <c r="CZ36" s="670">
        <v>11.6</v>
      </c>
      <c r="DA36" s="699"/>
      <c r="DB36" s="699"/>
      <c r="DC36" s="706"/>
      <c r="DD36" s="674">
        <v>3180961</v>
      </c>
      <c r="DE36" s="666"/>
      <c r="DF36" s="666"/>
      <c r="DG36" s="666"/>
      <c r="DH36" s="666"/>
      <c r="DI36" s="666"/>
      <c r="DJ36" s="666"/>
      <c r="DK36" s="667"/>
      <c r="DL36" s="674">
        <v>2497155</v>
      </c>
      <c r="DM36" s="666"/>
      <c r="DN36" s="666"/>
      <c r="DO36" s="666"/>
      <c r="DP36" s="666"/>
      <c r="DQ36" s="666"/>
      <c r="DR36" s="666"/>
      <c r="DS36" s="666"/>
      <c r="DT36" s="666"/>
      <c r="DU36" s="666"/>
      <c r="DV36" s="667"/>
      <c r="DW36" s="670">
        <v>14.1</v>
      </c>
      <c r="DX36" s="699"/>
      <c r="DY36" s="699"/>
      <c r="DZ36" s="699"/>
      <c r="EA36" s="699"/>
      <c r="EB36" s="699"/>
      <c r="EC36" s="700"/>
    </row>
    <row r="37" spans="2:133" ht="11.25" customHeight="1" x14ac:dyDescent="0.15">
      <c r="B37" s="662" t="s">
        <v>335</v>
      </c>
      <c r="C37" s="663"/>
      <c r="D37" s="663"/>
      <c r="E37" s="663"/>
      <c r="F37" s="663"/>
      <c r="G37" s="663"/>
      <c r="H37" s="663"/>
      <c r="I37" s="663"/>
      <c r="J37" s="663"/>
      <c r="K37" s="663"/>
      <c r="L37" s="663"/>
      <c r="M37" s="663"/>
      <c r="N37" s="663"/>
      <c r="O37" s="663"/>
      <c r="P37" s="663"/>
      <c r="Q37" s="664"/>
      <c r="R37" s="665">
        <v>1158465</v>
      </c>
      <c r="S37" s="666"/>
      <c r="T37" s="666"/>
      <c r="U37" s="666"/>
      <c r="V37" s="666"/>
      <c r="W37" s="666"/>
      <c r="X37" s="666"/>
      <c r="Y37" s="667"/>
      <c r="Z37" s="668">
        <v>3.5</v>
      </c>
      <c r="AA37" s="668"/>
      <c r="AB37" s="668"/>
      <c r="AC37" s="668"/>
      <c r="AD37" s="669" t="s">
        <v>241</v>
      </c>
      <c r="AE37" s="669"/>
      <c r="AF37" s="669"/>
      <c r="AG37" s="669"/>
      <c r="AH37" s="669"/>
      <c r="AI37" s="669"/>
      <c r="AJ37" s="669"/>
      <c r="AK37" s="669"/>
      <c r="AL37" s="670" t="s">
        <v>128</v>
      </c>
      <c r="AM37" s="671"/>
      <c r="AN37" s="671"/>
      <c r="AO37" s="672"/>
      <c r="AQ37" s="743" t="s">
        <v>336</v>
      </c>
      <c r="AR37" s="744"/>
      <c r="AS37" s="744"/>
      <c r="AT37" s="744"/>
      <c r="AU37" s="744"/>
      <c r="AV37" s="744"/>
      <c r="AW37" s="744"/>
      <c r="AX37" s="744"/>
      <c r="AY37" s="745"/>
      <c r="AZ37" s="665">
        <v>992914</v>
      </c>
      <c r="BA37" s="666"/>
      <c r="BB37" s="666"/>
      <c r="BC37" s="666"/>
      <c r="BD37" s="704"/>
      <c r="BE37" s="704"/>
      <c r="BF37" s="732"/>
      <c r="BG37" s="680" t="s">
        <v>337</v>
      </c>
      <c r="BH37" s="681"/>
      <c r="BI37" s="681"/>
      <c r="BJ37" s="681"/>
      <c r="BK37" s="681"/>
      <c r="BL37" s="681"/>
      <c r="BM37" s="681"/>
      <c r="BN37" s="681"/>
      <c r="BO37" s="681"/>
      <c r="BP37" s="681"/>
      <c r="BQ37" s="681"/>
      <c r="BR37" s="681"/>
      <c r="BS37" s="681"/>
      <c r="BT37" s="681"/>
      <c r="BU37" s="682"/>
      <c r="BV37" s="665">
        <v>200057</v>
      </c>
      <c r="BW37" s="666"/>
      <c r="BX37" s="666"/>
      <c r="BY37" s="666"/>
      <c r="BZ37" s="666"/>
      <c r="CA37" s="666"/>
      <c r="CB37" s="675"/>
      <c r="CD37" s="680" t="s">
        <v>338</v>
      </c>
      <c r="CE37" s="681"/>
      <c r="CF37" s="681"/>
      <c r="CG37" s="681"/>
      <c r="CH37" s="681"/>
      <c r="CI37" s="681"/>
      <c r="CJ37" s="681"/>
      <c r="CK37" s="681"/>
      <c r="CL37" s="681"/>
      <c r="CM37" s="681"/>
      <c r="CN37" s="681"/>
      <c r="CO37" s="681"/>
      <c r="CP37" s="681"/>
      <c r="CQ37" s="682"/>
      <c r="CR37" s="665">
        <v>1139558</v>
      </c>
      <c r="CS37" s="704"/>
      <c r="CT37" s="704"/>
      <c r="CU37" s="704"/>
      <c r="CV37" s="704"/>
      <c r="CW37" s="704"/>
      <c r="CX37" s="704"/>
      <c r="CY37" s="705"/>
      <c r="CZ37" s="670">
        <v>3.6</v>
      </c>
      <c r="DA37" s="699"/>
      <c r="DB37" s="699"/>
      <c r="DC37" s="706"/>
      <c r="DD37" s="674">
        <v>1139558</v>
      </c>
      <c r="DE37" s="704"/>
      <c r="DF37" s="704"/>
      <c r="DG37" s="704"/>
      <c r="DH37" s="704"/>
      <c r="DI37" s="704"/>
      <c r="DJ37" s="704"/>
      <c r="DK37" s="705"/>
      <c r="DL37" s="674">
        <v>948488</v>
      </c>
      <c r="DM37" s="704"/>
      <c r="DN37" s="704"/>
      <c r="DO37" s="704"/>
      <c r="DP37" s="704"/>
      <c r="DQ37" s="704"/>
      <c r="DR37" s="704"/>
      <c r="DS37" s="704"/>
      <c r="DT37" s="704"/>
      <c r="DU37" s="704"/>
      <c r="DV37" s="705"/>
      <c r="DW37" s="670">
        <v>5.3</v>
      </c>
      <c r="DX37" s="699"/>
      <c r="DY37" s="699"/>
      <c r="DZ37" s="699"/>
      <c r="EA37" s="699"/>
      <c r="EB37" s="699"/>
      <c r="EC37" s="700"/>
    </row>
    <row r="38" spans="2:133" ht="11.25" customHeight="1" x14ac:dyDescent="0.15">
      <c r="B38" s="662" t="s">
        <v>339</v>
      </c>
      <c r="C38" s="663"/>
      <c r="D38" s="663"/>
      <c r="E38" s="663"/>
      <c r="F38" s="663"/>
      <c r="G38" s="663"/>
      <c r="H38" s="663"/>
      <c r="I38" s="663"/>
      <c r="J38" s="663"/>
      <c r="K38" s="663"/>
      <c r="L38" s="663"/>
      <c r="M38" s="663"/>
      <c r="N38" s="663"/>
      <c r="O38" s="663"/>
      <c r="P38" s="663"/>
      <c r="Q38" s="664"/>
      <c r="R38" s="665">
        <v>1558387</v>
      </c>
      <c r="S38" s="666"/>
      <c r="T38" s="666"/>
      <c r="U38" s="666"/>
      <c r="V38" s="666"/>
      <c r="W38" s="666"/>
      <c r="X38" s="666"/>
      <c r="Y38" s="667"/>
      <c r="Z38" s="668">
        <v>4.7</v>
      </c>
      <c r="AA38" s="668"/>
      <c r="AB38" s="668"/>
      <c r="AC38" s="668"/>
      <c r="AD38" s="669" t="s">
        <v>181</v>
      </c>
      <c r="AE38" s="669"/>
      <c r="AF38" s="669"/>
      <c r="AG38" s="669"/>
      <c r="AH38" s="669"/>
      <c r="AI38" s="669"/>
      <c r="AJ38" s="669"/>
      <c r="AK38" s="669"/>
      <c r="AL38" s="670" t="s">
        <v>241</v>
      </c>
      <c r="AM38" s="671"/>
      <c r="AN38" s="671"/>
      <c r="AO38" s="672"/>
      <c r="AQ38" s="743" t="s">
        <v>340</v>
      </c>
      <c r="AR38" s="744"/>
      <c r="AS38" s="744"/>
      <c r="AT38" s="744"/>
      <c r="AU38" s="744"/>
      <c r="AV38" s="744"/>
      <c r="AW38" s="744"/>
      <c r="AX38" s="744"/>
      <c r="AY38" s="745"/>
      <c r="AZ38" s="665">
        <v>483</v>
      </c>
      <c r="BA38" s="666"/>
      <c r="BB38" s="666"/>
      <c r="BC38" s="666"/>
      <c r="BD38" s="704"/>
      <c r="BE38" s="704"/>
      <c r="BF38" s="732"/>
      <c r="BG38" s="680" t="s">
        <v>341</v>
      </c>
      <c r="BH38" s="681"/>
      <c r="BI38" s="681"/>
      <c r="BJ38" s="681"/>
      <c r="BK38" s="681"/>
      <c r="BL38" s="681"/>
      <c r="BM38" s="681"/>
      <c r="BN38" s="681"/>
      <c r="BO38" s="681"/>
      <c r="BP38" s="681"/>
      <c r="BQ38" s="681"/>
      <c r="BR38" s="681"/>
      <c r="BS38" s="681"/>
      <c r="BT38" s="681"/>
      <c r="BU38" s="682"/>
      <c r="BV38" s="665">
        <v>8209</v>
      </c>
      <c r="BW38" s="666"/>
      <c r="BX38" s="666"/>
      <c r="BY38" s="666"/>
      <c r="BZ38" s="666"/>
      <c r="CA38" s="666"/>
      <c r="CB38" s="675"/>
      <c r="CD38" s="680" t="s">
        <v>342</v>
      </c>
      <c r="CE38" s="681"/>
      <c r="CF38" s="681"/>
      <c r="CG38" s="681"/>
      <c r="CH38" s="681"/>
      <c r="CI38" s="681"/>
      <c r="CJ38" s="681"/>
      <c r="CK38" s="681"/>
      <c r="CL38" s="681"/>
      <c r="CM38" s="681"/>
      <c r="CN38" s="681"/>
      <c r="CO38" s="681"/>
      <c r="CP38" s="681"/>
      <c r="CQ38" s="682"/>
      <c r="CR38" s="665">
        <v>2087914</v>
      </c>
      <c r="CS38" s="666"/>
      <c r="CT38" s="666"/>
      <c r="CU38" s="666"/>
      <c r="CV38" s="666"/>
      <c r="CW38" s="666"/>
      <c r="CX38" s="666"/>
      <c r="CY38" s="667"/>
      <c r="CZ38" s="670">
        <v>6.6</v>
      </c>
      <c r="DA38" s="699"/>
      <c r="DB38" s="699"/>
      <c r="DC38" s="706"/>
      <c r="DD38" s="674">
        <v>1759202</v>
      </c>
      <c r="DE38" s="666"/>
      <c r="DF38" s="666"/>
      <c r="DG38" s="666"/>
      <c r="DH38" s="666"/>
      <c r="DI38" s="666"/>
      <c r="DJ38" s="666"/>
      <c r="DK38" s="667"/>
      <c r="DL38" s="674">
        <v>1749579</v>
      </c>
      <c r="DM38" s="666"/>
      <c r="DN38" s="666"/>
      <c r="DO38" s="666"/>
      <c r="DP38" s="666"/>
      <c r="DQ38" s="666"/>
      <c r="DR38" s="666"/>
      <c r="DS38" s="666"/>
      <c r="DT38" s="666"/>
      <c r="DU38" s="666"/>
      <c r="DV38" s="667"/>
      <c r="DW38" s="670">
        <v>9.9</v>
      </c>
      <c r="DX38" s="699"/>
      <c r="DY38" s="699"/>
      <c r="DZ38" s="699"/>
      <c r="EA38" s="699"/>
      <c r="EB38" s="699"/>
      <c r="EC38" s="700"/>
    </row>
    <row r="39" spans="2:133" ht="11.25" customHeight="1" x14ac:dyDescent="0.15">
      <c r="B39" s="662" t="s">
        <v>343</v>
      </c>
      <c r="C39" s="663"/>
      <c r="D39" s="663"/>
      <c r="E39" s="663"/>
      <c r="F39" s="663"/>
      <c r="G39" s="663"/>
      <c r="H39" s="663"/>
      <c r="I39" s="663"/>
      <c r="J39" s="663"/>
      <c r="K39" s="663"/>
      <c r="L39" s="663"/>
      <c r="M39" s="663"/>
      <c r="N39" s="663"/>
      <c r="O39" s="663"/>
      <c r="P39" s="663"/>
      <c r="Q39" s="664"/>
      <c r="R39" s="665">
        <v>802184</v>
      </c>
      <c r="S39" s="666"/>
      <c r="T39" s="666"/>
      <c r="U39" s="666"/>
      <c r="V39" s="666"/>
      <c r="W39" s="666"/>
      <c r="X39" s="666"/>
      <c r="Y39" s="667"/>
      <c r="Z39" s="668">
        <v>2.4</v>
      </c>
      <c r="AA39" s="668"/>
      <c r="AB39" s="668"/>
      <c r="AC39" s="668"/>
      <c r="AD39" s="669">
        <v>39</v>
      </c>
      <c r="AE39" s="669"/>
      <c r="AF39" s="669"/>
      <c r="AG39" s="669"/>
      <c r="AH39" s="669"/>
      <c r="AI39" s="669"/>
      <c r="AJ39" s="669"/>
      <c r="AK39" s="669"/>
      <c r="AL39" s="670">
        <v>0</v>
      </c>
      <c r="AM39" s="671"/>
      <c r="AN39" s="671"/>
      <c r="AO39" s="672"/>
      <c r="AQ39" s="743" t="s">
        <v>344</v>
      </c>
      <c r="AR39" s="744"/>
      <c r="AS39" s="744"/>
      <c r="AT39" s="744"/>
      <c r="AU39" s="744"/>
      <c r="AV39" s="744"/>
      <c r="AW39" s="744"/>
      <c r="AX39" s="744"/>
      <c r="AY39" s="745"/>
      <c r="AZ39" s="665" t="s">
        <v>181</v>
      </c>
      <c r="BA39" s="666"/>
      <c r="BB39" s="666"/>
      <c r="BC39" s="666"/>
      <c r="BD39" s="704"/>
      <c r="BE39" s="704"/>
      <c r="BF39" s="732"/>
      <c r="BG39" s="680" t="s">
        <v>345</v>
      </c>
      <c r="BH39" s="681"/>
      <c r="BI39" s="681"/>
      <c r="BJ39" s="681"/>
      <c r="BK39" s="681"/>
      <c r="BL39" s="681"/>
      <c r="BM39" s="681"/>
      <c r="BN39" s="681"/>
      <c r="BO39" s="681"/>
      <c r="BP39" s="681"/>
      <c r="BQ39" s="681"/>
      <c r="BR39" s="681"/>
      <c r="BS39" s="681"/>
      <c r="BT39" s="681"/>
      <c r="BU39" s="682"/>
      <c r="BV39" s="665">
        <v>12553</v>
      </c>
      <c r="BW39" s="666"/>
      <c r="BX39" s="666"/>
      <c r="BY39" s="666"/>
      <c r="BZ39" s="666"/>
      <c r="CA39" s="666"/>
      <c r="CB39" s="675"/>
      <c r="CD39" s="680" t="s">
        <v>346</v>
      </c>
      <c r="CE39" s="681"/>
      <c r="CF39" s="681"/>
      <c r="CG39" s="681"/>
      <c r="CH39" s="681"/>
      <c r="CI39" s="681"/>
      <c r="CJ39" s="681"/>
      <c r="CK39" s="681"/>
      <c r="CL39" s="681"/>
      <c r="CM39" s="681"/>
      <c r="CN39" s="681"/>
      <c r="CO39" s="681"/>
      <c r="CP39" s="681"/>
      <c r="CQ39" s="682"/>
      <c r="CR39" s="665">
        <v>1731965</v>
      </c>
      <c r="CS39" s="704"/>
      <c r="CT39" s="704"/>
      <c r="CU39" s="704"/>
      <c r="CV39" s="704"/>
      <c r="CW39" s="704"/>
      <c r="CX39" s="704"/>
      <c r="CY39" s="705"/>
      <c r="CZ39" s="670">
        <v>5.5</v>
      </c>
      <c r="DA39" s="699"/>
      <c r="DB39" s="699"/>
      <c r="DC39" s="706"/>
      <c r="DD39" s="674">
        <v>1728946</v>
      </c>
      <c r="DE39" s="704"/>
      <c r="DF39" s="704"/>
      <c r="DG39" s="704"/>
      <c r="DH39" s="704"/>
      <c r="DI39" s="704"/>
      <c r="DJ39" s="704"/>
      <c r="DK39" s="705"/>
      <c r="DL39" s="674" t="s">
        <v>241</v>
      </c>
      <c r="DM39" s="704"/>
      <c r="DN39" s="704"/>
      <c r="DO39" s="704"/>
      <c r="DP39" s="704"/>
      <c r="DQ39" s="704"/>
      <c r="DR39" s="704"/>
      <c r="DS39" s="704"/>
      <c r="DT39" s="704"/>
      <c r="DU39" s="704"/>
      <c r="DV39" s="705"/>
      <c r="DW39" s="670" t="s">
        <v>254</v>
      </c>
      <c r="DX39" s="699"/>
      <c r="DY39" s="699"/>
      <c r="DZ39" s="699"/>
      <c r="EA39" s="699"/>
      <c r="EB39" s="699"/>
      <c r="EC39" s="700"/>
    </row>
    <row r="40" spans="2:133" ht="11.25" customHeight="1" x14ac:dyDescent="0.15">
      <c r="B40" s="662" t="s">
        <v>347</v>
      </c>
      <c r="C40" s="663"/>
      <c r="D40" s="663"/>
      <c r="E40" s="663"/>
      <c r="F40" s="663"/>
      <c r="G40" s="663"/>
      <c r="H40" s="663"/>
      <c r="I40" s="663"/>
      <c r="J40" s="663"/>
      <c r="K40" s="663"/>
      <c r="L40" s="663"/>
      <c r="M40" s="663"/>
      <c r="N40" s="663"/>
      <c r="O40" s="663"/>
      <c r="P40" s="663"/>
      <c r="Q40" s="664"/>
      <c r="R40" s="665">
        <v>2634000</v>
      </c>
      <c r="S40" s="666"/>
      <c r="T40" s="666"/>
      <c r="U40" s="666"/>
      <c r="V40" s="666"/>
      <c r="W40" s="666"/>
      <c r="X40" s="666"/>
      <c r="Y40" s="667"/>
      <c r="Z40" s="668">
        <v>7.9</v>
      </c>
      <c r="AA40" s="668"/>
      <c r="AB40" s="668"/>
      <c r="AC40" s="668"/>
      <c r="AD40" s="669" t="s">
        <v>181</v>
      </c>
      <c r="AE40" s="669"/>
      <c r="AF40" s="669"/>
      <c r="AG40" s="669"/>
      <c r="AH40" s="669"/>
      <c r="AI40" s="669"/>
      <c r="AJ40" s="669"/>
      <c r="AK40" s="669"/>
      <c r="AL40" s="670" t="s">
        <v>128</v>
      </c>
      <c r="AM40" s="671"/>
      <c r="AN40" s="671"/>
      <c r="AO40" s="672"/>
      <c r="AQ40" s="743" t="s">
        <v>348</v>
      </c>
      <c r="AR40" s="744"/>
      <c r="AS40" s="744"/>
      <c r="AT40" s="744"/>
      <c r="AU40" s="744"/>
      <c r="AV40" s="744"/>
      <c r="AW40" s="744"/>
      <c r="AX40" s="744"/>
      <c r="AY40" s="745"/>
      <c r="AZ40" s="665" t="s">
        <v>128</v>
      </c>
      <c r="BA40" s="666"/>
      <c r="BB40" s="666"/>
      <c r="BC40" s="666"/>
      <c r="BD40" s="704"/>
      <c r="BE40" s="704"/>
      <c r="BF40" s="732"/>
      <c r="BG40" s="746" t="s">
        <v>349</v>
      </c>
      <c r="BH40" s="747"/>
      <c r="BI40" s="747"/>
      <c r="BJ40" s="747"/>
      <c r="BK40" s="747"/>
      <c r="BL40" s="222"/>
      <c r="BM40" s="681" t="s">
        <v>350</v>
      </c>
      <c r="BN40" s="681"/>
      <c r="BO40" s="681"/>
      <c r="BP40" s="681"/>
      <c r="BQ40" s="681"/>
      <c r="BR40" s="681"/>
      <c r="BS40" s="681"/>
      <c r="BT40" s="681"/>
      <c r="BU40" s="682"/>
      <c r="BV40" s="665">
        <v>104</v>
      </c>
      <c r="BW40" s="666"/>
      <c r="BX40" s="666"/>
      <c r="BY40" s="666"/>
      <c r="BZ40" s="666"/>
      <c r="CA40" s="666"/>
      <c r="CB40" s="675"/>
      <c r="CD40" s="680" t="s">
        <v>351</v>
      </c>
      <c r="CE40" s="681"/>
      <c r="CF40" s="681"/>
      <c r="CG40" s="681"/>
      <c r="CH40" s="681"/>
      <c r="CI40" s="681"/>
      <c r="CJ40" s="681"/>
      <c r="CK40" s="681"/>
      <c r="CL40" s="681"/>
      <c r="CM40" s="681"/>
      <c r="CN40" s="681"/>
      <c r="CO40" s="681"/>
      <c r="CP40" s="681"/>
      <c r="CQ40" s="682"/>
      <c r="CR40" s="665">
        <v>233092</v>
      </c>
      <c r="CS40" s="666"/>
      <c r="CT40" s="666"/>
      <c r="CU40" s="666"/>
      <c r="CV40" s="666"/>
      <c r="CW40" s="666"/>
      <c r="CX40" s="666"/>
      <c r="CY40" s="667"/>
      <c r="CZ40" s="670">
        <v>0.7</v>
      </c>
      <c r="DA40" s="699"/>
      <c r="DB40" s="699"/>
      <c r="DC40" s="706"/>
      <c r="DD40" s="674">
        <v>126092</v>
      </c>
      <c r="DE40" s="666"/>
      <c r="DF40" s="666"/>
      <c r="DG40" s="666"/>
      <c r="DH40" s="666"/>
      <c r="DI40" s="666"/>
      <c r="DJ40" s="666"/>
      <c r="DK40" s="667"/>
      <c r="DL40" s="674" t="s">
        <v>241</v>
      </c>
      <c r="DM40" s="666"/>
      <c r="DN40" s="666"/>
      <c r="DO40" s="666"/>
      <c r="DP40" s="666"/>
      <c r="DQ40" s="666"/>
      <c r="DR40" s="666"/>
      <c r="DS40" s="666"/>
      <c r="DT40" s="666"/>
      <c r="DU40" s="666"/>
      <c r="DV40" s="667"/>
      <c r="DW40" s="670" t="s">
        <v>241</v>
      </c>
      <c r="DX40" s="699"/>
      <c r="DY40" s="699"/>
      <c r="DZ40" s="699"/>
      <c r="EA40" s="699"/>
      <c r="EB40" s="699"/>
      <c r="EC40" s="700"/>
    </row>
    <row r="41" spans="2:133" ht="11.25" customHeight="1" x14ac:dyDescent="0.15">
      <c r="B41" s="662" t="s">
        <v>352</v>
      </c>
      <c r="C41" s="663"/>
      <c r="D41" s="663"/>
      <c r="E41" s="663"/>
      <c r="F41" s="663"/>
      <c r="G41" s="663"/>
      <c r="H41" s="663"/>
      <c r="I41" s="663"/>
      <c r="J41" s="663"/>
      <c r="K41" s="663"/>
      <c r="L41" s="663"/>
      <c r="M41" s="663"/>
      <c r="N41" s="663"/>
      <c r="O41" s="663"/>
      <c r="P41" s="663"/>
      <c r="Q41" s="664"/>
      <c r="R41" s="665" t="s">
        <v>241</v>
      </c>
      <c r="S41" s="666"/>
      <c r="T41" s="666"/>
      <c r="U41" s="666"/>
      <c r="V41" s="666"/>
      <c r="W41" s="666"/>
      <c r="X41" s="666"/>
      <c r="Y41" s="667"/>
      <c r="Z41" s="668" t="s">
        <v>254</v>
      </c>
      <c r="AA41" s="668"/>
      <c r="AB41" s="668"/>
      <c r="AC41" s="668"/>
      <c r="AD41" s="669" t="s">
        <v>241</v>
      </c>
      <c r="AE41" s="669"/>
      <c r="AF41" s="669"/>
      <c r="AG41" s="669"/>
      <c r="AH41" s="669"/>
      <c r="AI41" s="669"/>
      <c r="AJ41" s="669"/>
      <c r="AK41" s="669"/>
      <c r="AL41" s="670" t="s">
        <v>241</v>
      </c>
      <c r="AM41" s="671"/>
      <c r="AN41" s="671"/>
      <c r="AO41" s="672"/>
      <c r="AQ41" s="743" t="s">
        <v>353</v>
      </c>
      <c r="AR41" s="744"/>
      <c r="AS41" s="744"/>
      <c r="AT41" s="744"/>
      <c r="AU41" s="744"/>
      <c r="AV41" s="744"/>
      <c r="AW41" s="744"/>
      <c r="AX41" s="744"/>
      <c r="AY41" s="745"/>
      <c r="AZ41" s="665">
        <v>550453</v>
      </c>
      <c r="BA41" s="666"/>
      <c r="BB41" s="666"/>
      <c r="BC41" s="666"/>
      <c r="BD41" s="704"/>
      <c r="BE41" s="704"/>
      <c r="BF41" s="732"/>
      <c r="BG41" s="746"/>
      <c r="BH41" s="747"/>
      <c r="BI41" s="747"/>
      <c r="BJ41" s="747"/>
      <c r="BK41" s="747"/>
      <c r="BL41" s="222"/>
      <c r="BM41" s="681" t="s">
        <v>354</v>
      </c>
      <c r="BN41" s="681"/>
      <c r="BO41" s="681"/>
      <c r="BP41" s="681"/>
      <c r="BQ41" s="681"/>
      <c r="BR41" s="681"/>
      <c r="BS41" s="681"/>
      <c r="BT41" s="681"/>
      <c r="BU41" s="682"/>
      <c r="BV41" s="665" t="s">
        <v>241</v>
      </c>
      <c r="BW41" s="666"/>
      <c r="BX41" s="666"/>
      <c r="BY41" s="666"/>
      <c r="BZ41" s="666"/>
      <c r="CA41" s="666"/>
      <c r="CB41" s="675"/>
      <c r="CD41" s="680" t="s">
        <v>355</v>
      </c>
      <c r="CE41" s="681"/>
      <c r="CF41" s="681"/>
      <c r="CG41" s="681"/>
      <c r="CH41" s="681"/>
      <c r="CI41" s="681"/>
      <c r="CJ41" s="681"/>
      <c r="CK41" s="681"/>
      <c r="CL41" s="681"/>
      <c r="CM41" s="681"/>
      <c r="CN41" s="681"/>
      <c r="CO41" s="681"/>
      <c r="CP41" s="681"/>
      <c r="CQ41" s="682"/>
      <c r="CR41" s="665" t="s">
        <v>128</v>
      </c>
      <c r="CS41" s="704"/>
      <c r="CT41" s="704"/>
      <c r="CU41" s="704"/>
      <c r="CV41" s="704"/>
      <c r="CW41" s="704"/>
      <c r="CX41" s="704"/>
      <c r="CY41" s="705"/>
      <c r="CZ41" s="670" t="s">
        <v>128</v>
      </c>
      <c r="DA41" s="699"/>
      <c r="DB41" s="699"/>
      <c r="DC41" s="706"/>
      <c r="DD41" s="674" t="s">
        <v>247</v>
      </c>
      <c r="DE41" s="704"/>
      <c r="DF41" s="704"/>
      <c r="DG41" s="704"/>
      <c r="DH41" s="704"/>
      <c r="DI41" s="704"/>
      <c r="DJ41" s="704"/>
      <c r="DK41" s="705"/>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356</v>
      </c>
      <c r="C42" s="663"/>
      <c r="D42" s="663"/>
      <c r="E42" s="663"/>
      <c r="F42" s="663"/>
      <c r="G42" s="663"/>
      <c r="H42" s="663"/>
      <c r="I42" s="663"/>
      <c r="J42" s="663"/>
      <c r="K42" s="663"/>
      <c r="L42" s="663"/>
      <c r="M42" s="663"/>
      <c r="N42" s="663"/>
      <c r="O42" s="663"/>
      <c r="P42" s="663"/>
      <c r="Q42" s="664"/>
      <c r="R42" s="665" t="s">
        <v>247</v>
      </c>
      <c r="S42" s="666"/>
      <c r="T42" s="666"/>
      <c r="U42" s="666"/>
      <c r="V42" s="666"/>
      <c r="W42" s="666"/>
      <c r="X42" s="666"/>
      <c r="Y42" s="667"/>
      <c r="Z42" s="668" t="s">
        <v>128</v>
      </c>
      <c r="AA42" s="668"/>
      <c r="AB42" s="668"/>
      <c r="AC42" s="668"/>
      <c r="AD42" s="669" t="s">
        <v>128</v>
      </c>
      <c r="AE42" s="669"/>
      <c r="AF42" s="669"/>
      <c r="AG42" s="669"/>
      <c r="AH42" s="669"/>
      <c r="AI42" s="669"/>
      <c r="AJ42" s="669"/>
      <c r="AK42" s="669"/>
      <c r="AL42" s="670" t="s">
        <v>128</v>
      </c>
      <c r="AM42" s="671"/>
      <c r="AN42" s="671"/>
      <c r="AO42" s="672"/>
      <c r="AQ42" s="750" t="s">
        <v>357</v>
      </c>
      <c r="AR42" s="751"/>
      <c r="AS42" s="751"/>
      <c r="AT42" s="751"/>
      <c r="AU42" s="751"/>
      <c r="AV42" s="751"/>
      <c r="AW42" s="751"/>
      <c r="AX42" s="751"/>
      <c r="AY42" s="752"/>
      <c r="AZ42" s="759">
        <v>1537461</v>
      </c>
      <c r="BA42" s="760"/>
      <c r="BB42" s="760"/>
      <c r="BC42" s="760"/>
      <c r="BD42" s="736"/>
      <c r="BE42" s="736"/>
      <c r="BF42" s="738"/>
      <c r="BG42" s="748"/>
      <c r="BH42" s="749"/>
      <c r="BI42" s="749"/>
      <c r="BJ42" s="749"/>
      <c r="BK42" s="749"/>
      <c r="BL42" s="223"/>
      <c r="BM42" s="691" t="s">
        <v>358</v>
      </c>
      <c r="BN42" s="691"/>
      <c r="BO42" s="691"/>
      <c r="BP42" s="691"/>
      <c r="BQ42" s="691"/>
      <c r="BR42" s="691"/>
      <c r="BS42" s="691"/>
      <c r="BT42" s="691"/>
      <c r="BU42" s="692"/>
      <c r="BV42" s="759">
        <v>310</v>
      </c>
      <c r="BW42" s="760"/>
      <c r="BX42" s="760"/>
      <c r="BY42" s="760"/>
      <c r="BZ42" s="760"/>
      <c r="CA42" s="760"/>
      <c r="CB42" s="772"/>
      <c r="CD42" s="662" t="s">
        <v>359</v>
      </c>
      <c r="CE42" s="663"/>
      <c r="CF42" s="663"/>
      <c r="CG42" s="663"/>
      <c r="CH42" s="663"/>
      <c r="CI42" s="663"/>
      <c r="CJ42" s="663"/>
      <c r="CK42" s="663"/>
      <c r="CL42" s="663"/>
      <c r="CM42" s="663"/>
      <c r="CN42" s="663"/>
      <c r="CO42" s="663"/>
      <c r="CP42" s="663"/>
      <c r="CQ42" s="664"/>
      <c r="CR42" s="665">
        <v>4629835</v>
      </c>
      <c r="CS42" s="704"/>
      <c r="CT42" s="704"/>
      <c r="CU42" s="704"/>
      <c r="CV42" s="704"/>
      <c r="CW42" s="704"/>
      <c r="CX42" s="704"/>
      <c r="CY42" s="705"/>
      <c r="CZ42" s="670">
        <v>14.7</v>
      </c>
      <c r="DA42" s="699"/>
      <c r="DB42" s="699"/>
      <c r="DC42" s="706"/>
      <c r="DD42" s="674">
        <v>848666</v>
      </c>
      <c r="DE42" s="704"/>
      <c r="DF42" s="704"/>
      <c r="DG42" s="704"/>
      <c r="DH42" s="704"/>
      <c r="DI42" s="704"/>
      <c r="DJ42" s="704"/>
      <c r="DK42" s="705"/>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360</v>
      </c>
      <c r="C43" s="663"/>
      <c r="D43" s="663"/>
      <c r="E43" s="663"/>
      <c r="F43" s="663"/>
      <c r="G43" s="663"/>
      <c r="H43" s="663"/>
      <c r="I43" s="663"/>
      <c r="J43" s="663"/>
      <c r="K43" s="663"/>
      <c r="L43" s="663"/>
      <c r="M43" s="663"/>
      <c r="N43" s="663"/>
      <c r="O43" s="663"/>
      <c r="P43" s="663"/>
      <c r="Q43" s="664"/>
      <c r="R43" s="665">
        <v>1300000</v>
      </c>
      <c r="S43" s="666"/>
      <c r="T43" s="666"/>
      <c r="U43" s="666"/>
      <c r="V43" s="666"/>
      <c r="W43" s="666"/>
      <c r="X43" s="666"/>
      <c r="Y43" s="667"/>
      <c r="Z43" s="668">
        <v>3.9</v>
      </c>
      <c r="AA43" s="668"/>
      <c r="AB43" s="668"/>
      <c r="AC43" s="668"/>
      <c r="AD43" s="669" t="s">
        <v>128</v>
      </c>
      <c r="AE43" s="669"/>
      <c r="AF43" s="669"/>
      <c r="AG43" s="669"/>
      <c r="AH43" s="669"/>
      <c r="AI43" s="669"/>
      <c r="AJ43" s="669"/>
      <c r="AK43" s="669"/>
      <c r="AL43" s="670" t="s">
        <v>254</v>
      </c>
      <c r="AM43" s="671"/>
      <c r="AN43" s="671"/>
      <c r="AO43" s="672"/>
      <c r="BV43" s="224"/>
      <c r="BW43" s="224"/>
      <c r="BX43" s="224"/>
      <c r="BY43" s="224"/>
      <c r="BZ43" s="224"/>
      <c r="CA43" s="224"/>
      <c r="CB43" s="224"/>
      <c r="CD43" s="662" t="s">
        <v>361</v>
      </c>
      <c r="CE43" s="663"/>
      <c r="CF43" s="663"/>
      <c r="CG43" s="663"/>
      <c r="CH43" s="663"/>
      <c r="CI43" s="663"/>
      <c r="CJ43" s="663"/>
      <c r="CK43" s="663"/>
      <c r="CL43" s="663"/>
      <c r="CM43" s="663"/>
      <c r="CN43" s="663"/>
      <c r="CO43" s="663"/>
      <c r="CP43" s="663"/>
      <c r="CQ43" s="664"/>
      <c r="CR43" s="665">
        <v>35234</v>
      </c>
      <c r="CS43" s="704"/>
      <c r="CT43" s="704"/>
      <c r="CU43" s="704"/>
      <c r="CV43" s="704"/>
      <c r="CW43" s="704"/>
      <c r="CX43" s="704"/>
      <c r="CY43" s="705"/>
      <c r="CZ43" s="670">
        <v>0.1</v>
      </c>
      <c r="DA43" s="699"/>
      <c r="DB43" s="699"/>
      <c r="DC43" s="706"/>
      <c r="DD43" s="674">
        <v>35234</v>
      </c>
      <c r="DE43" s="704"/>
      <c r="DF43" s="704"/>
      <c r="DG43" s="704"/>
      <c r="DH43" s="704"/>
      <c r="DI43" s="704"/>
      <c r="DJ43" s="704"/>
      <c r="DK43" s="705"/>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15" t="s">
        <v>362</v>
      </c>
      <c r="C44" s="716"/>
      <c r="D44" s="716"/>
      <c r="E44" s="716"/>
      <c r="F44" s="716"/>
      <c r="G44" s="716"/>
      <c r="H44" s="716"/>
      <c r="I44" s="716"/>
      <c r="J44" s="716"/>
      <c r="K44" s="716"/>
      <c r="L44" s="716"/>
      <c r="M44" s="716"/>
      <c r="N44" s="716"/>
      <c r="O44" s="716"/>
      <c r="P44" s="716"/>
      <c r="Q44" s="717"/>
      <c r="R44" s="759">
        <v>33212460</v>
      </c>
      <c r="S44" s="760"/>
      <c r="T44" s="760"/>
      <c r="U44" s="760"/>
      <c r="V44" s="760"/>
      <c r="W44" s="760"/>
      <c r="X44" s="760"/>
      <c r="Y44" s="761"/>
      <c r="Z44" s="762">
        <v>100</v>
      </c>
      <c r="AA44" s="762"/>
      <c r="AB44" s="762"/>
      <c r="AC44" s="762"/>
      <c r="AD44" s="763">
        <v>16434547</v>
      </c>
      <c r="AE44" s="763"/>
      <c r="AF44" s="763"/>
      <c r="AG44" s="763"/>
      <c r="AH44" s="763"/>
      <c r="AI44" s="763"/>
      <c r="AJ44" s="763"/>
      <c r="AK44" s="763"/>
      <c r="AL44" s="764">
        <v>100</v>
      </c>
      <c r="AM44" s="737"/>
      <c r="AN44" s="737"/>
      <c r="AO44" s="765"/>
      <c r="CD44" s="766" t="s">
        <v>308</v>
      </c>
      <c r="CE44" s="767"/>
      <c r="CF44" s="662" t="s">
        <v>363</v>
      </c>
      <c r="CG44" s="663"/>
      <c r="CH44" s="663"/>
      <c r="CI44" s="663"/>
      <c r="CJ44" s="663"/>
      <c r="CK44" s="663"/>
      <c r="CL44" s="663"/>
      <c r="CM44" s="663"/>
      <c r="CN44" s="663"/>
      <c r="CO44" s="663"/>
      <c r="CP44" s="663"/>
      <c r="CQ44" s="664"/>
      <c r="CR44" s="665">
        <v>4629835</v>
      </c>
      <c r="CS44" s="666"/>
      <c r="CT44" s="666"/>
      <c r="CU44" s="666"/>
      <c r="CV44" s="666"/>
      <c r="CW44" s="666"/>
      <c r="CX44" s="666"/>
      <c r="CY44" s="667"/>
      <c r="CZ44" s="670">
        <v>14.7</v>
      </c>
      <c r="DA44" s="671"/>
      <c r="DB44" s="671"/>
      <c r="DC44" s="683"/>
      <c r="DD44" s="674">
        <v>848666</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364</v>
      </c>
      <c r="CG45" s="663"/>
      <c r="CH45" s="663"/>
      <c r="CI45" s="663"/>
      <c r="CJ45" s="663"/>
      <c r="CK45" s="663"/>
      <c r="CL45" s="663"/>
      <c r="CM45" s="663"/>
      <c r="CN45" s="663"/>
      <c r="CO45" s="663"/>
      <c r="CP45" s="663"/>
      <c r="CQ45" s="664"/>
      <c r="CR45" s="665">
        <v>2441543</v>
      </c>
      <c r="CS45" s="704"/>
      <c r="CT45" s="704"/>
      <c r="CU45" s="704"/>
      <c r="CV45" s="704"/>
      <c r="CW45" s="704"/>
      <c r="CX45" s="704"/>
      <c r="CY45" s="705"/>
      <c r="CZ45" s="670">
        <v>7.8</v>
      </c>
      <c r="DA45" s="699"/>
      <c r="DB45" s="699"/>
      <c r="DC45" s="706"/>
      <c r="DD45" s="674">
        <v>117564</v>
      </c>
      <c r="DE45" s="704"/>
      <c r="DF45" s="704"/>
      <c r="DG45" s="704"/>
      <c r="DH45" s="704"/>
      <c r="DI45" s="704"/>
      <c r="DJ45" s="704"/>
      <c r="DK45" s="705"/>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6" t="s">
        <v>365</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366</v>
      </c>
      <c r="CG46" s="663"/>
      <c r="CH46" s="663"/>
      <c r="CI46" s="663"/>
      <c r="CJ46" s="663"/>
      <c r="CK46" s="663"/>
      <c r="CL46" s="663"/>
      <c r="CM46" s="663"/>
      <c r="CN46" s="663"/>
      <c r="CO46" s="663"/>
      <c r="CP46" s="663"/>
      <c r="CQ46" s="664"/>
      <c r="CR46" s="665">
        <v>2184571</v>
      </c>
      <c r="CS46" s="666"/>
      <c r="CT46" s="666"/>
      <c r="CU46" s="666"/>
      <c r="CV46" s="666"/>
      <c r="CW46" s="666"/>
      <c r="CX46" s="666"/>
      <c r="CY46" s="667"/>
      <c r="CZ46" s="670">
        <v>7</v>
      </c>
      <c r="DA46" s="671"/>
      <c r="DB46" s="671"/>
      <c r="DC46" s="683"/>
      <c r="DD46" s="674">
        <v>727381</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367</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368</v>
      </c>
      <c r="CG47" s="663"/>
      <c r="CH47" s="663"/>
      <c r="CI47" s="663"/>
      <c r="CJ47" s="663"/>
      <c r="CK47" s="663"/>
      <c r="CL47" s="663"/>
      <c r="CM47" s="663"/>
      <c r="CN47" s="663"/>
      <c r="CO47" s="663"/>
      <c r="CP47" s="663"/>
      <c r="CQ47" s="664"/>
      <c r="CR47" s="665" t="s">
        <v>247</v>
      </c>
      <c r="CS47" s="704"/>
      <c r="CT47" s="704"/>
      <c r="CU47" s="704"/>
      <c r="CV47" s="704"/>
      <c r="CW47" s="704"/>
      <c r="CX47" s="704"/>
      <c r="CY47" s="705"/>
      <c r="CZ47" s="670" t="s">
        <v>128</v>
      </c>
      <c r="DA47" s="699"/>
      <c r="DB47" s="699"/>
      <c r="DC47" s="706"/>
      <c r="DD47" s="674" t="s">
        <v>181</v>
      </c>
      <c r="DE47" s="704"/>
      <c r="DF47" s="704"/>
      <c r="DG47" s="704"/>
      <c r="DH47" s="704"/>
      <c r="DI47" s="704"/>
      <c r="DJ47" s="704"/>
      <c r="DK47" s="705"/>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369</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370</v>
      </c>
      <c r="CG48" s="663"/>
      <c r="CH48" s="663"/>
      <c r="CI48" s="663"/>
      <c r="CJ48" s="663"/>
      <c r="CK48" s="663"/>
      <c r="CL48" s="663"/>
      <c r="CM48" s="663"/>
      <c r="CN48" s="663"/>
      <c r="CO48" s="663"/>
      <c r="CP48" s="663"/>
      <c r="CQ48" s="664"/>
      <c r="CR48" s="665" t="s">
        <v>128</v>
      </c>
      <c r="CS48" s="666"/>
      <c r="CT48" s="666"/>
      <c r="CU48" s="666"/>
      <c r="CV48" s="666"/>
      <c r="CW48" s="666"/>
      <c r="CX48" s="666"/>
      <c r="CY48" s="667"/>
      <c r="CZ48" s="670" t="s">
        <v>241</v>
      </c>
      <c r="DA48" s="671"/>
      <c r="DB48" s="671"/>
      <c r="DC48" s="683"/>
      <c r="DD48" s="674" t="s">
        <v>241</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5" t="s">
        <v>371</v>
      </c>
      <c r="CE49" s="716"/>
      <c r="CF49" s="716"/>
      <c r="CG49" s="716"/>
      <c r="CH49" s="716"/>
      <c r="CI49" s="716"/>
      <c r="CJ49" s="716"/>
      <c r="CK49" s="716"/>
      <c r="CL49" s="716"/>
      <c r="CM49" s="716"/>
      <c r="CN49" s="716"/>
      <c r="CO49" s="716"/>
      <c r="CP49" s="716"/>
      <c r="CQ49" s="717"/>
      <c r="CR49" s="759">
        <v>31398993</v>
      </c>
      <c r="CS49" s="736"/>
      <c r="CT49" s="736"/>
      <c r="CU49" s="736"/>
      <c r="CV49" s="736"/>
      <c r="CW49" s="736"/>
      <c r="CX49" s="736"/>
      <c r="CY49" s="773"/>
      <c r="CZ49" s="764">
        <v>100</v>
      </c>
      <c r="DA49" s="774"/>
      <c r="DB49" s="774"/>
      <c r="DC49" s="775"/>
      <c r="DD49" s="776">
        <v>19576926</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u3fD4XT3akpg6Bx9MbSCFt+xLhHrBsBtzeei3wK1A/dhr8E5yfpopFYMMhXabTkHshcAxBYasLCYvM+cd1WvyQ==" saltValue="X1BHMCEJQcToYrhLCWnHs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5" t="s">
        <v>372</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373</v>
      </c>
      <c r="DK2" s="787"/>
      <c r="DL2" s="787"/>
      <c r="DM2" s="787"/>
      <c r="DN2" s="787"/>
      <c r="DO2" s="788"/>
      <c r="DP2" s="231"/>
      <c r="DQ2" s="786" t="s">
        <v>374</v>
      </c>
      <c r="DR2" s="787"/>
      <c r="DS2" s="787"/>
      <c r="DT2" s="787"/>
      <c r="DU2" s="787"/>
      <c r="DV2" s="787"/>
      <c r="DW2" s="787"/>
      <c r="DX2" s="787"/>
      <c r="DY2" s="787"/>
      <c r="DZ2" s="78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89" t="s">
        <v>375</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376</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15">
      <c r="A5" s="791" t="s">
        <v>377</v>
      </c>
      <c r="B5" s="792"/>
      <c r="C5" s="792"/>
      <c r="D5" s="792"/>
      <c r="E5" s="792"/>
      <c r="F5" s="792"/>
      <c r="G5" s="792"/>
      <c r="H5" s="792"/>
      <c r="I5" s="792"/>
      <c r="J5" s="792"/>
      <c r="K5" s="792"/>
      <c r="L5" s="792"/>
      <c r="M5" s="792"/>
      <c r="N5" s="792"/>
      <c r="O5" s="792"/>
      <c r="P5" s="793"/>
      <c r="Q5" s="797" t="s">
        <v>378</v>
      </c>
      <c r="R5" s="798"/>
      <c r="S5" s="798"/>
      <c r="T5" s="798"/>
      <c r="U5" s="799"/>
      <c r="V5" s="797" t="s">
        <v>379</v>
      </c>
      <c r="W5" s="798"/>
      <c r="X5" s="798"/>
      <c r="Y5" s="798"/>
      <c r="Z5" s="799"/>
      <c r="AA5" s="797" t="s">
        <v>380</v>
      </c>
      <c r="AB5" s="798"/>
      <c r="AC5" s="798"/>
      <c r="AD5" s="798"/>
      <c r="AE5" s="798"/>
      <c r="AF5" s="803" t="s">
        <v>381</v>
      </c>
      <c r="AG5" s="798"/>
      <c r="AH5" s="798"/>
      <c r="AI5" s="798"/>
      <c r="AJ5" s="804"/>
      <c r="AK5" s="798" t="s">
        <v>382</v>
      </c>
      <c r="AL5" s="798"/>
      <c r="AM5" s="798"/>
      <c r="AN5" s="798"/>
      <c r="AO5" s="799"/>
      <c r="AP5" s="797" t="s">
        <v>383</v>
      </c>
      <c r="AQ5" s="798"/>
      <c r="AR5" s="798"/>
      <c r="AS5" s="798"/>
      <c r="AT5" s="799"/>
      <c r="AU5" s="797" t="s">
        <v>384</v>
      </c>
      <c r="AV5" s="798"/>
      <c r="AW5" s="798"/>
      <c r="AX5" s="798"/>
      <c r="AY5" s="804"/>
      <c r="AZ5" s="235"/>
      <c r="BA5" s="235"/>
      <c r="BB5" s="235"/>
      <c r="BC5" s="235"/>
      <c r="BD5" s="235"/>
      <c r="BE5" s="236"/>
      <c r="BF5" s="236"/>
      <c r="BG5" s="236"/>
      <c r="BH5" s="236"/>
      <c r="BI5" s="236"/>
      <c r="BJ5" s="236"/>
      <c r="BK5" s="236"/>
      <c r="BL5" s="236"/>
      <c r="BM5" s="236"/>
      <c r="BN5" s="236"/>
      <c r="BO5" s="236"/>
      <c r="BP5" s="236"/>
      <c r="BQ5" s="791" t="s">
        <v>385</v>
      </c>
      <c r="BR5" s="792"/>
      <c r="BS5" s="792"/>
      <c r="BT5" s="792"/>
      <c r="BU5" s="792"/>
      <c r="BV5" s="792"/>
      <c r="BW5" s="792"/>
      <c r="BX5" s="792"/>
      <c r="BY5" s="792"/>
      <c r="BZ5" s="792"/>
      <c r="CA5" s="792"/>
      <c r="CB5" s="792"/>
      <c r="CC5" s="792"/>
      <c r="CD5" s="792"/>
      <c r="CE5" s="792"/>
      <c r="CF5" s="792"/>
      <c r="CG5" s="793"/>
      <c r="CH5" s="797" t="s">
        <v>386</v>
      </c>
      <c r="CI5" s="798"/>
      <c r="CJ5" s="798"/>
      <c r="CK5" s="798"/>
      <c r="CL5" s="799"/>
      <c r="CM5" s="797" t="s">
        <v>387</v>
      </c>
      <c r="CN5" s="798"/>
      <c r="CO5" s="798"/>
      <c r="CP5" s="798"/>
      <c r="CQ5" s="799"/>
      <c r="CR5" s="797" t="s">
        <v>388</v>
      </c>
      <c r="CS5" s="798"/>
      <c r="CT5" s="798"/>
      <c r="CU5" s="798"/>
      <c r="CV5" s="799"/>
      <c r="CW5" s="797" t="s">
        <v>389</v>
      </c>
      <c r="CX5" s="798"/>
      <c r="CY5" s="798"/>
      <c r="CZ5" s="798"/>
      <c r="DA5" s="799"/>
      <c r="DB5" s="797" t="s">
        <v>390</v>
      </c>
      <c r="DC5" s="798"/>
      <c r="DD5" s="798"/>
      <c r="DE5" s="798"/>
      <c r="DF5" s="799"/>
      <c r="DG5" s="827" t="s">
        <v>391</v>
      </c>
      <c r="DH5" s="828"/>
      <c r="DI5" s="828"/>
      <c r="DJ5" s="828"/>
      <c r="DK5" s="829"/>
      <c r="DL5" s="827" t="s">
        <v>392</v>
      </c>
      <c r="DM5" s="828"/>
      <c r="DN5" s="828"/>
      <c r="DO5" s="828"/>
      <c r="DP5" s="829"/>
      <c r="DQ5" s="797" t="s">
        <v>393</v>
      </c>
      <c r="DR5" s="798"/>
      <c r="DS5" s="798"/>
      <c r="DT5" s="798"/>
      <c r="DU5" s="799"/>
      <c r="DV5" s="797" t="s">
        <v>384</v>
      </c>
      <c r="DW5" s="798"/>
      <c r="DX5" s="798"/>
      <c r="DY5" s="798"/>
      <c r="DZ5" s="804"/>
      <c r="EA5" s="237"/>
    </row>
    <row r="6" spans="1:131" s="238"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15">
      <c r="A7" s="239">
        <v>1</v>
      </c>
      <c r="B7" s="813" t="s">
        <v>394</v>
      </c>
      <c r="C7" s="814"/>
      <c r="D7" s="814"/>
      <c r="E7" s="814"/>
      <c r="F7" s="814"/>
      <c r="G7" s="814"/>
      <c r="H7" s="814"/>
      <c r="I7" s="814"/>
      <c r="J7" s="814"/>
      <c r="K7" s="814"/>
      <c r="L7" s="814"/>
      <c r="M7" s="814"/>
      <c r="N7" s="814"/>
      <c r="O7" s="814"/>
      <c r="P7" s="815"/>
      <c r="Q7" s="816">
        <v>33212</v>
      </c>
      <c r="R7" s="817"/>
      <c r="S7" s="817"/>
      <c r="T7" s="817"/>
      <c r="U7" s="817"/>
      <c r="V7" s="817">
        <v>31399</v>
      </c>
      <c r="W7" s="817"/>
      <c r="X7" s="817"/>
      <c r="Y7" s="817"/>
      <c r="Z7" s="817"/>
      <c r="AA7" s="817">
        <v>1813</v>
      </c>
      <c r="AB7" s="817"/>
      <c r="AC7" s="817"/>
      <c r="AD7" s="817"/>
      <c r="AE7" s="818"/>
      <c r="AF7" s="819">
        <v>1492</v>
      </c>
      <c r="AG7" s="820"/>
      <c r="AH7" s="820"/>
      <c r="AI7" s="820"/>
      <c r="AJ7" s="821"/>
      <c r="AK7" s="822">
        <v>1158</v>
      </c>
      <c r="AL7" s="823"/>
      <c r="AM7" s="823"/>
      <c r="AN7" s="823"/>
      <c r="AO7" s="823"/>
      <c r="AP7" s="823">
        <v>19259</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t="s">
        <v>580</v>
      </c>
      <c r="BT7" s="811"/>
      <c r="BU7" s="811"/>
      <c r="BV7" s="811"/>
      <c r="BW7" s="811"/>
      <c r="BX7" s="811"/>
      <c r="BY7" s="811"/>
      <c r="BZ7" s="811"/>
      <c r="CA7" s="811"/>
      <c r="CB7" s="811"/>
      <c r="CC7" s="811"/>
      <c r="CD7" s="811"/>
      <c r="CE7" s="811"/>
      <c r="CF7" s="811"/>
      <c r="CG7" s="826"/>
      <c r="CH7" s="807">
        <v>2</v>
      </c>
      <c r="CI7" s="808"/>
      <c r="CJ7" s="808"/>
      <c r="CK7" s="808"/>
      <c r="CL7" s="809"/>
      <c r="CM7" s="807">
        <v>29</v>
      </c>
      <c r="CN7" s="808"/>
      <c r="CO7" s="808"/>
      <c r="CP7" s="808"/>
      <c r="CQ7" s="809"/>
      <c r="CR7" s="807">
        <v>3</v>
      </c>
      <c r="CS7" s="808"/>
      <c r="CT7" s="808"/>
      <c r="CU7" s="808"/>
      <c r="CV7" s="809"/>
      <c r="CW7" s="807" t="s">
        <v>515</v>
      </c>
      <c r="CX7" s="808"/>
      <c r="CY7" s="808"/>
      <c r="CZ7" s="808"/>
      <c r="DA7" s="809"/>
      <c r="DB7" s="807" t="s">
        <v>515</v>
      </c>
      <c r="DC7" s="808"/>
      <c r="DD7" s="808"/>
      <c r="DE7" s="808"/>
      <c r="DF7" s="809"/>
      <c r="DG7" s="807" t="s">
        <v>515</v>
      </c>
      <c r="DH7" s="808"/>
      <c r="DI7" s="808"/>
      <c r="DJ7" s="808"/>
      <c r="DK7" s="809"/>
      <c r="DL7" s="807" t="s">
        <v>515</v>
      </c>
      <c r="DM7" s="808"/>
      <c r="DN7" s="808"/>
      <c r="DO7" s="808"/>
      <c r="DP7" s="809"/>
      <c r="DQ7" s="807" t="s">
        <v>515</v>
      </c>
      <c r="DR7" s="808"/>
      <c r="DS7" s="808"/>
      <c r="DT7" s="808"/>
      <c r="DU7" s="809"/>
      <c r="DV7" s="810"/>
      <c r="DW7" s="811"/>
      <c r="DX7" s="811"/>
      <c r="DY7" s="811"/>
      <c r="DZ7" s="812"/>
      <c r="EA7" s="237"/>
    </row>
    <row r="8" spans="1:131" s="238" customFormat="1" ht="26.25" customHeight="1" x14ac:dyDescent="0.15">
      <c r="A8" s="241">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7"/>
    </row>
    <row r="9" spans="1:131" s="238" customFormat="1" ht="26.25" customHeight="1" x14ac:dyDescent="0.15">
      <c r="A9" s="241">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7"/>
    </row>
    <row r="10" spans="1:131" s="238" customFormat="1" ht="26.25" customHeight="1" x14ac:dyDescent="0.15">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x14ac:dyDescent="0.15">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x14ac:dyDescent="0.15">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x14ac:dyDescent="0.15">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15">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15">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15">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15">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15">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15">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15">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15">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395</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
      <c r="A23" s="243" t="s">
        <v>396</v>
      </c>
      <c r="B23" s="853" t="s">
        <v>397</v>
      </c>
      <c r="C23" s="854"/>
      <c r="D23" s="854"/>
      <c r="E23" s="854"/>
      <c r="F23" s="854"/>
      <c r="G23" s="854"/>
      <c r="H23" s="854"/>
      <c r="I23" s="854"/>
      <c r="J23" s="854"/>
      <c r="K23" s="854"/>
      <c r="L23" s="854"/>
      <c r="M23" s="854"/>
      <c r="N23" s="854"/>
      <c r="O23" s="854"/>
      <c r="P23" s="855"/>
      <c r="Q23" s="856">
        <v>33212</v>
      </c>
      <c r="R23" s="857"/>
      <c r="S23" s="857"/>
      <c r="T23" s="857"/>
      <c r="U23" s="857"/>
      <c r="V23" s="857">
        <v>31399</v>
      </c>
      <c r="W23" s="857"/>
      <c r="X23" s="857"/>
      <c r="Y23" s="857"/>
      <c r="Z23" s="857"/>
      <c r="AA23" s="857">
        <v>1813</v>
      </c>
      <c r="AB23" s="857"/>
      <c r="AC23" s="857"/>
      <c r="AD23" s="857"/>
      <c r="AE23" s="858"/>
      <c r="AF23" s="859">
        <v>1492</v>
      </c>
      <c r="AG23" s="857"/>
      <c r="AH23" s="857"/>
      <c r="AI23" s="857"/>
      <c r="AJ23" s="860"/>
      <c r="AK23" s="861"/>
      <c r="AL23" s="862"/>
      <c r="AM23" s="862"/>
      <c r="AN23" s="862"/>
      <c r="AO23" s="862"/>
      <c r="AP23" s="857">
        <v>19259</v>
      </c>
      <c r="AQ23" s="857"/>
      <c r="AR23" s="857"/>
      <c r="AS23" s="857"/>
      <c r="AT23" s="857"/>
      <c r="AU23" s="873"/>
      <c r="AV23" s="873"/>
      <c r="AW23" s="873"/>
      <c r="AX23" s="873"/>
      <c r="AY23" s="874"/>
      <c r="AZ23" s="875" t="s">
        <v>128</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15">
      <c r="A24" s="872" t="s">
        <v>398</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
      <c r="A25" s="789" t="s">
        <v>399</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15">
      <c r="A26" s="791" t="s">
        <v>377</v>
      </c>
      <c r="B26" s="792"/>
      <c r="C26" s="792"/>
      <c r="D26" s="792"/>
      <c r="E26" s="792"/>
      <c r="F26" s="792"/>
      <c r="G26" s="792"/>
      <c r="H26" s="792"/>
      <c r="I26" s="792"/>
      <c r="J26" s="792"/>
      <c r="K26" s="792"/>
      <c r="L26" s="792"/>
      <c r="M26" s="792"/>
      <c r="N26" s="792"/>
      <c r="O26" s="792"/>
      <c r="P26" s="793"/>
      <c r="Q26" s="797" t="s">
        <v>400</v>
      </c>
      <c r="R26" s="798"/>
      <c r="S26" s="798"/>
      <c r="T26" s="798"/>
      <c r="U26" s="799"/>
      <c r="V26" s="797" t="s">
        <v>401</v>
      </c>
      <c r="W26" s="798"/>
      <c r="X26" s="798"/>
      <c r="Y26" s="798"/>
      <c r="Z26" s="799"/>
      <c r="AA26" s="797" t="s">
        <v>402</v>
      </c>
      <c r="AB26" s="798"/>
      <c r="AC26" s="798"/>
      <c r="AD26" s="798"/>
      <c r="AE26" s="798"/>
      <c r="AF26" s="878" t="s">
        <v>403</v>
      </c>
      <c r="AG26" s="879"/>
      <c r="AH26" s="879"/>
      <c r="AI26" s="879"/>
      <c r="AJ26" s="880"/>
      <c r="AK26" s="798" t="s">
        <v>404</v>
      </c>
      <c r="AL26" s="798"/>
      <c r="AM26" s="798"/>
      <c r="AN26" s="798"/>
      <c r="AO26" s="799"/>
      <c r="AP26" s="797" t="s">
        <v>405</v>
      </c>
      <c r="AQ26" s="798"/>
      <c r="AR26" s="798"/>
      <c r="AS26" s="798"/>
      <c r="AT26" s="799"/>
      <c r="AU26" s="797" t="s">
        <v>406</v>
      </c>
      <c r="AV26" s="798"/>
      <c r="AW26" s="798"/>
      <c r="AX26" s="798"/>
      <c r="AY26" s="799"/>
      <c r="AZ26" s="797" t="s">
        <v>407</v>
      </c>
      <c r="BA26" s="798"/>
      <c r="BB26" s="798"/>
      <c r="BC26" s="798"/>
      <c r="BD26" s="799"/>
      <c r="BE26" s="797" t="s">
        <v>384</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15">
      <c r="A28" s="245">
        <v>1</v>
      </c>
      <c r="B28" s="813" t="s">
        <v>408</v>
      </c>
      <c r="C28" s="814"/>
      <c r="D28" s="814"/>
      <c r="E28" s="814"/>
      <c r="F28" s="814"/>
      <c r="G28" s="814"/>
      <c r="H28" s="814"/>
      <c r="I28" s="814"/>
      <c r="J28" s="814"/>
      <c r="K28" s="814"/>
      <c r="L28" s="814"/>
      <c r="M28" s="814"/>
      <c r="N28" s="814"/>
      <c r="O28" s="814"/>
      <c r="P28" s="815"/>
      <c r="Q28" s="886">
        <v>5936</v>
      </c>
      <c r="R28" s="887"/>
      <c r="S28" s="887"/>
      <c r="T28" s="887"/>
      <c r="U28" s="887"/>
      <c r="V28" s="887">
        <v>5838</v>
      </c>
      <c r="W28" s="887"/>
      <c r="X28" s="887"/>
      <c r="Y28" s="887"/>
      <c r="Z28" s="887"/>
      <c r="AA28" s="887">
        <v>98</v>
      </c>
      <c r="AB28" s="887"/>
      <c r="AC28" s="887"/>
      <c r="AD28" s="887"/>
      <c r="AE28" s="888"/>
      <c r="AF28" s="889">
        <v>98</v>
      </c>
      <c r="AG28" s="887"/>
      <c r="AH28" s="887"/>
      <c r="AI28" s="887"/>
      <c r="AJ28" s="890"/>
      <c r="AK28" s="891">
        <v>550</v>
      </c>
      <c r="AL28" s="892"/>
      <c r="AM28" s="892"/>
      <c r="AN28" s="892"/>
      <c r="AO28" s="892"/>
      <c r="AP28" s="892" t="s">
        <v>581</v>
      </c>
      <c r="AQ28" s="892"/>
      <c r="AR28" s="892"/>
      <c r="AS28" s="892"/>
      <c r="AT28" s="892"/>
      <c r="AU28" s="892" t="s">
        <v>581</v>
      </c>
      <c r="AV28" s="892"/>
      <c r="AW28" s="892"/>
      <c r="AX28" s="892"/>
      <c r="AY28" s="892"/>
      <c r="AZ28" s="893" t="s">
        <v>581</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15">
      <c r="A29" s="245">
        <v>2</v>
      </c>
      <c r="B29" s="844" t="s">
        <v>409</v>
      </c>
      <c r="C29" s="845"/>
      <c r="D29" s="845"/>
      <c r="E29" s="845"/>
      <c r="F29" s="845"/>
      <c r="G29" s="845"/>
      <c r="H29" s="845"/>
      <c r="I29" s="845"/>
      <c r="J29" s="845"/>
      <c r="K29" s="845"/>
      <c r="L29" s="845"/>
      <c r="M29" s="845"/>
      <c r="N29" s="845"/>
      <c r="O29" s="845"/>
      <c r="P29" s="846"/>
      <c r="Q29" s="847">
        <v>5060</v>
      </c>
      <c r="R29" s="848"/>
      <c r="S29" s="848"/>
      <c r="T29" s="848"/>
      <c r="U29" s="848"/>
      <c r="V29" s="848">
        <v>4763</v>
      </c>
      <c r="W29" s="848"/>
      <c r="X29" s="848"/>
      <c r="Y29" s="848"/>
      <c r="Z29" s="848"/>
      <c r="AA29" s="848">
        <v>296</v>
      </c>
      <c r="AB29" s="848"/>
      <c r="AC29" s="848"/>
      <c r="AD29" s="848"/>
      <c r="AE29" s="849"/>
      <c r="AF29" s="850">
        <v>296</v>
      </c>
      <c r="AG29" s="851"/>
      <c r="AH29" s="851"/>
      <c r="AI29" s="851"/>
      <c r="AJ29" s="852"/>
      <c r="AK29" s="898">
        <v>838</v>
      </c>
      <c r="AL29" s="894"/>
      <c r="AM29" s="894"/>
      <c r="AN29" s="894"/>
      <c r="AO29" s="894"/>
      <c r="AP29" s="894" t="s">
        <v>515</v>
      </c>
      <c r="AQ29" s="894"/>
      <c r="AR29" s="894"/>
      <c r="AS29" s="894"/>
      <c r="AT29" s="894"/>
      <c r="AU29" s="894" t="s">
        <v>515</v>
      </c>
      <c r="AV29" s="894"/>
      <c r="AW29" s="894"/>
      <c r="AX29" s="894"/>
      <c r="AY29" s="894"/>
      <c r="AZ29" s="895" t="s">
        <v>515</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15">
      <c r="A30" s="245">
        <v>3</v>
      </c>
      <c r="B30" s="844" t="s">
        <v>410</v>
      </c>
      <c r="C30" s="845"/>
      <c r="D30" s="845"/>
      <c r="E30" s="845"/>
      <c r="F30" s="845"/>
      <c r="G30" s="845"/>
      <c r="H30" s="845"/>
      <c r="I30" s="845"/>
      <c r="J30" s="845"/>
      <c r="K30" s="845"/>
      <c r="L30" s="845"/>
      <c r="M30" s="845"/>
      <c r="N30" s="845"/>
      <c r="O30" s="845"/>
      <c r="P30" s="846"/>
      <c r="Q30" s="847">
        <v>1653</v>
      </c>
      <c r="R30" s="848"/>
      <c r="S30" s="848"/>
      <c r="T30" s="848"/>
      <c r="U30" s="848"/>
      <c r="V30" s="848">
        <v>1623</v>
      </c>
      <c r="W30" s="848"/>
      <c r="X30" s="848"/>
      <c r="Y30" s="848"/>
      <c r="Z30" s="848"/>
      <c r="AA30" s="848">
        <v>30</v>
      </c>
      <c r="AB30" s="848"/>
      <c r="AC30" s="848"/>
      <c r="AD30" s="848"/>
      <c r="AE30" s="849"/>
      <c r="AF30" s="850">
        <v>30</v>
      </c>
      <c r="AG30" s="851"/>
      <c r="AH30" s="851"/>
      <c r="AI30" s="851"/>
      <c r="AJ30" s="852"/>
      <c r="AK30" s="898">
        <v>775</v>
      </c>
      <c r="AL30" s="894"/>
      <c r="AM30" s="894"/>
      <c r="AN30" s="894"/>
      <c r="AO30" s="894"/>
      <c r="AP30" s="894" t="s">
        <v>515</v>
      </c>
      <c r="AQ30" s="894"/>
      <c r="AR30" s="894"/>
      <c r="AS30" s="894"/>
      <c r="AT30" s="894"/>
      <c r="AU30" s="894" t="s">
        <v>515</v>
      </c>
      <c r="AV30" s="894"/>
      <c r="AW30" s="894"/>
      <c r="AX30" s="894"/>
      <c r="AY30" s="894"/>
      <c r="AZ30" s="895" t="s">
        <v>515</v>
      </c>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15">
      <c r="A31" s="245">
        <v>4</v>
      </c>
      <c r="B31" s="844" t="s">
        <v>411</v>
      </c>
      <c r="C31" s="845"/>
      <c r="D31" s="845"/>
      <c r="E31" s="845"/>
      <c r="F31" s="845"/>
      <c r="G31" s="845"/>
      <c r="H31" s="845"/>
      <c r="I31" s="845"/>
      <c r="J31" s="845"/>
      <c r="K31" s="845"/>
      <c r="L31" s="845"/>
      <c r="M31" s="845"/>
      <c r="N31" s="845"/>
      <c r="O31" s="845"/>
      <c r="P31" s="846"/>
      <c r="Q31" s="847">
        <v>212</v>
      </c>
      <c r="R31" s="848"/>
      <c r="S31" s="848"/>
      <c r="T31" s="848"/>
      <c r="U31" s="848"/>
      <c r="V31" s="848">
        <v>219</v>
      </c>
      <c r="W31" s="848"/>
      <c r="X31" s="848"/>
      <c r="Y31" s="848"/>
      <c r="Z31" s="848"/>
      <c r="AA31" s="848">
        <v>-6</v>
      </c>
      <c r="AB31" s="848"/>
      <c r="AC31" s="848"/>
      <c r="AD31" s="848"/>
      <c r="AE31" s="849"/>
      <c r="AF31" s="850">
        <v>76</v>
      </c>
      <c r="AG31" s="851"/>
      <c r="AH31" s="851"/>
      <c r="AI31" s="851"/>
      <c r="AJ31" s="852"/>
      <c r="AK31" s="898">
        <v>0</v>
      </c>
      <c r="AL31" s="894"/>
      <c r="AM31" s="894"/>
      <c r="AN31" s="894"/>
      <c r="AO31" s="894"/>
      <c r="AP31" s="894">
        <v>119</v>
      </c>
      <c r="AQ31" s="894"/>
      <c r="AR31" s="894"/>
      <c r="AS31" s="894"/>
      <c r="AT31" s="894"/>
      <c r="AU31" s="894">
        <v>0</v>
      </c>
      <c r="AV31" s="894"/>
      <c r="AW31" s="894"/>
      <c r="AX31" s="894"/>
      <c r="AY31" s="894"/>
      <c r="AZ31" s="895" t="s">
        <v>515</v>
      </c>
      <c r="BA31" s="895"/>
      <c r="BB31" s="895"/>
      <c r="BC31" s="895"/>
      <c r="BD31" s="895"/>
      <c r="BE31" s="896" t="s">
        <v>412</v>
      </c>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15">
      <c r="A32" s="245">
        <v>5</v>
      </c>
      <c r="B32" s="844" t="s">
        <v>413</v>
      </c>
      <c r="C32" s="845"/>
      <c r="D32" s="845"/>
      <c r="E32" s="845"/>
      <c r="F32" s="845"/>
      <c r="G32" s="845"/>
      <c r="H32" s="845"/>
      <c r="I32" s="845"/>
      <c r="J32" s="845"/>
      <c r="K32" s="845"/>
      <c r="L32" s="845"/>
      <c r="M32" s="845"/>
      <c r="N32" s="845"/>
      <c r="O32" s="845"/>
      <c r="P32" s="846"/>
      <c r="Q32" s="847">
        <v>1559</v>
      </c>
      <c r="R32" s="848"/>
      <c r="S32" s="848"/>
      <c r="T32" s="848"/>
      <c r="U32" s="848"/>
      <c r="V32" s="848">
        <v>1505</v>
      </c>
      <c r="W32" s="848"/>
      <c r="X32" s="848"/>
      <c r="Y32" s="848"/>
      <c r="Z32" s="848"/>
      <c r="AA32" s="848">
        <v>54</v>
      </c>
      <c r="AB32" s="848"/>
      <c r="AC32" s="848"/>
      <c r="AD32" s="848"/>
      <c r="AE32" s="849"/>
      <c r="AF32" s="850">
        <v>811</v>
      </c>
      <c r="AG32" s="851"/>
      <c r="AH32" s="851"/>
      <c r="AI32" s="851"/>
      <c r="AJ32" s="852"/>
      <c r="AK32" s="898">
        <v>810</v>
      </c>
      <c r="AL32" s="894"/>
      <c r="AM32" s="894"/>
      <c r="AN32" s="894"/>
      <c r="AO32" s="894"/>
      <c r="AP32" s="894">
        <v>13749</v>
      </c>
      <c r="AQ32" s="894"/>
      <c r="AR32" s="894"/>
      <c r="AS32" s="894"/>
      <c r="AT32" s="894"/>
      <c r="AU32" s="894">
        <v>12704</v>
      </c>
      <c r="AV32" s="894"/>
      <c r="AW32" s="894"/>
      <c r="AX32" s="894"/>
      <c r="AY32" s="894"/>
      <c r="AZ32" s="895" t="s">
        <v>515</v>
      </c>
      <c r="BA32" s="895"/>
      <c r="BB32" s="895"/>
      <c r="BC32" s="895"/>
      <c r="BD32" s="895"/>
      <c r="BE32" s="896" t="s">
        <v>412</v>
      </c>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15">
      <c r="A33" s="245">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15">
      <c r="A34" s="245">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15">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15">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15">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15">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15">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15">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15">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15">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15">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15">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15">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15">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15">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15">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15">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15">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15">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15">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15">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15">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15">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15">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15">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15">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15">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15">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15">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414</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
      <c r="A63" s="243" t="s">
        <v>396</v>
      </c>
      <c r="B63" s="853" t="s">
        <v>415</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1312</v>
      </c>
      <c r="AG63" s="908"/>
      <c r="AH63" s="908"/>
      <c r="AI63" s="908"/>
      <c r="AJ63" s="909"/>
      <c r="AK63" s="910"/>
      <c r="AL63" s="905"/>
      <c r="AM63" s="905"/>
      <c r="AN63" s="905"/>
      <c r="AO63" s="905"/>
      <c r="AP63" s="908">
        <v>13868</v>
      </c>
      <c r="AQ63" s="908"/>
      <c r="AR63" s="908"/>
      <c r="AS63" s="908"/>
      <c r="AT63" s="908"/>
      <c r="AU63" s="908">
        <v>12704</v>
      </c>
      <c r="AV63" s="908"/>
      <c r="AW63" s="908"/>
      <c r="AX63" s="908"/>
      <c r="AY63" s="908"/>
      <c r="AZ63" s="912"/>
      <c r="BA63" s="912"/>
      <c r="BB63" s="912"/>
      <c r="BC63" s="912"/>
      <c r="BD63" s="912"/>
      <c r="BE63" s="913"/>
      <c r="BF63" s="913"/>
      <c r="BG63" s="913"/>
      <c r="BH63" s="913"/>
      <c r="BI63" s="914"/>
      <c r="BJ63" s="915" t="s">
        <v>416</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
      <c r="A65" s="235" t="s">
        <v>417</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15">
      <c r="A66" s="791" t="s">
        <v>418</v>
      </c>
      <c r="B66" s="792"/>
      <c r="C66" s="792"/>
      <c r="D66" s="792"/>
      <c r="E66" s="792"/>
      <c r="F66" s="792"/>
      <c r="G66" s="792"/>
      <c r="H66" s="792"/>
      <c r="I66" s="792"/>
      <c r="J66" s="792"/>
      <c r="K66" s="792"/>
      <c r="L66" s="792"/>
      <c r="M66" s="792"/>
      <c r="N66" s="792"/>
      <c r="O66" s="792"/>
      <c r="P66" s="793"/>
      <c r="Q66" s="797" t="s">
        <v>400</v>
      </c>
      <c r="R66" s="798"/>
      <c r="S66" s="798"/>
      <c r="T66" s="798"/>
      <c r="U66" s="799"/>
      <c r="V66" s="797" t="s">
        <v>419</v>
      </c>
      <c r="W66" s="798"/>
      <c r="X66" s="798"/>
      <c r="Y66" s="798"/>
      <c r="Z66" s="799"/>
      <c r="AA66" s="797" t="s">
        <v>402</v>
      </c>
      <c r="AB66" s="798"/>
      <c r="AC66" s="798"/>
      <c r="AD66" s="798"/>
      <c r="AE66" s="799"/>
      <c r="AF66" s="918" t="s">
        <v>403</v>
      </c>
      <c r="AG66" s="879"/>
      <c r="AH66" s="879"/>
      <c r="AI66" s="879"/>
      <c r="AJ66" s="919"/>
      <c r="AK66" s="797" t="s">
        <v>404</v>
      </c>
      <c r="AL66" s="792"/>
      <c r="AM66" s="792"/>
      <c r="AN66" s="792"/>
      <c r="AO66" s="793"/>
      <c r="AP66" s="797" t="s">
        <v>420</v>
      </c>
      <c r="AQ66" s="798"/>
      <c r="AR66" s="798"/>
      <c r="AS66" s="798"/>
      <c r="AT66" s="799"/>
      <c r="AU66" s="797" t="s">
        <v>421</v>
      </c>
      <c r="AV66" s="798"/>
      <c r="AW66" s="798"/>
      <c r="AX66" s="798"/>
      <c r="AY66" s="799"/>
      <c r="AZ66" s="797" t="s">
        <v>384</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15">
      <c r="A68" s="239">
        <v>1</v>
      </c>
      <c r="B68" s="933" t="s">
        <v>575</v>
      </c>
      <c r="C68" s="934"/>
      <c r="D68" s="934"/>
      <c r="E68" s="934"/>
      <c r="F68" s="934"/>
      <c r="G68" s="934"/>
      <c r="H68" s="934"/>
      <c r="I68" s="934"/>
      <c r="J68" s="934"/>
      <c r="K68" s="934"/>
      <c r="L68" s="934"/>
      <c r="M68" s="934"/>
      <c r="N68" s="934"/>
      <c r="O68" s="934"/>
      <c r="P68" s="935"/>
      <c r="Q68" s="936">
        <v>2178</v>
      </c>
      <c r="R68" s="930"/>
      <c r="S68" s="930"/>
      <c r="T68" s="930"/>
      <c r="U68" s="930"/>
      <c r="V68" s="930">
        <v>2075</v>
      </c>
      <c r="W68" s="930"/>
      <c r="X68" s="930"/>
      <c r="Y68" s="930"/>
      <c r="Z68" s="930"/>
      <c r="AA68" s="930">
        <v>103</v>
      </c>
      <c r="AB68" s="930"/>
      <c r="AC68" s="930"/>
      <c r="AD68" s="930"/>
      <c r="AE68" s="930"/>
      <c r="AF68" s="930">
        <v>103</v>
      </c>
      <c r="AG68" s="930"/>
      <c r="AH68" s="930"/>
      <c r="AI68" s="930"/>
      <c r="AJ68" s="930"/>
      <c r="AK68" s="930">
        <v>56</v>
      </c>
      <c r="AL68" s="930"/>
      <c r="AM68" s="930"/>
      <c r="AN68" s="930"/>
      <c r="AO68" s="930"/>
      <c r="AP68" s="930">
        <v>208</v>
      </c>
      <c r="AQ68" s="930"/>
      <c r="AR68" s="930"/>
      <c r="AS68" s="930"/>
      <c r="AT68" s="930"/>
      <c r="AU68" s="930">
        <v>83</v>
      </c>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15">
      <c r="A69" s="241">
        <v>2</v>
      </c>
      <c r="B69" s="937" t="s">
        <v>576</v>
      </c>
      <c r="C69" s="938"/>
      <c r="D69" s="938"/>
      <c r="E69" s="938"/>
      <c r="F69" s="938"/>
      <c r="G69" s="938"/>
      <c r="H69" s="938"/>
      <c r="I69" s="938"/>
      <c r="J69" s="938"/>
      <c r="K69" s="938"/>
      <c r="L69" s="938"/>
      <c r="M69" s="938"/>
      <c r="N69" s="938"/>
      <c r="O69" s="938"/>
      <c r="P69" s="939"/>
      <c r="Q69" s="940">
        <v>649</v>
      </c>
      <c r="R69" s="894"/>
      <c r="S69" s="894"/>
      <c r="T69" s="894"/>
      <c r="U69" s="894"/>
      <c r="V69" s="894">
        <v>612</v>
      </c>
      <c r="W69" s="894"/>
      <c r="X69" s="894"/>
      <c r="Y69" s="894"/>
      <c r="Z69" s="894"/>
      <c r="AA69" s="894">
        <v>37</v>
      </c>
      <c r="AB69" s="894"/>
      <c r="AC69" s="894"/>
      <c r="AD69" s="894"/>
      <c r="AE69" s="894"/>
      <c r="AF69" s="894">
        <v>37</v>
      </c>
      <c r="AG69" s="894"/>
      <c r="AH69" s="894"/>
      <c r="AI69" s="894"/>
      <c r="AJ69" s="894"/>
      <c r="AK69" s="894" t="s">
        <v>515</v>
      </c>
      <c r="AL69" s="894"/>
      <c r="AM69" s="894"/>
      <c r="AN69" s="894"/>
      <c r="AO69" s="894"/>
      <c r="AP69" s="894">
        <v>2798</v>
      </c>
      <c r="AQ69" s="894"/>
      <c r="AR69" s="894"/>
      <c r="AS69" s="894"/>
      <c r="AT69" s="894"/>
      <c r="AU69" s="894">
        <v>1508</v>
      </c>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15">
      <c r="A70" s="241">
        <v>3</v>
      </c>
      <c r="B70" s="937" t="s">
        <v>577</v>
      </c>
      <c r="C70" s="938"/>
      <c r="D70" s="938"/>
      <c r="E70" s="938"/>
      <c r="F70" s="938"/>
      <c r="G70" s="938"/>
      <c r="H70" s="938"/>
      <c r="I70" s="938"/>
      <c r="J70" s="938"/>
      <c r="K70" s="938"/>
      <c r="L70" s="938"/>
      <c r="M70" s="938"/>
      <c r="N70" s="938"/>
      <c r="O70" s="938"/>
      <c r="P70" s="939"/>
      <c r="Q70" s="940">
        <v>7808</v>
      </c>
      <c r="R70" s="894"/>
      <c r="S70" s="894"/>
      <c r="T70" s="894"/>
      <c r="U70" s="894"/>
      <c r="V70" s="894">
        <v>7144</v>
      </c>
      <c r="W70" s="894"/>
      <c r="X70" s="894"/>
      <c r="Y70" s="894"/>
      <c r="Z70" s="894"/>
      <c r="AA70" s="894">
        <v>664</v>
      </c>
      <c r="AB70" s="894"/>
      <c r="AC70" s="894"/>
      <c r="AD70" s="894"/>
      <c r="AE70" s="894"/>
      <c r="AF70" s="894">
        <v>664</v>
      </c>
      <c r="AG70" s="894"/>
      <c r="AH70" s="894"/>
      <c r="AI70" s="894"/>
      <c r="AJ70" s="894"/>
      <c r="AK70" s="894" t="s">
        <v>515</v>
      </c>
      <c r="AL70" s="894"/>
      <c r="AM70" s="894"/>
      <c r="AN70" s="894"/>
      <c r="AO70" s="894"/>
      <c r="AP70" s="894" t="s">
        <v>515</v>
      </c>
      <c r="AQ70" s="894"/>
      <c r="AR70" s="894"/>
      <c r="AS70" s="894"/>
      <c r="AT70" s="894"/>
      <c r="AU70" s="894" t="s">
        <v>515</v>
      </c>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15">
      <c r="A71" s="241">
        <v>4</v>
      </c>
      <c r="B71" s="937" t="s">
        <v>578</v>
      </c>
      <c r="C71" s="938"/>
      <c r="D71" s="938"/>
      <c r="E71" s="938"/>
      <c r="F71" s="938"/>
      <c r="G71" s="938"/>
      <c r="H71" s="938"/>
      <c r="I71" s="938"/>
      <c r="J71" s="938"/>
      <c r="K71" s="938"/>
      <c r="L71" s="938"/>
      <c r="M71" s="938"/>
      <c r="N71" s="938"/>
      <c r="O71" s="938"/>
      <c r="P71" s="939"/>
      <c r="Q71" s="940">
        <v>1598</v>
      </c>
      <c r="R71" s="894"/>
      <c r="S71" s="894"/>
      <c r="T71" s="894"/>
      <c r="U71" s="894"/>
      <c r="V71" s="894">
        <v>1456</v>
      </c>
      <c r="W71" s="894"/>
      <c r="X71" s="894"/>
      <c r="Y71" s="894"/>
      <c r="Z71" s="894"/>
      <c r="AA71" s="894">
        <v>142</v>
      </c>
      <c r="AB71" s="894"/>
      <c r="AC71" s="894"/>
      <c r="AD71" s="894"/>
      <c r="AE71" s="894"/>
      <c r="AF71" s="894">
        <v>142</v>
      </c>
      <c r="AG71" s="894"/>
      <c r="AH71" s="894"/>
      <c r="AI71" s="894"/>
      <c r="AJ71" s="894"/>
      <c r="AK71" s="894" t="s">
        <v>515</v>
      </c>
      <c r="AL71" s="894"/>
      <c r="AM71" s="894"/>
      <c r="AN71" s="894"/>
      <c r="AO71" s="894"/>
      <c r="AP71" s="894" t="s">
        <v>515</v>
      </c>
      <c r="AQ71" s="894"/>
      <c r="AR71" s="894"/>
      <c r="AS71" s="894"/>
      <c r="AT71" s="894"/>
      <c r="AU71" s="894" t="s">
        <v>515</v>
      </c>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15">
      <c r="A72" s="241">
        <v>5</v>
      </c>
      <c r="B72" s="937" t="s">
        <v>579</v>
      </c>
      <c r="C72" s="938"/>
      <c r="D72" s="938"/>
      <c r="E72" s="938"/>
      <c r="F72" s="938"/>
      <c r="G72" s="938"/>
      <c r="H72" s="938"/>
      <c r="I72" s="938"/>
      <c r="J72" s="938"/>
      <c r="K72" s="938"/>
      <c r="L72" s="938"/>
      <c r="M72" s="938"/>
      <c r="N72" s="938"/>
      <c r="O72" s="938"/>
      <c r="P72" s="939"/>
      <c r="Q72" s="940">
        <v>956629</v>
      </c>
      <c r="R72" s="894"/>
      <c r="S72" s="894"/>
      <c r="T72" s="894"/>
      <c r="U72" s="894"/>
      <c r="V72" s="894">
        <v>904884</v>
      </c>
      <c r="W72" s="894"/>
      <c r="X72" s="894"/>
      <c r="Y72" s="894"/>
      <c r="Z72" s="894"/>
      <c r="AA72" s="894">
        <v>51745</v>
      </c>
      <c r="AB72" s="894"/>
      <c r="AC72" s="894"/>
      <c r="AD72" s="894"/>
      <c r="AE72" s="894"/>
      <c r="AF72" s="894">
        <v>51745</v>
      </c>
      <c r="AG72" s="894"/>
      <c r="AH72" s="894"/>
      <c r="AI72" s="894"/>
      <c r="AJ72" s="894"/>
      <c r="AK72" s="894">
        <v>1</v>
      </c>
      <c r="AL72" s="894"/>
      <c r="AM72" s="894"/>
      <c r="AN72" s="894"/>
      <c r="AO72" s="894"/>
      <c r="AP72" s="894" t="s">
        <v>515</v>
      </c>
      <c r="AQ72" s="894"/>
      <c r="AR72" s="894"/>
      <c r="AS72" s="894"/>
      <c r="AT72" s="894"/>
      <c r="AU72" s="894" t="s">
        <v>515</v>
      </c>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15">
      <c r="A73" s="241">
        <v>6</v>
      </c>
      <c r="B73" s="937"/>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15">
      <c r="A74" s="241">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15">
      <c r="A75" s="241">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15">
      <c r="A76" s="241">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15">
      <c r="A77" s="241">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15">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15">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15">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15">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15">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15">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15">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15">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15">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15">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
      <c r="A88" s="243" t="s">
        <v>396</v>
      </c>
      <c r="B88" s="853" t="s">
        <v>422</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52691</v>
      </c>
      <c r="AG88" s="908"/>
      <c r="AH88" s="908"/>
      <c r="AI88" s="908"/>
      <c r="AJ88" s="908"/>
      <c r="AK88" s="905"/>
      <c r="AL88" s="905"/>
      <c r="AM88" s="905"/>
      <c r="AN88" s="905"/>
      <c r="AO88" s="905"/>
      <c r="AP88" s="908">
        <v>3006</v>
      </c>
      <c r="AQ88" s="908"/>
      <c r="AR88" s="908"/>
      <c r="AS88" s="908"/>
      <c r="AT88" s="908"/>
      <c r="AU88" s="908">
        <v>1591</v>
      </c>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396</v>
      </c>
      <c r="BR102" s="853" t="s">
        <v>423</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3</v>
      </c>
      <c r="CS102" s="916"/>
      <c r="CT102" s="916"/>
      <c r="CU102" s="916"/>
      <c r="CV102" s="955"/>
      <c r="CW102" s="954" t="s">
        <v>515</v>
      </c>
      <c r="CX102" s="916"/>
      <c r="CY102" s="916"/>
      <c r="CZ102" s="916"/>
      <c r="DA102" s="955"/>
      <c r="DB102" s="954" t="s">
        <v>515</v>
      </c>
      <c r="DC102" s="916"/>
      <c r="DD102" s="916"/>
      <c r="DE102" s="916"/>
      <c r="DF102" s="955"/>
      <c r="DG102" s="954" t="s">
        <v>515</v>
      </c>
      <c r="DH102" s="916"/>
      <c r="DI102" s="916"/>
      <c r="DJ102" s="916"/>
      <c r="DK102" s="955"/>
      <c r="DL102" s="954" t="s">
        <v>515</v>
      </c>
      <c r="DM102" s="916"/>
      <c r="DN102" s="916"/>
      <c r="DO102" s="916"/>
      <c r="DP102" s="955"/>
      <c r="DQ102" s="954" t="s">
        <v>515</v>
      </c>
      <c r="DR102" s="916"/>
      <c r="DS102" s="916"/>
      <c r="DT102" s="916"/>
      <c r="DU102" s="955"/>
      <c r="DV102" s="853"/>
      <c r="DW102" s="854"/>
      <c r="DX102" s="854"/>
      <c r="DY102" s="854"/>
      <c r="DZ102" s="97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424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425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1" t="s">
        <v>428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15">
      <c r="A109" s="976" t="s">
        <v>430</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431</v>
      </c>
      <c r="AB109" s="957"/>
      <c r="AC109" s="957"/>
      <c r="AD109" s="957"/>
      <c r="AE109" s="958"/>
      <c r="AF109" s="956" t="s">
        <v>432</v>
      </c>
      <c r="AG109" s="957"/>
      <c r="AH109" s="957"/>
      <c r="AI109" s="957"/>
      <c r="AJ109" s="958"/>
      <c r="AK109" s="956" t="s">
        <v>311</v>
      </c>
      <c r="AL109" s="957"/>
      <c r="AM109" s="957"/>
      <c r="AN109" s="957"/>
      <c r="AO109" s="958"/>
      <c r="AP109" s="956" t="s">
        <v>433</v>
      </c>
      <c r="AQ109" s="957"/>
      <c r="AR109" s="957"/>
      <c r="AS109" s="957"/>
      <c r="AT109" s="959"/>
      <c r="AU109" s="976" t="s">
        <v>430</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431</v>
      </c>
      <c r="BR109" s="957"/>
      <c r="BS109" s="957"/>
      <c r="BT109" s="957"/>
      <c r="BU109" s="958"/>
      <c r="BV109" s="956" t="s">
        <v>432</v>
      </c>
      <c r="BW109" s="957"/>
      <c r="BX109" s="957"/>
      <c r="BY109" s="957"/>
      <c r="BZ109" s="958"/>
      <c r="CA109" s="956" t="s">
        <v>311</v>
      </c>
      <c r="CB109" s="957"/>
      <c r="CC109" s="957"/>
      <c r="CD109" s="957"/>
      <c r="CE109" s="958"/>
      <c r="CF109" s="977" t="s">
        <v>433</v>
      </c>
      <c r="CG109" s="977"/>
      <c r="CH109" s="977"/>
      <c r="CI109" s="977"/>
      <c r="CJ109" s="977"/>
      <c r="CK109" s="956" t="s">
        <v>434</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431</v>
      </c>
      <c r="DH109" s="957"/>
      <c r="DI109" s="957"/>
      <c r="DJ109" s="957"/>
      <c r="DK109" s="958"/>
      <c r="DL109" s="956" t="s">
        <v>432</v>
      </c>
      <c r="DM109" s="957"/>
      <c r="DN109" s="957"/>
      <c r="DO109" s="957"/>
      <c r="DP109" s="958"/>
      <c r="DQ109" s="956" t="s">
        <v>311</v>
      </c>
      <c r="DR109" s="957"/>
      <c r="DS109" s="957"/>
      <c r="DT109" s="957"/>
      <c r="DU109" s="958"/>
      <c r="DV109" s="956" t="s">
        <v>433</v>
      </c>
      <c r="DW109" s="957"/>
      <c r="DX109" s="957"/>
      <c r="DY109" s="957"/>
      <c r="DZ109" s="959"/>
    </row>
    <row r="110" spans="1:131" s="233" customFormat="1" ht="26.25" customHeight="1" x14ac:dyDescent="0.15">
      <c r="A110" s="960" t="s">
        <v>435</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1835238</v>
      </c>
      <c r="AB110" s="964"/>
      <c r="AC110" s="964"/>
      <c r="AD110" s="964"/>
      <c r="AE110" s="965"/>
      <c r="AF110" s="966">
        <v>2027962</v>
      </c>
      <c r="AG110" s="964"/>
      <c r="AH110" s="964"/>
      <c r="AI110" s="964"/>
      <c r="AJ110" s="965"/>
      <c r="AK110" s="966">
        <v>2186826</v>
      </c>
      <c r="AL110" s="964"/>
      <c r="AM110" s="964"/>
      <c r="AN110" s="964"/>
      <c r="AO110" s="965"/>
      <c r="AP110" s="967">
        <v>14.3</v>
      </c>
      <c r="AQ110" s="968"/>
      <c r="AR110" s="968"/>
      <c r="AS110" s="968"/>
      <c r="AT110" s="969"/>
      <c r="AU110" s="970" t="s">
        <v>73</v>
      </c>
      <c r="AV110" s="971"/>
      <c r="AW110" s="971"/>
      <c r="AX110" s="971"/>
      <c r="AY110" s="971"/>
      <c r="AZ110" s="993" t="s">
        <v>436</v>
      </c>
      <c r="BA110" s="961"/>
      <c r="BB110" s="961"/>
      <c r="BC110" s="961"/>
      <c r="BD110" s="961"/>
      <c r="BE110" s="961"/>
      <c r="BF110" s="961"/>
      <c r="BG110" s="961"/>
      <c r="BH110" s="961"/>
      <c r="BI110" s="961"/>
      <c r="BJ110" s="961"/>
      <c r="BK110" s="961"/>
      <c r="BL110" s="961"/>
      <c r="BM110" s="961"/>
      <c r="BN110" s="961"/>
      <c r="BO110" s="961"/>
      <c r="BP110" s="962"/>
      <c r="BQ110" s="994">
        <v>18655357</v>
      </c>
      <c r="BR110" s="995"/>
      <c r="BS110" s="995"/>
      <c r="BT110" s="995"/>
      <c r="BU110" s="995"/>
      <c r="BV110" s="995">
        <v>18767971</v>
      </c>
      <c r="BW110" s="995"/>
      <c r="BX110" s="995"/>
      <c r="BY110" s="995"/>
      <c r="BZ110" s="995"/>
      <c r="CA110" s="995">
        <v>19259342</v>
      </c>
      <c r="CB110" s="995"/>
      <c r="CC110" s="995"/>
      <c r="CD110" s="995"/>
      <c r="CE110" s="995"/>
      <c r="CF110" s="1008">
        <v>125.7</v>
      </c>
      <c r="CG110" s="1009"/>
      <c r="CH110" s="1009"/>
      <c r="CI110" s="1009"/>
      <c r="CJ110" s="1009"/>
      <c r="CK110" s="1010" t="s">
        <v>437</v>
      </c>
      <c r="CL110" s="1011"/>
      <c r="CM110" s="993" t="s">
        <v>438</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128</v>
      </c>
      <c r="DH110" s="995"/>
      <c r="DI110" s="995"/>
      <c r="DJ110" s="995"/>
      <c r="DK110" s="995"/>
      <c r="DL110" s="995" t="s">
        <v>128</v>
      </c>
      <c r="DM110" s="995"/>
      <c r="DN110" s="995"/>
      <c r="DO110" s="995"/>
      <c r="DP110" s="995"/>
      <c r="DQ110" s="995" t="s">
        <v>416</v>
      </c>
      <c r="DR110" s="995"/>
      <c r="DS110" s="995"/>
      <c r="DT110" s="995"/>
      <c r="DU110" s="995"/>
      <c r="DV110" s="996" t="s">
        <v>416</v>
      </c>
      <c r="DW110" s="996"/>
      <c r="DX110" s="996"/>
      <c r="DY110" s="996"/>
      <c r="DZ110" s="997"/>
    </row>
    <row r="111" spans="1:131" s="233" customFormat="1" ht="26.25" customHeight="1" x14ac:dyDescent="0.15">
      <c r="A111" s="998" t="s">
        <v>439</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440</v>
      </c>
      <c r="AB111" s="1002"/>
      <c r="AC111" s="1002"/>
      <c r="AD111" s="1002"/>
      <c r="AE111" s="1003"/>
      <c r="AF111" s="1004" t="s">
        <v>128</v>
      </c>
      <c r="AG111" s="1002"/>
      <c r="AH111" s="1002"/>
      <c r="AI111" s="1002"/>
      <c r="AJ111" s="1003"/>
      <c r="AK111" s="1004" t="s">
        <v>416</v>
      </c>
      <c r="AL111" s="1002"/>
      <c r="AM111" s="1002"/>
      <c r="AN111" s="1002"/>
      <c r="AO111" s="1003"/>
      <c r="AP111" s="1005" t="s">
        <v>416</v>
      </c>
      <c r="AQ111" s="1006"/>
      <c r="AR111" s="1006"/>
      <c r="AS111" s="1006"/>
      <c r="AT111" s="1007"/>
      <c r="AU111" s="972"/>
      <c r="AV111" s="973"/>
      <c r="AW111" s="973"/>
      <c r="AX111" s="973"/>
      <c r="AY111" s="973"/>
      <c r="AZ111" s="986" t="s">
        <v>441</v>
      </c>
      <c r="BA111" s="987"/>
      <c r="BB111" s="987"/>
      <c r="BC111" s="987"/>
      <c r="BD111" s="987"/>
      <c r="BE111" s="987"/>
      <c r="BF111" s="987"/>
      <c r="BG111" s="987"/>
      <c r="BH111" s="987"/>
      <c r="BI111" s="987"/>
      <c r="BJ111" s="987"/>
      <c r="BK111" s="987"/>
      <c r="BL111" s="987"/>
      <c r="BM111" s="987"/>
      <c r="BN111" s="987"/>
      <c r="BO111" s="987"/>
      <c r="BP111" s="988"/>
      <c r="BQ111" s="989">
        <v>344328</v>
      </c>
      <c r="BR111" s="990"/>
      <c r="BS111" s="990"/>
      <c r="BT111" s="990"/>
      <c r="BU111" s="990"/>
      <c r="BV111" s="990">
        <v>872450</v>
      </c>
      <c r="BW111" s="990"/>
      <c r="BX111" s="990"/>
      <c r="BY111" s="990"/>
      <c r="BZ111" s="990"/>
      <c r="CA111" s="990">
        <v>788335</v>
      </c>
      <c r="CB111" s="990"/>
      <c r="CC111" s="990"/>
      <c r="CD111" s="990"/>
      <c r="CE111" s="990"/>
      <c r="CF111" s="984">
        <v>5.0999999999999996</v>
      </c>
      <c r="CG111" s="985"/>
      <c r="CH111" s="985"/>
      <c r="CI111" s="985"/>
      <c r="CJ111" s="985"/>
      <c r="CK111" s="1012"/>
      <c r="CL111" s="1013"/>
      <c r="CM111" s="986" t="s">
        <v>442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128</v>
      </c>
      <c r="DH111" s="990"/>
      <c r="DI111" s="990"/>
      <c r="DJ111" s="990"/>
      <c r="DK111" s="990"/>
      <c r="DL111" s="990" t="s">
        <v>128</v>
      </c>
      <c r="DM111" s="990"/>
      <c r="DN111" s="990"/>
      <c r="DO111" s="990"/>
      <c r="DP111" s="990"/>
      <c r="DQ111" s="990" t="s">
        <v>128</v>
      </c>
      <c r="DR111" s="990"/>
      <c r="DS111" s="990"/>
      <c r="DT111" s="990"/>
      <c r="DU111" s="990"/>
      <c r="DV111" s="991" t="s">
        <v>128</v>
      </c>
      <c r="DW111" s="991"/>
      <c r="DX111" s="991"/>
      <c r="DY111" s="991"/>
      <c r="DZ111" s="992"/>
    </row>
    <row r="112" spans="1:131" s="233" customFormat="1" ht="26.25" customHeight="1" x14ac:dyDescent="0.15">
      <c r="A112" s="1016" t="s">
        <v>443</v>
      </c>
      <c r="B112" s="1017"/>
      <c r="C112" s="987" t="s">
        <v>444</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128</v>
      </c>
      <c r="AB112" s="1023"/>
      <c r="AC112" s="1023"/>
      <c r="AD112" s="1023"/>
      <c r="AE112" s="1024"/>
      <c r="AF112" s="1025" t="s">
        <v>128</v>
      </c>
      <c r="AG112" s="1023"/>
      <c r="AH112" s="1023"/>
      <c r="AI112" s="1023"/>
      <c r="AJ112" s="1024"/>
      <c r="AK112" s="1025" t="s">
        <v>416</v>
      </c>
      <c r="AL112" s="1023"/>
      <c r="AM112" s="1023"/>
      <c r="AN112" s="1023"/>
      <c r="AO112" s="1024"/>
      <c r="AP112" s="1026" t="s">
        <v>416</v>
      </c>
      <c r="AQ112" s="1027"/>
      <c r="AR112" s="1027"/>
      <c r="AS112" s="1027"/>
      <c r="AT112" s="1028"/>
      <c r="AU112" s="972"/>
      <c r="AV112" s="973"/>
      <c r="AW112" s="973"/>
      <c r="AX112" s="973"/>
      <c r="AY112" s="973"/>
      <c r="AZ112" s="986" t="s">
        <v>445</v>
      </c>
      <c r="BA112" s="987"/>
      <c r="BB112" s="987"/>
      <c r="BC112" s="987"/>
      <c r="BD112" s="987"/>
      <c r="BE112" s="987"/>
      <c r="BF112" s="987"/>
      <c r="BG112" s="987"/>
      <c r="BH112" s="987"/>
      <c r="BI112" s="987"/>
      <c r="BJ112" s="987"/>
      <c r="BK112" s="987"/>
      <c r="BL112" s="987"/>
      <c r="BM112" s="987"/>
      <c r="BN112" s="987"/>
      <c r="BO112" s="987"/>
      <c r="BP112" s="988"/>
      <c r="BQ112" s="989">
        <v>12663423</v>
      </c>
      <c r="BR112" s="990"/>
      <c r="BS112" s="990"/>
      <c r="BT112" s="990"/>
      <c r="BU112" s="990"/>
      <c r="BV112" s="990">
        <v>13090440</v>
      </c>
      <c r="BW112" s="990"/>
      <c r="BX112" s="990"/>
      <c r="BY112" s="990"/>
      <c r="BZ112" s="990"/>
      <c r="CA112" s="990">
        <v>12704396</v>
      </c>
      <c r="CB112" s="990"/>
      <c r="CC112" s="990"/>
      <c r="CD112" s="990"/>
      <c r="CE112" s="990"/>
      <c r="CF112" s="984">
        <v>82.9</v>
      </c>
      <c r="CG112" s="985"/>
      <c r="CH112" s="985"/>
      <c r="CI112" s="985"/>
      <c r="CJ112" s="985"/>
      <c r="CK112" s="1012"/>
      <c r="CL112" s="1013"/>
      <c r="CM112" s="986" t="s">
        <v>446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128</v>
      </c>
      <c r="DH112" s="990"/>
      <c r="DI112" s="990"/>
      <c r="DJ112" s="990"/>
      <c r="DK112" s="990"/>
      <c r="DL112" s="990" t="s">
        <v>416</v>
      </c>
      <c r="DM112" s="990"/>
      <c r="DN112" s="990"/>
      <c r="DO112" s="990"/>
      <c r="DP112" s="990"/>
      <c r="DQ112" s="990" t="s">
        <v>128</v>
      </c>
      <c r="DR112" s="990"/>
      <c r="DS112" s="990"/>
      <c r="DT112" s="990"/>
      <c r="DU112" s="990"/>
      <c r="DV112" s="991" t="s">
        <v>416</v>
      </c>
      <c r="DW112" s="991"/>
      <c r="DX112" s="991"/>
      <c r="DY112" s="991"/>
      <c r="DZ112" s="992"/>
    </row>
    <row r="113" spans="1:130" s="233" customFormat="1" ht="26.25" customHeight="1" x14ac:dyDescent="0.15">
      <c r="A113" s="1018"/>
      <c r="B113" s="1019"/>
      <c r="C113" s="987" t="s">
        <v>447</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457164</v>
      </c>
      <c r="AB113" s="1002"/>
      <c r="AC113" s="1002"/>
      <c r="AD113" s="1002"/>
      <c r="AE113" s="1003"/>
      <c r="AF113" s="1004">
        <v>511598</v>
      </c>
      <c r="AG113" s="1002"/>
      <c r="AH113" s="1002"/>
      <c r="AI113" s="1002"/>
      <c r="AJ113" s="1003"/>
      <c r="AK113" s="1004">
        <v>533038</v>
      </c>
      <c r="AL113" s="1002"/>
      <c r="AM113" s="1002"/>
      <c r="AN113" s="1002"/>
      <c r="AO113" s="1003"/>
      <c r="AP113" s="1005">
        <v>3.5</v>
      </c>
      <c r="AQ113" s="1006"/>
      <c r="AR113" s="1006"/>
      <c r="AS113" s="1006"/>
      <c r="AT113" s="1007"/>
      <c r="AU113" s="972"/>
      <c r="AV113" s="973"/>
      <c r="AW113" s="973"/>
      <c r="AX113" s="973"/>
      <c r="AY113" s="973"/>
      <c r="AZ113" s="986" t="s">
        <v>448</v>
      </c>
      <c r="BA113" s="987"/>
      <c r="BB113" s="987"/>
      <c r="BC113" s="987"/>
      <c r="BD113" s="987"/>
      <c r="BE113" s="987"/>
      <c r="BF113" s="987"/>
      <c r="BG113" s="987"/>
      <c r="BH113" s="987"/>
      <c r="BI113" s="987"/>
      <c r="BJ113" s="987"/>
      <c r="BK113" s="987"/>
      <c r="BL113" s="987"/>
      <c r="BM113" s="987"/>
      <c r="BN113" s="987"/>
      <c r="BO113" s="987"/>
      <c r="BP113" s="988"/>
      <c r="BQ113" s="989">
        <v>603200</v>
      </c>
      <c r="BR113" s="990"/>
      <c r="BS113" s="990"/>
      <c r="BT113" s="990"/>
      <c r="BU113" s="990"/>
      <c r="BV113" s="990">
        <v>1496754</v>
      </c>
      <c r="BW113" s="990"/>
      <c r="BX113" s="990"/>
      <c r="BY113" s="990"/>
      <c r="BZ113" s="990"/>
      <c r="CA113" s="990">
        <v>1591356</v>
      </c>
      <c r="CB113" s="990"/>
      <c r="CC113" s="990"/>
      <c r="CD113" s="990"/>
      <c r="CE113" s="990"/>
      <c r="CF113" s="984">
        <v>10.4</v>
      </c>
      <c r="CG113" s="985"/>
      <c r="CH113" s="985"/>
      <c r="CI113" s="985"/>
      <c r="CJ113" s="985"/>
      <c r="CK113" s="1012"/>
      <c r="CL113" s="1013"/>
      <c r="CM113" s="986" t="s">
        <v>449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128</v>
      </c>
      <c r="DH113" s="1023"/>
      <c r="DI113" s="1023"/>
      <c r="DJ113" s="1023"/>
      <c r="DK113" s="1024"/>
      <c r="DL113" s="1025" t="s">
        <v>128</v>
      </c>
      <c r="DM113" s="1023"/>
      <c r="DN113" s="1023"/>
      <c r="DO113" s="1023"/>
      <c r="DP113" s="1024"/>
      <c r="DQ113" s="1025" t="s">
        <v>128</v>
      </c>
      <c r="DR113" s="1023"/>
      <c r="DS113" s="1023"/>
      <c r="DT113" s="1023"/>
      <c r="DU113" s="1024"/>
      <c r="DV113" s="1026" t="s">
        <v>128</v>
      </c>
      <c r="DW113" s="1027"/>
      <c r="DX113" s="1027"/>
      <c r="DY113" s="1027"/>
      <c r="DZ113" s="1028"/>
    </row>
    <row r="114" spans="1:130" s="233" customFormat="1" ht="26.25" customHeight="1" x14ac:dyDescent="0.15">
      <c r="A114" s="1018"/>
      <c r="B114" s="1019"/>
      <c r="C114" s="987" t="s">
        <v>450</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100048</v>
      </c>
      <c r="AB114" s="1023"/>
      <c r="AC114" s="1023"/>
      <c r="AD114" s="1023"/>
      <c r="AE114" s="1024"/>
      <c r="AF114" s="1025">
        <v>41527</v>
      </c>
      <c r="AG114" s="1023"/>
      <c r="AH114" s="1023"/>
      <c r="AI114" s="1023"/>
      <c r="AJ114" s="1024"/>
      <c r="AK114" s="1025">
        <v>26758</v>
      </c>
      <c r="AL114" s="1023"/>
      <c r="AM114" s="1023"/>
      <c r="AN114" s="1023"/>
      <c r="AO114" s="1024"/>
      <c r="AP114" s="1026">
        <v>0.2</v>
      </c>
      <c r="AQ114" s="1027"/>
      <c r="AR114" s="1027"/>
      <c r="AS114" s="1027"/>
      <c r="AT114" s="1028"/>
      <c r="AU114" s="972"/>
      <c r="AV114" s="973"/>
      <c r="AW114" s="973"/>
      <c r="AX114" s="973"/>
      <c r="AY114" s="973"/>
      <c r="AZ114" s="986" t="s">
        <v>451</v>
      </c>
      <c r="BA114" s="987"/>
      <c r="BB114" s="987"/>
      <c r="BC114" s="987"/>
      <c r="BD114" s="987"/>
      <c r="BE114" s="987"/>
      <c r="BF114" s="987"/>
      <c r="BG114" s="987"/>
      <c r="BH114" s="987"/>
      <c r="BI114" s="987"/>
      <c r="BJ114" s="987"/>
      <c r="BK114" s="987"/>
      <c r="BL114" s="987"/>
      <c r="BM114" s="987"/>
      <c r="BN114" s="987"/>
      <c r="BO114" s="987"/>
      <c r="BP114" s="988"/>
      <c r="BQ114" s="989">
        <v>4249852</v>
      </c>
      <c r="BR114" s="990"/>
      <c r="BS114" s="990"/>
      <c r="BT114" s="990"/>
      <c r="BU114" s="990"/>
      <c r="BV114" s="990">
        <v>4224748</v>
      </c>
      <c r="BW114" s="990"/>
      <c r="BX114" s="990"/>
      <c r="BY114" s="990"/>
      <c r="BZ114" s="990"/>
      <c r="CA114" s="990">
        <v>4233459</v>
      </c>
      <c r="CB114" s="990"/>
      <c r="CC114" s="990"/>
      <c r="CD114" s="990"/>
      <c r="CE114" s="990"/>
      <c r="CF114" s="984">
        <v>27.6</v>
      </c>
      <c r="CG114" s="985"/>
      <c r="CH114" s="985"/>
      <c r="CI114" s="985"/>
      <c r="CJ114" s="985"/>
      <c r="CK114" s="1012"/>
      <c r="CL114" s="1013"/>
      <c r="CM114" s="986" t="s">
        <v>452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128</v>
      </c>
      <c r="DH114" s="1023"/>
      <c r="DI114" s="1023"/>
      <c r="DJ114" s="1023"/>
      <c r="DK114" s="1024"/>
      <c r="DL114" s="1025" t="s">
        <v>416</v>
      </c>
      <c r="DM114" s="1023"/>
      <c r="DN114" s="1023"/>
      <c r="DO114" s="1023"/>
      <c r="DP114" s="1024"/>
      <c r="DQ114" s="1025" t="s">
        <v>128</v>
      </c>
      <c r="DR114" s="1023"/>
      <c r="DS114" s="1023"/>
      <c r="DT114" s="1023"/>
      <c r="DU114" s="1024"/>
      <c r="DV114" s="1026" t="s">
        <v>440</v>
      </c>
      <c r="DW114" s="1027"/>
      <c r="DX114" s="1027"/>
      <c r="DY114" s="1027"/>
      <c r="DZ114" s="1028"/>
    </row>
    <row r="115" spans="1:130" s="233" customFormat="1" ht="26.25" customHeight="1" x14ac:dyDescent="0.15">
      <c r="A115" s="1018"/>
      <c r="B115" s="1019"/>
      <c r="C115" s="987" t="s">
        <v>453</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49477</v>
      </c>
      <c r="AB115" s="1002"/>
      <c r="AC115" s="1002"/>
      <c r="AD115" s="1002"/>
      <c r="AE115" s="1003"/>
      <c r="AF115" s="1004">
        <v>69216</v>
      </c>
      <c r="AG115" s="1002"/>
      <c r="AH115" s="1002"/>
      <c r="AI115" s="1002"/>
      <c r="AJ115" s="1003"/>
      <c r="AK115" s="1004">
        <v>84114</v>
      </c>
      <c r="AL115" s="1002"/>
      <c r="AM115" s="1002"/>
      <c r="AN115" s="1002"/>
      <c r="AO115" s="1003"/>
      <c r="AP115" s="1005">
        <v>0.5</v>
      </c>
      <c r="AQ115" s="1006"/>
      <c r="AR115" s="1006"/>
      <c r="AS115" s="1006"/>
      <c r="AT115" s="1007"/>
      <c r="AU115" s="972"/>
      <c r="AV115" s="973"/>
      <c r="AW115" s="973"/>
      <c r="AX115" s="973"/>
      <c r="AY115" s="973"/>
      <c r="AZ115" s="986" t="s">
        <v>454</v>
      </c>
      <c r="BA115" s="987"/>
      <c r="BB115" s="987"/>
      <c r="BC115" s="987"/>
      <c r="BD115" s="987"/>
      <c r="BE115" s="987"/>
      <c r="BF115" s="987"/>
      <c r="BG115" s="987"/>
      <c r="BH115" s="987"/>
      <c r="BI115" s="987"/>
      <c r="BJ115" s="987"/>
      <c r="BK115" s="987"/>
      <c r="BL115" s="987"/>
      <c r="BM115" s="987"/>
      <c r="BN115" s="987"/>
      <c r="BO115" s="987"/>
      <c r="BP115" s="988"/>
      <c r="BQ115" s="989" t="s">
        <v>416</v>
      </c>
      <c r="BR115" s="990"/>
      <c r="BS115" s="990"/>
      <c r="BT115" s="990"/>
      <c r="BU115" s="990"/>
      <c r="BV115" s="990" t="s">
        <v>128</v>
      </c>
      <c r="BW115" s="990"/>
      <c r="BX115" s="990"/>
      <c r="BY115" s="990"/>
      <c r="BZ115" s="990"/>
      <c r="CA115" s="990" t="s">
        <v>128</v>
      </c>
      <c r="CB115" s="990"/>
      <c r="CC115" s="990"/>
      <c r="CD115" s="990"/>
      <c r="CE115" s="990"/>
      <c r="CF115" s="984" t="s">
        <v>128</v>
      </c>
      <c r="CG115" s="985"/>
      <c r="CH115" s="985"/>
      <c r="CI115" s="985"/>
      <c r="CJ115" s="985"/>
      <c r="CK115" s="1012"/>
      <c r="CL115" s="1013"/>
      <c r="CM115" s="986" t="s">
        <v>455</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v>86728</v>
      </c>
      <c r="DH115" s="1023"/>
      <c r="DI115" s="1023"/>
      <c r="DJ115" s="1023"/>
      <c r="DK115" s="1024"/>
      <c r="DL115" s="1025">
        <v>69657</v>
      </c>
      <c r="DM115" s="1023"/>
      <c r="DN115" s="1023"/>
      <c r="DO115" s="1023"/>
      <c r="DP115" s="1024"/>
      <c r="DQ115" s="1025">
        <v>52197</v>
      </c>
      <c r="DR115" s="1023"/>
      <c r="DS115" s="1023"/>
      <c r="DT115" s="1023"/>
      <c r="DU115" s="1024"/>
      <c r="DV115" s="1026">
        <v>0.3</v>
      </c>
      <c r="DW115" s="1027"/>
      <c r="DX115" s="1027"/>
      <c r="DY115" s="1027"/>
      <c r="DZ115" s="1028"/>
    </row>
    <row r="116" spans="1:130" s="233" customFormat="1" ht="26.25" customHeight="1" x14ac:dyDescent="0.15">
      <c r="A116" s="1020"/>
      <c r="B116" s="1021"/>
      <c r="C116" s="1029" t="s">
        <v>456</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416</v>
      </c>
      <c r="AB116" s="1023"/>
      <c r="AC116" s="1023"/>
      <c r="AD116" s="1023"/>
      <c r="AE116" s="1024"/>
      <c r="AF116" s="1025" t="s">
        <v>128</v>
      </c>
      <c r="AG116" s="1023"/>
      <c r="AH116" s="1023"/>
      <c r="AI116" s="1023"/>
      <c r="AJ116" s="1024"/>
      <c r="AK116" s="1025" t="s">
        <v>416</v>
      </c>
      <c r="AL116" s="1023"/>
      <c r="AM116" s="1023"/>
      <c r="AN116" s="1023"/>
      <c r="AO116" s="1024"/>
      <c r="AP116" s="1026" t="s">
        <v>128</v>
      </c>
      <c r="AQ116" s="1027"/>
      <c r="AR116" s="1027"/>
      <c r="AS116" s="1027"/>
      <c r="AT116" s="1028"/>
      <c r="AU116" s="972"/>
      <c r="AV116" s="973"/>
      <c r="AW116" s="973"/>
      <c r="AX116" s="973"/>
      <c r="AY116" s="973"/>
      <c r="AZ116" s="1031" t="s">
        <v>457</v>
      </c>
      <c r="BA116" s="1032"/>
      <c r="BB116" s="1032"/>
      <c r="BC116" s="1032"/>
      <c r="BD116" s="1032"/>
      <c r="BE116" s="1032"/>
      <c r="BF116" s="1032"/>
      <c r="BG116" s="1032"/>
      <c r="BH116" s="1032"/>
      <c r="BI116" s="1032"/>
      <c r="BJ116" s="1032"/>
      <c r="BK116" s="1032"/>
      <c r="BL116" s="1032"/>
      <c r="BM116" s="1032"/>
      <c r="BN116" s="1032"/>
      <c r="BO116" s="1032"/>
      <c r="BP116" s="1033"/>
      <c r="BQ116" s="989" t="s">
        <v>128</v>
      </c>
      <c r="BR116" s="990"/>
      <c r="BS116" s="990"/>
      <c r="BT116" s="990"/>
      <c r="BU116" s="990"/>
      <c r="BV116" s="990" t="s">
        <v>128</v>
      </c>
      <c r="BW116" s="990"/>
      <c r="BX116" s="990"/>
      <c r="BY116" s="990"/>
      <c r="BZ116" s="990"/>
      <c r="CA116" s="990" t="s">
        <v>128</v>
      </c>
      <c r="CB116" s="990"/>
      <c r="CC116" s="990"/>
      <c r="CD116" s="990"/>
      <c r="CE116" s="990"/>
      <c r="CF116" s="984" t="s">
        <v>128</v>
      </c>
      <c r="CG116" s="985"/>
      <c r="CH116" s="985"/>
      <c r="CI116" s="985"/>
      <c r="CJ116" s="985"/>
      <c r="CK116" s="1012"/>
      <c r="CL116" s="1013"/>
      <c r="CM116" s="986" t="s">
        <v>458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v>238470</v>
      </c>
      <c r="DH116" s="1023"/>
      <c r="DI116" s="1023"/>
      <c r="DJ116" s="1023"/>
      <c r="DK116" s="1024"/>
      <c r="DL116" s="1025">
        <v>785148</v>
      </c>
      <c r="DM116" s="1023"/>
      <c r="DN116" s="1023"/>
      <c r="DO116" s="1023"/>
      <c r="DP116" s="1024"/>
      <c r="DQ116" s="1025">
        <v>721431</v>
      </c>
      <c r="DR116" s="1023"/>
      <c r="DS116" s="1023"/>
      <c r="DT116" s="1023"/>
      <c r="DU116" s="1024"/>
      <c r="DV116" s="1026">
        <v>4.7</v>
      </c>
      <c r="DW116" s="1027"/>
      <c r="DX116" s="1027"/>
      <c r="DY116" s="1027"/>
      <c r="DZ116" s="1028"/>
    </row>
    <row r="117" spans="1:130" s="233" customFormat="1" ht="26.25" customHeight="1" x14ac:dyDescent="0.15">
      <c r="A117" s="976" t="s">
        <v>189</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459</v>
      </c>
      <c r="Z117" s="958"/>
      <c r="AA117" s="1042">
        <v>2441927</v>
      </c>
      <c r="AB117" s="1043"/>
      <c r="AC117" s="1043"/>
      <c r="AD117" s="1043"/>
      <c r="AE117" s="1044"/>
      <c r="AF117" s="1045">
        <v>2650303</v>
      </c>
      <c r="AG117" s="1043"/>
      <c r="AH117" s="1043"/>
      <c r="AI117" s="1043"/>
      <c r="AJ117" s="1044"/>
      <c r="AK117" s="1045">
        <v>2830736</v>
      </c>
      <c r="AL117" s="1043"/>
      <c r="AM117" s="1043"/>
      <c r="AN117" s="1043"/>
      <c r="AO117" s="1044"/>
      <c r="AP117" s="1046"/>
      <c r="AQ117" s="1047"/>
      <c r="AR117" s="1047"/>
      <c r="AS117" s="1047"/>
      <c r="AT117" s="1048"/>
      <c r="AU117" s="972"/>
      <c r="AV117" s="973"/>
      <c r="AW117" s="973"/>
      <c r="AX117" s="973"/>
      <c r="AY117" s="973"/>
      <c r="AZ117" s="1038" t="s">
        <v>460</v>
      </c>
      <c r="BA117" s="1039"/>
      <c r="BB117" s="1039"/>
      <c r="BC117" s="1039"/>
      <c r="BD117" s="1039"/>
      <c r="BE117" s="1039"/>
      <c r="BF117" s="1039"/>
      <c r="BG117" s="1039"/>
      <c r="BH117" s="1039"/>
      <c r="BI117" s="1039"/>
      <c r="BJ117" s="1039"/>
      <c r="BK117" s="1039"/>
      <c r="BL117" s="1039"/>
      <c r="BM117" s="1039"/>
      <c r="BN117" s="1039"/>
      <c r="BO117" s="1039"/>
      <c r="BP117" s="1040"/>
      <c r="BQ117" s="989" t="s">
        <v>128</v>
      </c>
      <c r="BR117" s="990"/>
      <c r="BS117" s="990"/>
      <c r="BT117" s="990"/>
      <c r="BU117" s="990"/>
      <c r="BV117" s="990" t="s">
        <v>128</v>
      </c>
      <c r="BW117" s="990"/>
      <c r="BX117" s="990"/>
      <c r="BY117" s="990"/>
      <c r="BZ117" s="990"/>
      <c r="CA117" s="990" t="s">
        <v>128</v>
      </c>
      <c r="CB117" s="990"/>
      <c r="CC117" s="990"/>
      <c r="CD117" s="990"/>
      <c r="CE117" s="990"/>
      <c r="CF117" s="984" t="s">
        <v>128</v>
      </c>
      <c r="CG117" s="985"/>
      <c r="CH117" s="985"/>
      <c r="CI117" s="985"/>
      <c r="CJ117" s="985"/>
      <c r="CK117" s="1012"/>
      <c r="CL117" s="1013"/>
      <c r="CM117" s="986" t="s">
        <v>461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440</v>
      </c>
      <c r="DH117" s="1023"/>
      <c r="DI117" s="1023"/>
      <c r="DJ117" s="1023"/>
      <c r="DK117" s="1024"/>
      <c r="DL117" s="1025" t="s">
        <v>128</v>
      </c>
      <c r="DM117" s="1023"/>
      <c r="DN117" s="1023"/>
      <c r="DO117" s="1023"/>
      <c r="DP117" s="1024"/>
      <c r="DQ117" s="1025" t="s">
        <v>440</v>
      </c>
      <c r="DR117" s="1023"/>
      <c r="DS117" s="1023"/>
      <c r="DT117" s="1023"/>
      <c r="DU117" s="1024"/>
      <c r="DV117" s="1026" t="s">
        <v>128</v>
      </c>
      <c r="DW117" s="1027"/>
      <c r="DX117" s="1027"/>
      <c r="DY117" s="1027"/>
      <c r="DZ117" s="1028"/>
    </row>
    <row r="118" spans="1:130" s="233" customFormat="1" ht="26.25" customHeight="1" x14ac:dyDescent="0.15">
      <c r="A118" s="976" t="s">
        <v>434</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431</v>
      </c>
      <c r="AB118" s="957"/>
      <c r="AC118" s="957"/>
      <c r="AD118" s="957"/>
      <c r="AE118" s="958"/>
      <c r="AF118" s="956" t="s">
        <v>432</v>
      </c>
      <c r="AG118" s="957"/>
      <c r="AH118" s="957"/>
      <c r="AI118" s="957"/>
      <c r="AJ118" s="958"/>
      <c r="AK118" s="956" t="s">
        <v>311</v>
      </c>
      <c r="AL118" s="957"/>
      <c r="AM118" s="957"/>
      <c r="AN118" s="957"/>
      <c r="AO118" s="958"/>
      <c r="AP118" s="1034" t="s">
        <v>433</v>
      </c>
      <c r="AQ118" s="1035"/>
      <c r="AR118" s="1035"/>
      <c r="AS118" s="1035"/>
      <c r="AT118" s="1036"/>
      <c r="AU118" s="972"/>
      <c r="AV118" s="973"/>
      <c r="AW118" s="973"/>
      <c r="AX118" s="973"/>
      <c r="AY118" s="973"/>
      <c r="AZ118" s="1037" t="s">
        <v>462</v>
      </c>
      <c r="BA118" s="1029"/>
      <c r="BB118" s="1029"/>
      <c r="BC118" s="1029"/>
      <c r="BD118" s="1029"/>
      <c r="BE118" s="1029"/>
      <c r="BF118" s="1029"/>
      <c r="BG118" s="1029"/>
      <c r="BH118" s="1029"/>
      <c r="BI118" s="1029"/>
      <c r="BJ118" s="1029"/>
      <c r="BK118" s="1029"/>
      <c r="BL118" s="1029"/>
      <c r="BM118" s="1029"/>
      <c r="BN118" s="1029"/>
      <c r="BO118" s="1029"/>
      <c r="BP118" s="1030"/>
      <c r="BQ118" s="1063" t="s">
        <v>128</v>
      </c>
      <c r="BR118" s="1064"/>
      <c r="BS118" s="1064"/>
      <c r="BT118" s="1064"/>
      <c r="BU118" s="1064"/>
      <c r="BV118" s="1064" t="s">
        <v>128</v>
      </c>
      <c r="BW118" s="1064"/>
      <c r="BX118" s="1064"/>
      <c r="BY118" s="1064"/>
      <c r="BZ118" s="1064"/>
      <c r="CA118" s="1064" t="s">
        <v>128</v>
      </c>
      <c r="CB118" s="1064"/>
      <c r="CC118" s="1064"/>
      <c r="CD118" s="1064"/>
      <c r="CE118" s="1064"/>
      <c r="CF118" s="984" t="s">
        <v>128</v>
      </c>
      <c r="CG118" s="985"/>
      <c r="CH118" s="985"/>
      <c r="CI118" s="985"/>
      <c r="CJ118" s="985"/>
      <c r="CK118" s="1012"/>
      <c r="CL118" s="1013"/>
      <c r="CM118" s="986" t="s">
        <v>463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128</v>
      </c>
      <c r="DH118" s="1023"/>
      <c r="DI118" s="1023"/>
      <c r="DJ118" s="1023"/>
      <c r="DK118" s="1024"/>
      <c r="DL118" s="1025" t="s">
        <v>128</v>
      </c>
      <c r="DM118" s="1023"/>
      <c r="DN118" s="1023"/>
      <c r="DO118" s="1023"/>
      <c r="DP118" s="1024"/>
      <c r="DQ118" s="1025" t="s">
        <v>128</v>
      </c>
      <c r="DR118" s="1023"/>
      <c r="DS118" s="1023"/>
      <c r="DT118" s="1023"/>
      <c r="DU118" s="1024"/>
      <c r="DV118" s="1026" t="s">
        <v>128</v>
      </c>
      <c r="DW118" s="1027"/>
      <c r="DX118" s="1027"/>
      <c r="DY118" s="1027"/>
      <c r="DZ118" s="1028"/>
    </row>
    <row r="119" spans="1:130" s="233" customFormat="1" ht="26.25" customHeight="1" x14ac:dyDescent="0.15">
      <c r="A119" s="1120" t="s">
        <v>437</v>
      </c>
      <c r="B119" s="1011"/>
      <c r="C119" s="993" t="s">
        <v>438</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128</v>
      </c>
      <c r="AB119" s="964"/>
      <c r="AC119" s="964"/>
      <c r="AD119" s="964"/>
      <c r="AE119" s="965"/>
      <c r="AF119" s="966" t="s">
        <v>128</v>
      </c>
      <c r="AG119" s="964"/>
      <c r="AH119" s="964"/>
      <c r="AI119" s="964"/>
      <c r="AJ119" s="965"/>
      <c r="AK119" s="966" t="s">
        <v>128</v>
      </c>
      <c r="AL119" s="964"/>
      <c r="AM119" s="964"/>
      <c r="AN119" s="964"/>
      <c r="AO119" s="965"/>
      <c r="AP119" s="967" t="s">
        <v>128</v>
      </c>
      <c r="AQ119" s="968"/>
      <c r="AR119" s="968"/>
      <c r="AS119" s="968"/>
      <c r="AT119" s="969"/>
      <c r="AU119" s="974"/>
      <c r="AV119" s="975"/>
      <c r="AW119" s="975"/>
      <c r="AX119" s="975"/>
      <c r="AY119" s="975"/>
      <c r="AZ119" s="254" t="s">
        <v>189</v>
      </c>
      <c r="BA119" s="254"/>
      <c r="BB119" s="254"/>
      <c r="BC119" s="254"/>
      <c r="BD119" s="254"/>
      <c r="BE119" s="254"/>
      <c r="BF119" s="254"/>
      <c r="BG119" s="254"/>
      <c r="BH119" s="254"/>
      <c r="BI119" s="254"/>
      <c r="BJ119" s="254"/>
      <c r="BK119" s="254"/>
      <c r="BL119" s="254"/>
      <c r="BM119" s="254"/>
      <c r="BN119" s="254"/>
      <c r="BO119" s="1041" t="s">
        <v>464</v>
      </c>
      <c r="BP119" s="1069"/>
      <c r="BQ119" s="1063">
        <v>36516160</v>
      </c>
      <c r="BR119" s="1064"/>
      <c r="BS119" s="1064"/>
      <c r="BT119" s="1064"/>
      <c r="BU119" s="1064"/>
      <c r="BV119" s="1064">
        <v>38452363</v>
      </c>
      <c r="BW119" s="1064"/>
      <c r="BX119" s="1064"/>
      <c r="BY119" s="1064"/>
      <c r="BZ119" s="1064"/>
      <c r="CA119" s="1064">
        <v>38576888</v>
      </c>
      <c r="CB119" s="1064"/>
      <c r="CC119" s="1064"/>
      <c r="CD119" s="1064"/>
      <c r="CE119" s="1064"/>
      <c r="CF119" s="1065"/>
      <c r="CG119" s="1066"/>
      <c r="CH119" s="1066"/>
      <c r="CI119" s="1066"/>
      <c r="CJ119" s="1067"/>
      <c r="CK119" s="1014"/>
      <c r="CL119" s="1015"/>
      <c r="CM119" s="1037" t="s">
        <v>465</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19130</v>
      </c>
      <c r="DH119" s="1050"/>
      <c r="DI119" s="1050"/>
      <c r="DJ119" s="1050"/>
      <c r="DK119" s="1051"/>
      <c r="DL119" s="1049">
        <v>17645</v>
      </c>
      <c r="DM119" s="1050"/>
      <c r="DN119" s="1050"/>
      <c r="DO119" s="1050"/>
      <c r="DP119" s="1051"/>
      <c r="DQ119" s="1049">
        <v>14707</v>
      </c>
      <c r="DR119" s="1050"/>
      <c r="DS119" s="1050"/>
      <c r="DT119" s="1050"/>
      <c r="DU119" s="1051"/>
      <c r="DV119" s="1052">
        <v>0.1</v>
      </c>
      <c r="DW119" s="1053"/>
      <c r="DX119" s="1053"/>
      <c r="DY119" s="1053"/>
      <c r="DZ119" s="1054"/>
    </row>
    <row r="120" spans="1:130" s="233" customFormat="1" ht="26.25" customHeight="1" x14ac:dyDescent="0.15">
      <c r="A120" s="1121"/>
      <c r="B120" s="1013"/>
      <c r="C120" s="986" t="s">
        <v>442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128</v>
      </c>
      <c r="AB120" s="1023"/>
      <c r="AC120" s="1023"/>
      <c r="AD120" s="1023"/>
      <c r="AE120" s="1024"/>
      <c r="AF120" s="1025" t="s">
        <v>128</v>
      </c>
      <c r="AG120" s="1023"/>
      <c r="AH120" s="1023"/>
      <c r="AI120" s="1023"/>
      <c r="AJ120" s="1024"/>
      <c r="AK120" s="1025" t="s">
        <v>128</v>
      </c>
      <c r="AL120" s="1023"/>
      <c r="AM120" s="1023"/>
      <c r="AN120" s="1023"/>
      <c r="AO120" s="1024"/>
      <c r="AP120" s="1026" t="s">
        <v>128</v>
      </c>
      <c r="AQ120" s="1027"/>
      <c r="AR120" s="1027"/>
      <c r="AS120" s="1027"/>
      <c r="AT120" s="1028"/>
      <c r="AU120" s="1055" t="s">
        <v>466</v>
      </c>
      <c r="AV120" s="1056"/>
      <c r="AW120" s="1056"/>
      <c r="AX120" s="1056"/>
      <c r="AY120" s="1057"/>
      <c r="AZ120" s="993" t="s">
        <v>467</v>
      </c>
      <c r="BA120" s="961"/>
      <c r="BB120" s="961"/>
      <c r="BC120" s="961"/>
      <c r="BD120" s="961"/>
      <c r="BE120" s="961"/>
      <c r="BF120" s="961"/>
      <c r="BG120" s="961"/>
      <c r="BH120" s="961"/>
      <c r="BI120" s="961"/>
      <c r="BJ120" s="961"/>
      <c r="BK120" s="961"/>
      <c r="BL120" s="961"/>
      <c r="BM120" s="961"/>
      <c r="BN120" s="961"/>
      <c r="BO120" s="961"/>
      <c r="BP120" s="962"/>
      <c r="BQ120" s="994">
        <v>5608090</v>
      </c>
      <c r="BR120" s="995"/>
      <c r="BS120" s="995"/>
      <c r="BT120" s="995"/>
      <c r="BU120" s="995"/>
      <c r="BV120" s="995">
        <v>4954214</v>
      </c>
      <c r="BW120" s="995"/>
      <c r="BX120" s="995"/>
      <c r="BY120" s="995"/>
      <c r="BZ120" s="995"/>
      <c r="CA120" s="995">
        <v>5784511</v>
      </c>
      <c r="CB120" s="995"/>
      <c r="CC120" s="995"/>
      <c r="CD120" s="995"/>
      <c r="CE120" s="995"/>
      <c r="CF120" s="1008">
        <v>37.700000000000003</v>
      </c>
      <c r="CG120" s="1009"/>
      <c r="CH120" s="1009"/>
      <c r="CI120" s="1009"/>
      <c r="CJ120" s="1009"/>
      <c r="CK120" s="1070" t="s">
        <v>468</v>
      </c>
      <c r="CL120" s="1071"/>
      <c r="CM120" s="1071"/>
      <c r="CN120" s="1071"/>
      <c r="CO120" s="1072"/>
      <c r="CP120" s="1078" t="s">
        <v>413</v>
      </c>
      <c r="CQ120" s="1079"/>
      <c r="CR120" s="1079"/>
      <c r="CS120" s="1079"/>
      <c r="CT120" s="1079"/>
      <c r="CU120" s="1079"/>
      <c r="CV120" s="1079"/>
      <c r="CW120" s="1079"/>
      <c r="CX120" s="1079"/>
      <c r="CY120" s="1079"/>
      <c r="CZ120" s="1079"/>
      <c r="DA120" s="1079"/>
      <c r="DB120" s="1079"/>
      <c r="DC120" s="1079"/>
      <c r="DD120" s="1079"/>
      <c r="DE120" s="1079"/>
      <c r="DF120" s="1080"/>
      <c r="DG120" s="994">
        <v>12662972</v>
      </c>
      <c r="DH120" s="995"/>
      <c r="DI120" s="995"/>
      <c r="DJ120" s="995"/>
      <c r="DK120" s="995"/>
      <c r="DL120" s="995">
        <v>13090094</v>
      </c>
      <c r="DM120" s="995"/>
      <c r="DN120" s="995"/>
      <c r="DO120" s="995"/>
      <c r="DP120" s="995"/>
      <c r="DQ120" s="995">
        <v>12704159</v>
      </c>
      <c r="DR120" s="995"/>
      <c r="DS120" s="995"/>
      <c r="DT120" s="995"/>
      <c r="DU120" s="995"/>
      <c r="DV120" s="996">
        <v>82.9</v>
      </c>
      <c r="DW120" s="996"/>
      <c r="DX120" s="996"/>
      <c r="DY120" s="996"/>
      <c r="DZ120" s="997"/>
    </row>
    <row r="121" spans="1:130" s="233" customFormat="1" ht="26.25" customHeight="1" x14ac:dyDescent="0.15">
      <c r="A121" s="1121"/>
      <c r="B121" s="1013"/>
      <c r="C121" s="1038" t="s">
        <v>469</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128</v>
      </c>
      <c r="AB121" s="1023"/>
      <c r="AC121" s="1023"/>
      <c r="AD121" s="1023"/>
      <c r="AE121" s="1024"/>
      <c r="AF121" s="1025" t="s">
        <v>128</v>
      </c>
      <c r="AG121" s="1023"/>
      <c r="AH121" s="1023"/>
      <c r="AI121" s="1023"/>
      <c r="AJ121" s="1024"/>
      <c r="AK121" s="1025" t="s">
        <v>128</v>
      </c>
      <c r="AL121" s="1023"/>
      <c r="AM121" s="1023"/>
      <c r="AN121" s="1023"/>
      <c r="AO121" s="1024"/>
      <c r="AP121" s="1026" t="s">
        <v>128</v>
      </c>
      <c r="AQ121" s="1027"/>
      <c r="AR121" s="1027"/>
      <c r="AS121" s="1027"/>
      <c r="AT121" s="1028"/>
      <c r="AU121" s="1058"/>
      <c r="AV121" s="1059"/>
      <c r="AW121" s="1059"/>
      <c r="AX121" s="1059"/>
      <c r="AY121" s="1060"/>
      <c r="AZ121" s="986" t="s">
        <v>470</v>
      </c>
      <c r="BA121" s="987"/>
      <c r="BB121" s="987"/>
      <c r="BC121" s="987"/>
      <c r="BD121" s="987"/>
      <c r="BE121" s="987"/>
      <c r="BF121" s="987"/>
      <c r="BG121" s="987"/>
      <c r="BH121" s="987"/>
      <c r="BI121" s="987"/>
      <c r="BJ121" s="987"/>
      <c r="BK121" s="987"/>
      <c r="BL121" s="987"/>
      <c r="BM121" s="987"/>
      <c r="BN121" s="987"/>
      <c r="BO121" s="987"/>
      <c r="BP121" s="988"/>
      <c r="BQ121" s="989">
        <v>6003505</v>
      </c>
      <c r="BR121" s="990"/>
      <c r="BS121" s="990"/>
      <c r="BT121" s="990"/>
      <c r="BU121" s="990"/>
      <c r="BV121" s="990">
        <v>7216056</v>
      </c>
      <c r="BW121" s="990"/>
      <c r="BX121" s="990"/>
      <c r="BY121" s="990"/>
      <c r="BZ121" s="990"/>
      <c r="CA121" s="990">
        <v>7864104</v>
      </c>
      <c r="CB121" s="990"/>
      <c r="CC121" s="990"/>
      <c r="CD121" s="990"/>
      <c r="CE121" s="990"/>
      <c r="CF121" s="984">
        <v>51.3</v>
      </c>
      <c r="CG121" s="985"/>
      <c r="CH121" s="985"/>
      <c r="CI121" s="985"/>
      <c r="CJ121" s="985"/>
      <c r="CK121" s="1073"/>
      <c r="CL121" s="1074"/>
      <c r="CM121" s="1074"/>
      <c r="CN121" s="1074"/>
      <c r="CO121" s="1075"/>
      <c r="CP121" s="1083" t="s">
        <v>471</v>
      </c>
      <c r="CQ121" s="1084"/>
      <c r="CR121" s="1084"/>
      <c r="CS121" s="1084"/>
      <c r="CT121" s="1084"/>
      <c r="CU121" s="1084"/>
      <c r="CV121" s="1084"/>
      <c r="CW121" s="1084"/>
      <c r="CX121" s="1084"/>
      <c r="CY121" s="1084"/>
      <c r="CZ121" s="1084"/>
      <c r="DA121" s="1084"/>
      <c r="DB121" s="1084"/>
      <c r="DC121" s="1084"/>
      <c r="DD121" s="1084"/>
      <c r="DE121" s="1084"/>
      <c r="DF121" s="1085"/>
      <c r="DG121" s="989">
        <v>451</v>
      </c>
      <c r="DH121" s="990"/>
      <c r="DI121" s="990"/>
      <c r="DJ121" s="990"/>
      <c r="DK121" s="990"/>
      <c r="DL121" s="990">
        <v>346</v>
      </c>
      <c r="DM121" s="990"/>
      <c r="DN121" s="990"/>
      <c r="DO121" s="990"/>
      <c r="DP121" s="990"/>
      <c r="DQ121" s="990">
        <v>237</v>
      </c>
      <c r="DR121" s="990"/>
      <c r="DS121" s="990"/>
      <c r="DT121" s="990"/>
      <c r="DU121" s="990"/>
      <c r="DV121" s="991">
        <v>0</v>
      </c>
      <c r="DW121" s="991"/>
      <c r="DX121" s="991"/>
      <c r="DY121" s="991"/>
      <c r="DZ121" s="992"/>
    </row>
    <row r="122" spans="1:130" s="233" customFormat="1" ht="26.25" customHeight="1" x14ac:dyDescent="0.15">
      <c r="A122" s="1121"/>
      <c r="B122" s="1013"/>
      <c r="C122" s="986" t="s">
        <v>452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128</v>
      </c>
      <c r="AB122" s="1023"/>
      <c r="AC122" s="1023"/>
      <c r="AD122" s="1023"/>
      <c r="AE122" s="1024"/>
      <c r="AF122" s="1025" t="s">
        <v>128</v>
      </c>
      <c r="AG122" s="1023"/>
      <c r="AH122" s="1023"/>
      <c r="AI122" s="1023"/>
      <c r="AJ122" s="1024"/>
      <c r="AK122" s="1025" t="s">
        <v>128</v>
      </c>
      <c r="AL122" s="1023"/>
      <c r="AM122" s="1023"/>
      <c r="AN122" s="1023"/>
      <c r="AO122" s="1024"/>
      <c r="AP122" s="1026" t="s">
        <v>128</v>
      </c>
      <c r="AQ122" s="1027"/>
      <c r="AR122" s="1027"/>
      <c r="AS122" s="1027"/>
      <c r="AT122" s="1028"/>
      <c r="AU122" s="1058"/>
      <c r="AV122" s="1059"/>
      <c r="AW122" s="1059"/>
      <c r="AX122" s="1059"/>
      <c r="AY122" s="1060"/>
      <c r="AZ122" s="1037" t="s">
        <v>472</v>
      </c>
      <c r="BA122" s="1029"/>
      <c r="BB122" s="1029"/>
      <c r="BC122" s="1029"/>
      <c r="BD122" s="1029"/>
      <c r="BE122" s="1029"/>
      <c r="BF122" s="1029"/>
      <c r="BG122" s="1029"/>
      <c r="BH122" s="1029"/>
      <c r="BI122" s="1029"/>
      <c r="BJ122" s="1029"/>
      <c r="BK122" s="1029"/>
      <c r="BL122" s="1029"/>
      <c r="BM122" s="1029"/>
      <c r="BN122" s="1029"/>
      <c r="BO122" s="1029"/>
      <c r="BP122" s="1030"/>
      <c r="BQ122" s="1063">
        <v>24790668</v>
      </c>
      <c r="BR122" s="1064"/>
      <c r="BS122" s="1064"/>
      <c r="BT122" s="1064"/>
      <c r="BU122" s="1064"/>
      <c r="BV122" s="1064">
        <v>24979171</v>
      </c>
      <c r="BW122" s="1064"/>
      <c r="BX122" s="1064"/>
      <c r="BY122" s="1064"/>
      <c r="BZ122" s="1064"/>
      <c r="CA122" s="1064">
        <v>25345301</v>
      </c>
      <c r="CB122" s="1064"/>
      <c r="CC122" s="1064"/>
      <c r="CD122" s="1064"/>
      <c r="CE122" s="1064"/>
      <c r="CF122" s="1081">
        <v>165.4</v>
      </c>
      <c r="CG122" s="1082"/>
      <c r="CH122" s="1082"/>
      <c r="CI122" s="1082"/>
      <c r="CJ122" s="1082"/>
      <c r="CK122" s="1073"/>
      <c r="CL122" s="1074"/>
      <c r="CM122" s="1074"/>
      <c r="CN122" s="1074"/>
      <c r="CO122" s="1075"/>
      <c r="CP122" s="1083" t="s">
        <v>473</v>
      </c>
      <c r="CQ122" s="1084"/>
      <c r="CR122" s="1084"/>
      <c r="CS122" s="1084"/>
      <c r="CT122" s="1084"/>
      <c r="CU122" s="1084"/>
      <c r="CV122" s="1084"/>
      <c r="CW122" s="1084"/>
      <c r="CX122" s="1084"/>
      <c r="CY122" s="1084"/>
      <c r="CZ122" s="1084"/>
      <c r="DA122" s="1084"/>
      <c r="DB122" s="1084"/>
      <c r="DC122" s="1084"/>
      <c r="DD122" s="1084"/>
      <c r="DE122" s="1084"/>
      <c r="DF122" s="1085"/>
      <c r="DG122" s="989" t="s">
        <v>128</v>
      </c>
      <c r="DH122" s="990"/>
      <c r="DI122" s="990"/>
      <c r="DJ122" s="990"/>
      <c r="DK122" s="990"/>
      <c r="DL122" s="990" t="s">
        <v>128</v>
      </c>
      <c r="DM122" s="990"/>
      <c r="DN122" s="990"/>
      <c r="DO122" s="990"/>
      <c r="DP122" s="990"/>
      <c r="DQ122" s="990" t="s">
        <v>128</v>
      </c>
      <c r="DR122" s="990"/>
      <c r="DS122" s="990"/>
      <c r="DT122" s="990"/>
      <c r="DU122" s="990"/>
      <c r="DV122" s="991" t="s">
        <v>128</v>
      </c>
      <c r="DW122" s="991"/>
      <c r="DX122" s="991"/>
      <c r="DY122" s="991"/>
      <c r="DZ122" s="992"/>
    </row>
    <row r="123" spans="1:130" s="233" customFormat="1" ht="26.25" customHeight="1" x14ac:dyDescent="0.15">
      <c r="A123" s="1121"/>
      <c r="B123" s="1013"/>
      <c r="C123" s="986" t="s">
        <v>458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v>2936</v>
      </c>
      <c r="AB123" s="1023"/>
      <c r="AC123" s="1023"/>
      <c r="AD123" s="1023"/>
      <c r="AE123" s="1024"/>
      <c r="AF123" s="1025">
        <v>48789</v>
      </c>
      <c r="AG123" s="1023"/>
      <c r="AH123" s="1023"/>
      <c r="AI123" s="1023"/>
      <c r="AJ123" s="1024"/>
      <c r="AK123" s="1025">
        <v>63716</v>
      </c>
      <c r="AL123" s="1023"/>
      <c r="AM123" s="1023"/>
      <c r="AN123" s="1023"/>
      <c r="AO123" s="1024"/>
      <c r="AP123" s="1026">
        <v>0.4</v>
      </c>
      <c r="AQ123" s="1027"/>
      <c r="AR123" s="1027"/>
      <c r="AS123" s="1027"/>
      <c r="AT123" s="1028"/>
      <c r="AU123" s="1061"/>
      <c r="AV123" s="1062"/>
      <c r="AW123" s="1062"/>
      <c r="AX123" s="1062"/>
      <c r="AY123" s="1062"/>
      <c r="AZ123" s="254" t="s">
        <v>189</v>
      </c>
      <c r="BA123" s="254"/>
      <c r="BB123" s="254"/>
      <c r="BC123" s="254"/>
      <c r="BD123" s="254"/>
      <c r="BE123" s="254"/>
      <c r="BF123" s="254"/>
      <c r="BG123" s="254"/>
      <c r="BH123" s="254"/>
      <c r="BI123" s="254"/>
      <c r="BJ123" s="254"/>
      <c r="BK123" s="254"/>
      <c r="BL123" s="254"/>
      <c r="BM123" s="254"/>
      <c r="BN123" s="254"/>
      <c r="BO123" s="1041" t="s">
        <v>474</v>
      </c>
      <c r="BP123" s="1069"/>
      <c r="BQ123" s="1127">
        <v>36402263</v>
      </c>
      <c r="BR123" s="1128"/>
      <c r="BS123" s="1128"/>
      <c r="BT123" s="1128"/>
      <c r="BU123" s="1128"/>
      <c r="BV123" s="1128">
        <v>37149441</v>
      </c>
      <c r="BW123" s="1128"/>
      <c r="BX123" s="1128"/>
      <c r="BY123" s="1128"/>
      <c r="BZ123" s="1128"/>
      <c r="CA123" s="1128">
        <v>38993916</v>
      </c>
      <c r="CB123" s="1128"/>
      <c r="CC123" s="1128"/>
      <c r="CD123" s="1128"/>
      <c r="CE123" s="1128"/>
      <c r="CF123" s="1065"/>
      <c r="CG123" s="1066"/>
      <c r="CH123" s="1066"/>
      <c r="CI123" s="1066"/>
      <c r="CJ123" s="1067"/>
      <c r="CK123" s="1073"/>
      <c r="CL123" s="1074"/>
      <c r="CM123" s="1074"/>
      <c r="CN123" s="1074"/>
      <c r="CO123" s="1075"/>
      <c r="CP123" s="1083" t="s">
        <v>475</v>
      </c>
      <c r="CQ123" s="1084"/>
      <c r="CR123" s="1084"/>
      <c r="CS123" s="1084"/>
      <c r="CT123" s="1084"/>
      <c r="CU123" s="1084"/>
      <c r="CV123" s="1084"/>
      <c r="CW123" s="1084"/>
      <c r="CX123" s="1084"/>
      <c r="CY123" s="1084"/>
      <c r="CZ123" s="1084"/>
      <c r="DA123" s="1084"/>
      <c r="DB123" s="1084"/>
      <c r="DC123" s="1084"/>
      <c r="DD123" s="1084"/>
      <c r="DE123" s="1084"/>
      <c r="DF123" s="1085"/>
      <c r="DG123" s="1022" t="s">
        <v>128</v>
      </c>
      <c r="DH123" s="1023"/>
      <c r="DI123" s="1023"/>
      <c r="DJ123" s="1023"/>
      <c r="DK123" s="1024"/>
      <c r="DL123" s="1025" t="s">
        <v>476</v>
      </c>
      <c r="DM123" s="1023"/>
      <c r="DN123" s="1023"/>
      <c r="DO123" s="1023"/>
      <c r="DP123" s="1024"/>
      <c r="DQ123" s="1025" t="s">
        <v>128</v>
      </c>
      <c r="DR123" s="1023"/>
      <c r="DS123" s="1023"/>
      <c r="DT123" s="1023"/>
      <c r="DU123" s="1024"/>
      <c r="DV123" s="1026" t="s">
        <v>128</v>
      </c>
      <c r="DW123" s="1027"/>
      <c r="DX123" s="1027"/>
      <c r="DY123" s="1027"/>
      <c r="DZ123" s="1028"/>
    </row>
    <row r="124" spans="1:130" s="233" customFormat="1" ht="26.25" customHeight="1" thickBot="1" x14ac:dyDescent="0.2">
      <c r="A124" s="1121"/>
      <c r="B124" s="1013"/>
      <c r="C124" s="986" t="s">
        <v>461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128</v>
      </c>
      <c r="AB124" s="1023"/>
      <c r="AC124" s="1023"/>
      <c r="AD124" s="1023"/>
      <c r="AE124" s="1024"/>
      <c r="AF124" s="1025" t="s">
        <v>476</v>
      </c>
      <c r="AG124" s="1023"/>
      <c r="AH124" s="1023"/>
      <c r="AI124" s="1023"/>
      <c r="AJ124" s="1024"/>
      <c r="AK124" s="1025" t="s">
        <v>476</v>
      </c>
      <c r="AL124" s="1023"/>
      <c r="AM124" s="1023"/>
      <c r="AN124" s="1023"/>
      <c r="AO124" s="1024"/>
      <c r="AP124" s="1026" t="s">
        <v>128</v>
      </c>
      <c r="AQ124" s="1027"/>
      <c r="AR124" s="1027"/>
      <c r="AS124" s="1027"/>
      <c r="AT124" s="1028"/>
      <c r="AU124" s="1123" t="s">
        <v>477</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0.8</v>
      </c>
      <c r="BR124" s="1091"/>
      <c r="BS124" s="1091"/>
      <c r="BT124" s="1091"/>
      <c r="BU124" s="1091"/>
      <c r="BV124" s="1091">
        <v>8.9</v>
      </c>
      <c r="BW124" s="1091"/>
      <c r="BX124" s="1091"/>
      <c r="BY124" s="1091"/>
      <c r="BZ124" s="1091"/>
      <c r="CA124" s="1091" t="s">
        <v>478</v>
      </c>
      <c r="CB124" s="1091"/>
      <c r="CC124" s="1091"/>
      <c r="CD124" s="1091"/>
      <c r="CE124" s="1091"/>
      <c r="CF124" s="1092"/>
      <c r="CG124" s="1093"/>
      <c r="CH124" s="1093"/>
      <c r="CI124" s="1093"/>
      <c r="CJ124" s="1094"/>
      <c r="CK124" s="1076"/>
      <c r="CL124" s="1076"/>
      <c r="CM124" s="1076"/>
      <c r="CN124" s="1076"/>
      <c r="CO124" s="1077"/>
      <c r="CP124" s="1083" t="s">
        <v>479</v>
      </c>
      <c r="CQ124" s="1084"/>
      <c r="CR124" s="1084"/>
      <c r="CS124" s="1084"/>
      <c r="CT124" s="1084"/>
      <c r="CU124" s="1084"/>
      <c r="CV124" s="1084"/>
      <c r="CW124" s="1084"/>
      <c r="CX124" s="1084"/>
      <c r="CY124" s="1084"/>
      <c r="CZ124" s="1084"/>
      <c r="DA124" s="1084"/>
      <c r="DB124" s="1084"/>
      <c r="DC124" s="1084"/>
      <c r="DD124" s="1084"/>
      <c r="DE124" s="1084"/>
      <c r="DF124" s="1085"/>
      <c r="DG124" s="1068" t="s">
        <v>128</v>
      </c>
      <c r="DH124" s="1050"/>
      <c r="DI124" s="1050"/>
      <c r="DJ124" s="1050"/>
      <c r="DK124" s="1051"/>
      <c r="DL124" s="1049" t="s">
        <v>128</v>
      </c>
      <c r="DM124" s="1050"/>
      <c r="DN124" s="1050"/>
      <c r="DO124" s="1050"/>
      <c r="DP124" s="1051"/>
      <c r="DQ124" s="1049" t="s">
        <v>128</v>
      </c>
      <c r="DR124" s="1050"/>
      <c r="DS124" s="1050"/>
      <c r="DT124" s="1050"/>
      <c r="DU124" s="1051"/>
      <c r="DV124" s="1052" t="s">
        <v>128</v>
      </c>
      <c r="DW124" s="1053"/>
      <c r="DX124" s="1053"/>
      <c r="DY124" s="1053"/>
      <c r="DZ124" s="1054"/>
    </row>
    <row r="125" spans="1:130" s="233" customFormat="1" ht="26.25" customHeight="1" x14ac:dyDescent="0.15">
      <c r="A125" s="1121"/>
      <c r="B125" s="1013"/>
      <c r="C125" s="986" t="s">
        <v>463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476</v>
      </c>
      <c r="AB125" s="1023"/>
      <c r="AC125" s="1023"/>
      <c r="AD125" s="1023"/>
      <c r="AE125" s="1024"/>
      <c r="AF125" s="1025" t="s">
        <v>476</v>
      </c>
      <c r="AG125" s="1023"/>
      <c r="AH125" s="1023"/>
      <c r="AI125" s="1023"/>
      <c r="AJ125" s="1024"/>
      <c r="AK125" s="1025" t="s">
        <v>128</v>
      </c>
      <c r="AL125" s="1023"/>
      <c r="AM125" s="1023"/>
      <c r="AN125" s="1023"/>
      <c r="AO125" s="1024"/>
      <c r="AP125" s="1026" t="s">
        <v>476</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480</v>
      </c>
      <c r="CL125" s="1071"/>
      <c r="CM125" s="1071"/>
      <c r="CN125" s="1071"/>
      <c r="CO125" s="1072"/>
      <c r="CP125" s="993" t="s">
        <v>481</v>
      </c>
      <c r="CQ125" s="961"/>
      <c r="CR125" s="961"/>
      <c r="CS125" s="961"/>
      <c r="CT125" s="961"/>
      <c r="CU125" s="961"/>
      <c r="CV125" s="961"/>
      <c r="CW125" s="961"/>
      <c r="CX125" s="961"/>
      <c r="CY125" s="961"/>
      <c r="CZ125" s="961"/>
      <c r="DA125" s="961"/>
      <c r="DB125" s="961"/>
      <c r="DC125" s="961"/>
      <c r="DD125" s="961"/>
      <c r="DE125" s="961"/>
      <c r="DF125" s="962"/>
      <c r="DG125" s="994" t="s">
        <v>128</v>
      </c>
      <c r="DH125" s="995"/>
      <c r="DI125" s="995"/>
      <c r="DJ125" s="995"/>
      <c r="DK125" s="995"/>
      <c r="DL125" s="995" t="s">
        <v>128</v>
      </c>
      <c r="DM125" s="995"/>
      <c r="DN125" s="995"/>
      <c r="DO125" s="995"/>
      <c r="DP125" s="995"/>
      <c r="DQ125" s="995" t="s">
        <v>128</v>
      </c>
      <c r="DR125" s="995"/>
      <c r="DS125" s="995"/>
      <c r="DT125" s="995"/>
      <c r="DU125" s="995"/>
      <c r="DV125" s="996" t="s">
        <v>128</v>
      </c>
      <c r="DW125" s="996"/>
      <c r="DX125" s="996"/>
      <c r="DY125" s="996"/>
      <c r="DZ125" s="997"/>
    </row>
    <row r="126" spans="1:130" s="233" customFormat="1" ht="26.25" customHeight="1" thickBot="1" x14ac:dyDescent="0.2">
      <c r="A126" s="1121"/>
      <c r="B126" s="1013"/>
      <c r="C126" s="986" t="s">
        <v>465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46541</v>
      </c>
      <c r="AB126" s="1023"/>
      <c r="AC126" s="1023"/>
      <c r="AD126" s="1023"/>
      <c r="AE126" s="1024"/>
      <c r="AF126" s="1025">
        <v>20427</v>
      </c>
      <c r="AG126" s="1023"/>
      <c r="AH126" s="1023"/>
      <c r="AI126" s="1023"/>
      <c r="AJ126" s="1024"/>
      <c r="AK126" s="1025">
        <v>20398</v>
      </c>
      <c r="AL126" s="1023"/>
      <c r="AM126" s="1023"/>
      <c r="AN126" s="1023"/>
      <c r="AO126" s="1024"/>
      <c r="AP126" s="1026">
        <v>0.1</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482</v>
      </c>
      <c r="CQ126" s="987"/>
      <c r="CR126" s="987"/>
      <c r="CS126" s="987"/>
      <c r="CT126" s="987"/>
      <c r="CU126" s="987"/>
      <c r="CV126" s="987"/>
      <c r="CW126" s="987"/>
      <c r="CX126" s="987"/>
      <c r="CY126" s="987"/>
      <c r="CZ126" s="987"/>
      <c r="DA126" s="987"/>
      <c r="DB126" s="987"/>
      <c r="DC126" s="987"/>
      <c r="DD126" s="987"/>
      <c r="DE126" s="987"/>
      <c r="DF126" s="988"/>
      <c r="DG126" s="989" t="s">
        <v>128</v>
      </c>
      <c r="DH126" s="990"/>
      <c r="DI126" s="990"/>
      <c r="DJ126" s="990"/>
      <c r="DK126" s="990"/>
      <c r="DL126" s="990" t="s">
        <v>128</v>
      </c>
      <c r="DM126" s="990"/>
      <c r="DN126" s="990"/>
      <c r="DO126" s="990"/>
      <c r="DP126" s="990"/>
      <c r="DQ126" s="990" t="s">
        <v>128</v>
      </c>
      <c r="DR126" s="990"/>
      <c r="DS126" s="990"/>
      <c r="DT126" s="990"/>
      <c r="DU126" s="990"/>
      <c r="DV126" s="991" t="s">
        <v>128</v>
      </c>
      <c r="DW126" s="991"/>
      <c r="DX126" s="991"/>
      <c r="DY126" s="991"/>
      <c r="DZ126" s="992"/>
    </row>
    <row r="127" spans="1:130" s="233" customFormat="1" ht="26.25" customHeight="1" x14ac:dyDescent="0.15">
      <c r="A127" s="1122"/>
      <c r="B127" s="1015"/>
      <c r="C127" s="1037" t="s">
        <v>483</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128</v>
      </c>
      <c r="AB127" s="1023"/>
      <c r="AC127" s="1023"/>
      <c r="AD127" s="1023"/>
      <c r="AE127" s="1024"/>
      <c r="AF127" s="1025" t="s">
        <v>128</v>
      </c>
      <c r="AG127" s="1023"/>
      <c r="AH127" s="1023"/>
      <c r="AI127" s="1023"/>
      <c r="AJ127" s="1024"/>
      <c r="AK127" s="1025" t="s">
        <v>128</v>
      </c>
      <c r="AL127" s="1023"/>
      <c r="AM127" s="1023"/>
      <c r="AN127" s="1023"/>
      <c r="AO127" s="1024"/>
      <c r="AP127" s="1026" t="s">
        <v>128</v>
      </c>
      <c r="AQ127" s="1027"/>
      <c r="AR127" s="1027"/>
      <c r="AS127" s="1027"/>
      <c r="AT127" s="1028"/>
      <c r="AU127" s="235"/>
      <c r="AV127" s="235"/>
      <c r="AW127" s="235"/>
      <c r="AX127" s="1095" t="s">
        <v>484</v>
      </c>
      <c r="AY127" s="1096"/>
      <c r="AZ127" s="1096"/>
      <c r="BA127" s="1096"/>
      <c r="BB127" s="1096"/>
      <c r="BC127" s="1096"/>
      <c r="BD127" s="1096"/>
      <c r="BE127" s="1097"/>
      <c r="BF127" s="1098" t="s">
        <v>485</v>
      </c>
      <c r="BG127" s="1096"/>
      <c r="BH127" s="1096"/>
      <c r="BI127" s="1096"/>
      <c r="BJ127" s="1096"/>
      <c r="BK127" s="1096"/>
      <c r="BL127" s="1097"/>
      <c r="BM127" s="1098" t="s">
        <v>486</v>
      </c>
      <c r="BN127" s="1096"/>
      <c r="BO127" s="1096"/>
      <c r="BP127" s="1096"/>
      <c r="BQ127" s="1096"/>
      <c r="BR127" s="1096"/>
      <c r="BS127" s="1097"/>
      <c r="BT127" s="1098" t="s">
        <v>487</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488</v>
      </c>
      <c r="CQ127" s="987"/>
      <c r="CR127" s="987"/>
      <c r="CS127" s="987"/>
      <c r="CT127" s="987"/>
      <c r="CU127" s="987"/>
      <c r="CV127" s="987"/>
      <c r="CW127" s="987"/>
      <c r="CX127" s="987"/>
      <c r="CY127" s="987"/>
      <c r="CZ127" s="987"/>
      <c r="DA127" s="987"/>
      <c r="DB127" s="987"/>
      <c r="DC127" s="987"/>
      <c r="DD127" s="987"/>
      <c r="DE127" s="987"/>
      <c r="DF127" s="988"/>
      <c r="DG127" s="989" t="s">
        <v>128</v>
      </c>
      <c r="DH127" s="990"/>
      <c r="DI127" s="990"/>
      <c r="DJ127" s="990"/>
      <c r="DK127" s="990"/>
      <c r="DL127" s="990" t="s">
        <v>128</v>
      </c>
      <c r="DM127" s="990"/>
      <c r="DN127" s="990"/>
      <c r="DO127" s="990"/>
      <c r="DP127" s="990"/>
      <c r="DQ127" s="990" t="s">
        <v>128</v>
      </c>
      <c r="DR127" s="990"/>
      <c r="DS127" s="990"/>
      <c r="DT127" s="990"/>
      <c r="DU127" s="990"/>
      <c r="DV127" s="991" t="s">
        <v>476</v>
      </c>
      <c r="DW127" s="991"/>
      <c r="DX127" s="991"/>
      <c r="DY127" s="991"/>
      <c r="DZ127" s="992"/>
    </row>
    <row r="128" spans="1:130" s="233" customFormat="1" ht="26.25" customHeight="1" thickBot="1" x14ac:dyDescent="0.2">
      <c r="A128" s="1105" t="s">
        <v>489</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490</v>
      </c>
      <c r="X128" s="1107"/>
      <c r="Y128" s="1107"/>
      <c r="Z128" s="1108"/>
      <c r="AA128" s="1109">
        <v>212393</v>
      </c>
      <c r="AB128" s="1110"/>
      <c r="AC128" s="1110"/>
      <c r="AD128" s="1110"/>
      <c r="AE128" s="1111"/>
      <c r="AF128" s="1112">
        <v>478067</v>
      </c>
      <c r="AG128" s="1110"/>
      <c r="AH128" s="1110"/>
      <c r="AI128" s="1110"/>
      <c r="AJ128" s="1111"/>
      <c r="AK128" s="1112">
        <v>409247</v>
      </c>
      <c r="AL128" s="1110"/>
      <c r="AM128" s="1110"/>
      <c r="AN128" s="1110"/>
      <c r="AO128" s="1111"/>
      <c r="AP128" s="1113"/>
      <c r="AQ128" s="1114"/>
      <c r="AR128" s="1114"/>
      <c r="AS128" s="1114"/>
      <c r="AT128" s="1115"/>
      <c r="AU128" s="235"/>
      <c r="AV128" s="235"/>
      <c r="AW128" s="235"/>
      <c r="AX128" s="960" t="s">
        <v>491</v>
      </c>
      <c r="AY128" s="961"/>
      <c r="AZ128" s="961"/>
      <c r="BA128" s="961"/>
      <c r="BB128" s="961"/>
      <c r="BC128" s="961"/>
      <c r="BD128" s="961"/>
      <c r="BE128" s="962"/>
      <c r="BF128" s="1116" t="s">
        <v>476</v>
      </c>
      <c r="BG128" s="1117"/>
      <c r="BH128" s="1117"/>
      <c r="BI128" s="1117"/>
      <c r="BJ128" s="1117"/>
      <c r="BK128" s="1117"/>
      <c r="BL128" s="1118"/>
      <c r="BM128" s="1116">
        <v>12.62</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492</v>
      </c>
      <c r="CQ128" s="790"/>
      <c r="CR128" s="790"/>
      <c r="CS128" s="790"/>
      <c r="CT128" s="790"/>
      <c r="CU128" s="790"/>
      <c r="CV128" s="790"/>
      <c r="CW128" s="790"/>
      <c r="CX128" s="790"/>
      <c r="CY128" s="790"/>
      <c r="CZ128" s="790"/>
      <c r="DA128" s="790"/>
      <c r="DB128" s="790"/>
      <c r="DC128" s="790"/>
      <c r="DD128" s="790"/>
      <c r="DE128" s="790"/>
      <c r="DF128" s="1100"/>
      <c r="DG128" s="1101" t="s">
        <v>128</v>
      </c>
      <c r="DH128" s="1102"/>
      <c r="DI128" s="1102"/>
      <c r="DJ128" s="1102"/>
      <c r="DK128" s="1102"/>
      <c r="DL128" s="1102" t="s">
        <v>476</v>
      </c>
      <c r="DM128" s="1102"/>
      <c r="DN128" s="1102"/>
      <c r="DO128" s="1102"/>
      <c r="DP128" s="1102"/>
      <c r="DQ128" s="1102" t="s">
        <v>128</v>
      </c>
      <c r="DR128" s="1102"/>
      <c r="DS128" s="1102"/>
      <c r="DT128" s="1102"/>
      <c r="DU128" s="1102"/>
      <c r="DV128" s="1103" t="s">
        <v>128</v>
      </c>
      <c r="DW128" s="1103"/>
      <c r="DX128" s="1103"/>
      <c r="DY128" s="1103"/>
      <c r="DZ128" s="1104"/>
    </row>
    <row r="129" spans="1:131" s="233" customFormat="1" ht="26.25" customHeight="1" x14ac:dyDescent="0.15">
      <c r="A129" s="998" t="s">
        <v>108</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493</v>
      </c>
      <c r="X129" s="1135"/>
      <c r="Y129" s="1135"/>
      <c r="Z129" s="1136"/>
      <c r="AA129" s="1022">
        <v>15888529</v>
      </c>
      <c r="AB129" s="1023"/>
      <c r="AC129" s="1023"/>
      <c r="AD129" s="1023"/>
      <c r="AE129" s="1024"/>
      <c r="AF129" s="1025">
        <v>16553546</v>
      </c>
      <c r="AG129" s="1023"/>
      <c r="AH129" s="1023"/>
      <c r="AI129" s="1023"/>
      <c r="AJ129" s="1024"/>
      <c r="AK129" s="1025">
        <v>17430841</v>
      </c>
      <c r="AL129" s="1023"/>
      <c r="AM129" s="1023"/>
      <c r="AN129" s="1023"/>
      <c r="AO129" s="1024"/>
      <c r="AP129" s="1137"/>
      <c r="AQ129" s="1138"/>
      <c r="AR129" s="1138"/>
      <c r="AS129" s="1138"/>
      <c r="AT129" s="1139"/>
      <c r="AU129" s="236"/>
      <c r="AV129" s="236"/>
      <c r="AW129" s="236"/>
      <c r="AX129" s="1129" t="s">
        <v>494</v>
      </c>
      <c r="AY129" s="987"/>
      <c r="AZ129" s="987"/>
      <c r="BA129" s="987"/>
      <c r="BB129" s="987"/>
      <c r="BC129" s="987"/>
      <c r="BD129" s="987"/>
      <c r="BE129" s="988"/>
      <c r="BF129" s="1130" t="s">
        <v>128</v>
      </c>
      <c r="BG129" s="1131"/>
      <c r="BH129" s="1131"/>
      <c r="BI129" s="1131"/>
      <c r="BJ129" s="1131"/>
      <c r="BK129" s="1131"/>
      <c r="BL129" s="1132"/>
      <c r="BM129" s="1130">
        <v>17.62</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8" t="s">
        <v>495</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496</v>
      </c>
      <c r="X130" s="1135"/>
      <c r="Y130" s="1135"/>
      <c r="Z130" s="1136"/>
      <c r="AA130" s="1022">
        <v>1930680</v>
      </c>
      <c r="AB130" s="1023"/>
      <c r="AC130" s="1023"/>
      <c r="AD130" s="1023"/>
      <c r="AE130" s="1024"/>
      <c r="AF130" s="1025">
        <v>2029858</v>
      </c>
      <c r="AG130" s="1023"/>
      <c r="AH130" s="1023"/>
      <c r="AI130" s="1023"/>
      <c r="AJ130" s="1024"/>
      <c r="AK130" s="1025">
        <v>2106642</v>
      </c>
      <c r="AL130" s="1023"/>
      <c r="AM130" s="1023"/>
      <c r="AN130" s="1023"/>
      <c r="AO130" s="1024"/>
      <c r="AP130" s="1137"/>
      <c r="AQ130" s="1138"/>
      <c r="AR130" s="1138"/>
      <c r="AS130" s="1138"/>
      <c r="AT130" s="1139"/>
      <c r="AU130" s="236"/>
      <c r="AV130" s="236"/>
      <c r="AW130" s="236"/>
      <c r="AX130" s="1129" t="s">
        <v>497</v>
      </c>
      <c r="AY130" s="987"/>
      <c r="AZ130" s="987"/>
      <c r="BA130" s="987"/>
      <c r="BB130" s="987"/>
      <c r="BC130" s="987"/>
      <c r="BD130" s="987"/>
      <c r="BE130" s="988"/>
      <c r="BF130" s="1165">
        <v>1.7</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498</v>
      </c>
      <c r="X131" s="1172"/>
      <c r="Y131" s="1172"/>
      <c r="Z131" s="1173"/>
      <c r="AA131" s="1068">
        <v>13957849</v>
      </c>
      <c r="AB131" s="1050"/>
      <c r="AC131" s="1050"/>
      <c r="AD131" s="1050"/>
      <c r="AE131" s="1051"/>
      <c r="AF131" s="1049">
        <v>14523688</v>
      </c>
      <c r="AG131" s="1050"/>
      <c r="AH131" s="1050"/>
      <c r="AI131" s="1050"/>
      <c r="AJ131" s="1051"/>
      <c r="AK131" s="1049">
        <v>15324199</v>
      </c>
      <c r="AL131" s="1050"/>
      <c r="AM131" s="1050"/>
      <c r="AN131" s="1050"/>
      <c r="AO131" s="1051"/>
      <c r="AP131" s="1174"/>
      <c r="AQ131" s="1175"/>
      <c r="AR131" s="1175"/>
      <c r="AS131" s="1175"/>
      <c r="AT131" s="1176"/>
      <c r="AU131" s="236"/>
      <c r="AV131" s="236"/>
      <c r="AW131" s="236"/>
      <c r="AX131" s="1147" t="s">
        <v>499</v>
      </c>
      <c r="AY131" s="790"/>
      <c r="AZ131" s="790"/>
      <c r="BA131" s="790"/>
      <c r="BB131" s="790"/>
      <c r="BC131" s="790"/>
      <c r="BD131" s="790"/>
      <c r="BE131" s="1100"/>
      <c r="BF131" s="1148" t="s">
        <v>128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4" t="s">
        <v>500</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501</v>
      </c>
      <c r="W132" s="1158"/>
      <c r="X132" s="1158"/>
      <c r="Y132" s="1158"/>
      <c r="Z132" s="1159"/>
      <c r="AA132" s="1160">
        <v>2.141117876</v>
      </c>
      <c r="AB132" s="1161"/>
      <c r="AC132" s="1161"/>
      <c r="AD132" s="1161"/>
      <c r="AE132" s="1162"/>
      <c r="AF132" s="1163">
        <v>0.98031574300000002</v>
      </c>
      <c r="AG132" s="1161"/>
      <c r="AH132" s="1161"/>
      <c r="AI132" s="1161"/>
      <c r="AJ132" s="1162"/>
      <c r="AK132" s="1163">
        <v>2.054573945</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502</v>
      </c>
      <c r="W133" s="1141"/>
      <c r="X133" s="1141"/>
      <c r="Y133" s="1141"/>
      <c r="Z133" s="1142"/>
      <c r="AA133" s="1143">
        <v>2</v>
      </c>
      <c r="AB133" s="1144"/>
      <c r="AC133" s="1144"/>
      <c r="AD133" s="1144"/>
      <c r="AE133" s="1145"/>
      <c r="AF133" s="1143">
        <v>1.5</v>
      </c>
      <c r="AG133" s="1144"/>
      <c r="AH133" s="1144"/>
      <c r="AI133" s="1144"/>
      <c r="AJ133" s="1145"/>
      <c r="AK133" s="1143">
        <v>1.7</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7QHd9QcZ+enxrC4Tdcoe9xwfYP7m7fid+hBLnPtuU6Hz4m6mRvNUPtEB76xlh8UyUN94vIzLKL85+SJuUUBSWw==" saltValue="m9VKpX76P1oA0vb/M+Mgh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503</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PGrWgt/hvn9qeV0M+01NV3gTVAvJ8lcqMPmGQsUetEo0fpicVB5VwIw2N1+mp1vBurnacGm5cx3d8RMjW7HeAA==" saltValue="VS1Dzm9HQOhyQzsxhXoG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Fyj8iaqcGp5LoZgOEGAicWM9KezV4beQu0c7bbSeiaz/iOihpmQt/0Bp0UJO+KJvNw+vqC8O+Dax/s7uLG6XQ==" saltValue="SVkkl7A2A6JVQpuOOMbRC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505</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506</v>
      </c>
      <c r="AP7" s="275"/>
      <c r="AQ7" s="276" t="s">
        <v>507</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508</v>
      </c>
      <c r="AQ8" s="282" t="s">
        <v>509</v>
      </c>
      <c r="AR8" s="283" t="s">
        <v>510</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511</v>
      </c>
      <c r="AL9" s="1181"/>
      <c r="AM9" s="1181"/>
      <c r="AN9" s="1182"/>
      <c r="AO9" s="284">
        <v>4300064</v>
      </c>
      <c r="AP9" s="284">
        <v>62050</v>
      </c>
      <c r="AQ9" s="285">
        <v>65025</v>
      </c>
      <c r="AR9" s="286">
        <v>-4.5999999999999996</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512</v>
      </c>
      <c r="AL10" s="1181"/>
      <c r="AM10" s="1181"/>
      <c r="AN10" s="1182"/>
      <c r="AO10" s="287">
        <v>554659</v>
      </c>
      <c r="AP10" s="287">
        <v>8004</v>
      </c>
      <c r="AQ10" s="288">
        <v>6119</v>
      </c>
      <c r="AR10" s="289">
        <v>30.8</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513</v>
      </c>
      <c r="AL11" s="1181"/>
      <c r="AM11" s="1181"/>
      <c r="AN11" s="1182"/>
      <c r="AO11" s="287">
        <v>22589</v>
      </c>
      <c r="AP11" s="287">
        <v>326</v>
      </c>
      <c r="AQ11" s="288">
        <v>1220</v>
      </c>
      <c r="AR11" s="289">
        <v>-73.3</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514</v>
      </c>
      <c r="AL12" s="1181"/>
      <c r="AM12" s="1181"/>
      <c r="AN12" s="1182"/>
      <c r="AO12" s="287" t="s">
        <v>515</v>
      </c>
      <c r="AP12" s="287" t="s">
        <v>515</v>
      </c>
      <c r="AQ12" s="288">
        <v>12</v>
      </c>
      <c r="AR12" s="289" t="s">
        <v>515</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516</v>
      </c>
      <c r="AL13" s="1181"/>
      <c r="AM13" s="1181"/>
      <c r="AN13" s="1182"/>
      <c r="AO13" s="287">
        <v>92259</v>
      </c>
      <c r="AP13" s="287">
        <v>1331</v>
      </c>
      <c r="AQ13" s="288">
        <v>2792</v>
      </c>
      <c r="AR13" s="289">
        <v>-52.3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517</v>
      </c>
      <c r="AL14" s="1181"/>
      <c r="AM14" s="1181"/>
      <c r="AN14" s="1182"/>
      <c r="AO14" s="287">
        <v>35234</v>
      </c>
      <c r="AP14" s="287">
        <v>508</v>
      </c>
      <c r="AQ14" s="288">
        <v>1408</v>
      </c>
      <c r="AR14" s="289">
        <v>-63.9</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518</v>
      </c>
      <c r="AL15" s="1184"/>
      <c r="AM15" s="1184"/>
      <c r="AN15" s="1185"/>
      <c r="AO15" s="287">
        <v>-224383</v>
      </c>
      <c r="AP15" s="287">
        <v>-3238</v>
      </c>
      <c r="AQ15" s="288">
        <v>-3962</v>
      </c>
      <c r="AR15" s="289">
        <v>-18.3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189</v>
      </c>
      <c r="AL16" s="1184"/>
      <c r="AM16" s="1184"/>
      <c r="AN16" s="1185"/>
      <c r="AO16" s="287">
        <v>4780422</v>
      </c>
      <c r="AP16" s="287">
        <v>68982</v>
      </c>
      <c r="AQ16" s="288">
        <v>72615</v>
      </c>
      <c r="AR16" s="289">
        <v>-5</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519</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520</v>
      </c>
      <c r="AP20" s="296" t="s">
        <v>521</v>
      </c>
      <c r="AQ20" s="297" t="s">
        <v>522</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523</v>
      </c>
      <c r="AL21" s="1187"/>
      <c r="AM21" s="1187"/>
      <c r="AN21" s="1188"/>
      <c r="AO21" s="300">
        <v>6.09</v>
      </c>
      <c r="AP21" s="301">
        <v>6.51</v>
      </c>
      <c r="AQ21" s="302">
        <v>-0.42</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524</v>
      </c>
      <c r="AL22" s="1187"/>
      <c r="AM22" s="1187"/>
      <c r="AN22" s="1188"/>
      <c r="AO22" s="305">
        <v>97.4</v>
      </c>
      <c r="AP22" s="306">
        <v>98.4</v>
      </c>
      <c r="AQ22" s="307">
        <v>-1</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7" t="s">
        <v>525</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x14ac:dyDescent="0.15">
      <c r="A27" s="312"/>
      <c r="AO27" s="265"/>
      <c r="AP27" s="265"/>
      <c r="AQ27" s="265"/>
      <c r="AR27" s="265"/>
      <c r="AS27" s="265"/>
      <c r="AT27" s="265"/>
    </row>
    <row r="28" spans="1:46" ht="17.25" x14ac:dyDescent="0.15">
      <c r="A28" s="266" t="s">
        <v>526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527</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506</v>
      </c>
      <c r="AP30" s="275"/>
      <c r="AQ30" s="276" t="s">
        <v>507</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508</v>
      </c>
      <c r="AQ31" s="282" t="s">
        <v>509</v>
      </c>
      <c r="AR31" s="283" t="s">
        <v>510</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528</v>
      </c>
      <c r="AL32" s="1195"/>
      <c r="AM32" s="1195"/>
      <c r="AN32" s="1196"/>
      <c r="AO32" s="315">
        <v>2186826</v>
      </c>
      <c r="AP32" s="315">
        <v>31556</v>
      </c>
      <c r="AQ32" s="316">
        <v>34910</v>
      </c>
      <c r="AR32" s="317">
        <v>-9.6</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529</v>
      </c>
      <c r="AL33" s="1195"/>
      <c r="AM33" s="1195"/>
      <c r="AN33" s="1196"/>
      <c r="AO33" s="315" t="s">
        <v>515</v>
      </c>
      <c r="AP33" s="315" t="s">
        <v>515</v>
      </c>
      <c r="AQ33" s="316" t="s">
        <v>515</v>
      </c>
      <c r="AR33" s="317" t="s">
        <v>515</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530</v>
      </c>
      <c r="AL34" s="1195"/>
      <c r="AM34" s="1195"/>
      <c r="AN34" s="1196"/>
      <c r="AO34" s="315" t="s">
        <v>515</v>
      </c>
      <c r="AP34" s="315" t="s">
        <v>515</v>
      </c>
      <c r="AQ34" s="316">
        <v>4</v>
      </c>
      <c r="AR34" s="317" t="s">
        <v>515</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531</v>
      </c>
      <c r="AL35" s="1195"/>
      <c r="AM35" s="1195"/>
      <c r="AN35" s="1196"/>
      <c r="AO35" s="315">
        <v>533038</v>
      </c>
      <c r="AP35" s="315">
        <v>7692</v>
      </c>
      <c r="AQ35" s="316">
        <v>8517</v>
      </c>
      <c r="AR35" s="317">
        <v>-9.6999999999999993</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532</v>
      </c>
      <c r="AL36" s="1195"/>
      <c r="AM36" s="1195"/>
      <c r="AN36" s="1196"/>
      <c r="AO36" s="315">
        <v>26758</v>
      </c>
      <c r="AP36" s="315">
        <v>386</v>
      </c>
      <c r="AQ36" s="316">
        <v>1600</v>
      </c>
      <c r="AR36" s="317">
        <v>-75.900000000000006</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533</v>
      </c>
      <c r="AL37" s="1195"/>
      <c r="AM37" s="1195"/>
      <c r="AN37" s="1196"/>
      <c r="AO37" s="315">
        <v>84114</v>
      </c>
      <c r="AP37" s="315">
        <v>1214</v>
      </c>
      <c r="AQ37" s="316">
        <v>1669</v>
      </c>
      <c r="AR37" s="317">
        <v>-27.3</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534</v>
      </c>
      <c r="AL38" s="1198"/>
      <c r="AM38" s="1198"/>
      <c r="AN38" s="1199"/>
      <c r="AO38" s="318" t="s">
        <v>515</v>
      </c>
      <c r="AP38" s="318" t="s">
        <v>515</v>
      </c>
      <c r="AQ38" s="319">
        <v>1</v>
      </c>
      <c r="AR38" s="307" t="s">
        <v>515</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535</v>
      </c>
      <c r="AL39" s="1198"/>
      <c r="AM39" s="1198"/>
      <c r="AN39" s="1199"/>
      <c r="AO39" s="315">
        <v>-409247</v>
      </c>
      <c r="AP39" s="315">
        <v>-5905</v>
      </c>
      <c r="AQ39" s="316">
        <v>-6461</v>
      </c>
      <c r="AR39" s="317">
        <v>-8.6</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536</v>
      </c>
      <c r="AL40" s="1195"/>
      <c r="AM40" s="1195"/>
      <c r="AN40" s="1196"/>
      <c r="AO40" s="315">
        <v>-2106642</v>
      </c>
      <c r="AP40" s="315">
        <v>-30399</v>
      </c>
      <c r="AQ40" s="316">
        <v>-28321</v>
      </c>
      <c r="AR40" s="317">
        <v>7.3</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303</v>
      </c>
      <c r="AL41" s="1201"/>
      <c r="AM41" s="1201"/>
      <c r="AN41" s="1202"/>
      <c r="AO41" s="315">
        <v>314847</v>
      </c>
      <c r="AP41" s="315">
        <v>4543</v>
      </c>
      <c r="AQ41" s="316">
        <v>11918</v>
      </c>
      <c r="AR41" s="317">
        <v>-61.9</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537</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539</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506</v>
      </c>
      <c r="AN49" s="1191" t="s">
        <v>540</v>
      </c>
      <c r="AO49" s="1192"/>
      <c r="AP49" s="1192"/>
      <c r="AQ49" s="1192"/>
      <c r="AR49" s="1193"/>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541</v>
      </c>
      <c r="AO50" s="332" t="s">
        <v>542</v>
      </c>
      <c r="AP50" s="333" t="s">
        <v>543</v>
      </c>
      <c r="AQ50" s="334" t="s">
        <v>544</v>
      </c>
      <c r="AR50" s="335" t="s">
        <v>545</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546</v>
      </c>
      <c r="AL51" s="328"/>
      <c r="AM51" s="336">
        <v>2946895</v>
      </c>
      <c r="AN51" s="337">
        <v>42807</v>
      </c>
      <c r="AO51" s="338">
        <v>-34.9</v>
      </c>
      <c r="AP51" s="339">
        <v>54110</v>
      </c>
      <c r="AQ51" s="340">
        <v>-5.6</v>
      </c>
      <c r="AR51" s="341">
        <v>-29.3</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547</v>
      </c>
      <c r="AM52" s="344">
        <v>1832857</v>
      </c>
      <c r="AN52" s="345">
        <v>26624</v>
      </c>
      <c r="AO52" s="346">
        <v>-54.2</v>
      </c>
      <c r="AP52" s="347">
        <v>30620</v>
      </c>
      <c r="AQ52" s="348">
        <v>-6.6</v>
      </c>
      <c r="AR52" s="349">
        <v>-47.6</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548</v>
      </c>
      <c r="AL53" s="328"/>
      <c r="AM53" s="336">
        <v>3614791</v>
      </c>
      <c r="AN53" s="337">
        <v>52340</v>
      </c>
      <c r="AO53" s="338">
        <v>22.3</v>
      </c>
      <c r="AP53" s="339">
        <v>54684</v>
      </c>
      <c r="AQ53" s="340">
        <v>1.1000000000000001</v>
      </c>
      <c r="AR53" s="341">
        <v>21.2</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547</v>
      </c>
      <c r="AM54" s="344">
        <v>1967450</v>
      </c>
      <c r="AN54" s="345">
        <v>28487</v>
      </c>
      <c r="AO54" s="346">
        <v>7</v>
      </c>
      <c r="AP54" s="347">
        <v>32829</v>
      </c>
      <c r="AQ54" s="348">
        <v>7.2</v>
      </c>
      <c r="AR54" s="349">
        <v>-0.2</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549</v>
      </c>
      <c r="AL55" s="328"/>
      <c r="AM55" s="336">
        <v>4059764</v>
      </c>
      <c r="AN55" s="337">
        <v>58453</v>
      </c>
      <c r="AO55" s="338">
        <v>11.7</v>
      </c>
      <c r="AP55" s="339">
        <v>62383</v>
      </c>
      <c r="AQ55" s="340">
        <v>14.1</v>
      </c>
      <c r="AR55" s="341">
        <v>-2.4</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547</v>
      </c>
      <c r="AM56" s="344">
        <v>2140739</v>
      </c>
      <c r="AN56" s="345">
        <v>30823</v>
      </c>
      <c r="AO56" s="346">
        <v>8.1999999999999993</v>
      </c>
      <c r="AP56" s="347">
        <v>35325</v>
      </c>
      <c r="AQ56" s="348">
        <v>7.6</v>
      </c>
      <c r="AR56" s="349">
        <v>0.6</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550</v>
      </c>
      <c r="AL57" s="328"/>
      <c r="AM57" s="336">
        <v>5574167</v>
      </c>
      <c r="AN57" s="337">
        <v>80294</v>
      </c>
      <c r="AO57" s="338">
        <v>37.4</v>
      </c>
      <c r="AP57" s="339">
        <v>63812</v>
      </c>
      <c r="AQ57" s="340">
        <v>2.2999999999999998</v>
      </c>
      <c r="AR57" s="341">
        <v>35.1</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547</v>
      </c>
      <c r="AM58" s="344">
        <v>2960332</v>
      </c>
      <c r="AN58" s="345">
        <v>42643</v>
      </c>
      <c r="AO58" s="346">
        <v>38.299999999999997</v>
      </c>
      <c r="AP58" s="347">
        <v>33848</v>
      </c>
      <c r="AQ58" s="348">
        <v>-4.2</v>
      </c>
      <c r="AR58" s="349">
        <v>42.5</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551</v>
      </c>
      <c r="AL59" s="328"/>
      <c r="AM59" s="336">
        <v>4629835</v>
      </c>
      <c r="AN59" s="337">
        <v>66809</v>
      </c>
      <c r="AO59" s="338">
        <v>-16.8</v>
      </c>
      <c r="AP59" s="339">
        <v>45945</v>
      </c>
      <c r="AQ59" s="340">
        <v>-28</v>
      </c>
      <c r="AR59" s="341">
        <v>11.2</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547</v>
      </c>
      <c r="AM60" s="344">
        <v>2184571</v>
      </c>
      <c r="AN60" s="345">
        <v>31523</v>
      </c>
      <c r="AO60" s="346">
        <v>-26.1</v>
      </c>
      <c r="AP60" s="347">
        <v>25180</v>
      </c>
      <c r="AQ60" s="348">
        <v>-25.6</v>
      </c>
      <c r="AR60" s="349">
        <v>-0.5</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552</v>
      </c>
      <c r="AL61" s="350"/>
      <c r="AM61" s="351">
        <v>4165090</v>
      </c>
      <c r="AN61" s="352">
        <v>60141</v>
      </c>
      <c r="AO61" s="353">
        <v>3.9</v>
      </c>
      <c r="AP61" s="354">
        <v>56187</v>
      </c>
      <c r="AQ61" s="355">
        <v>-3.2</v>
      </c>
      <c r="AR61" s="341">
        <v>7.1</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547</v>
      </c>
      <c r="AM62" s="344">
        <v>2217190</v>
      </c>
      <c r="AN62" s="345">
        <v>32020</v>
      </c>
      <c r="AO62" s="346">
        <v>-5.4</v>
      </c>
      <c r="AP62" s="347">
        <v>31560</v>
      </c>
      <c r="AQ62" s="348">
        <v>-4.3</v>
      </c>
      <c r="AR62" s="349">
        <v>-1.1000000000000001</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tt4Kuj3n2AL/43hVJrTZGgV9hGTbDM6ZN6hkNlBgd/VA/gwBPEtVGnvYCpoeP+JMcC8MFK6I/ZArpvqmlZmG1A==" saltValue="Lg/MQ88PIuS7gfJjBrevt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554</v>
      </c>
    </row>
    <row r="121" spans="125:125" ht="13.5" hidden="1" customHeight="1" x14ac:dyDescent="0.15">
      <c r="DU121" s="262"/>
    </row>
  </sheetData>
  <sheetProtection algorithmName="SHA-512" hashValue="uHybgoE5qHT4nUDQT+jEZ9QETrwqMwYPq/6G/JiYqLQRhWJIK204llSGkhXo2YIpXZGOLa0NfOZ6dxCWc5E3EQ==" saltValue="Hs3ouWpn/OxLmGef4ePc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554</v>
      </c>
    </row>
  </sheetData>
  <sheetProtection algorithmName="SHA-512" hashValue="3YdnCfBaG349k07of8yfzwFR4KPE9gvH75kOCa30zPchmBIbXX1Gy6UzFHa/GYtp9M5AqRHrAst4ar0q5mcTaA==" saltValue="vE3JwupZ400d5C7jYEob9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03" t="s">
        <v>3</v>
      </c>
      <c r="D47" s="1203"/>
      <c r="E47" s="1204"/>
      <c r="F47" s="11">
        <v>13.2</v>
      </c>
      <c r="G47" s="12">
        <v>17.02</v>
      </c>
      <c r="H47" s="12">
        <v>13.51</v>
      </c>
      <c r="I47" s="12">
        <v>14.31</v>
      </c>
      <c r="J47" s="13">
        <v>12.97</v>
      </c>
    </row>
    <row r="48" spans="2:10" ht="57.75" customHeight="1" x14ac:dyDescent="0.15">
      <c r="B48" s="14"/>
      <c r="C48" s="1205" t="s">
        <v>4</v>
      </c>
      <c r="D48" s="1205"/>
      <c r="E48" s="1206"/>
      <c r="F48" s="15">
        <v>5.13</v>
      </c>
      <c r="G48" s="16">
        <v>4.7699999999999996</v>
      </c>
      <c r="H48" s="16">
        <v>4.93</v>
      </c>
      <c r="I48" s="16">
        <v>5.99</v>
      </c>
      <c r="J48" s="17">
        <v>8.56</v>
      </c>
    </row>
    <row r="49" spans="2:10" ht="57.75" customHeight="1" thickBot="1" x14ac:dyDescent="0.2">
      <c r="B49" s="18"/>
      <c r="C49" s="1207" t="s">
        <v>5</v>
      </c>
      <c r="D49" s="1207"/>
      <c r="E49" s="1208"/>
      <c r="F49" s="19">
        <v>1.38</v>
      </c>
      <c r="G49" s="20">
        <v>3.62</v>
      </c>
      <c r="H49" s="20" t="s">
        <v>560</v>
      </c>
      <c r="I49" s="20">
        <v>2.6</v>
      </c>
      <c r="J49" s="21">
        <v>2.2400000000000002</v>
      </c>
    </row>
    <row r="50" spans="2:10" x14ac:dyDescent="0.15"/>
  </sheetData>
  <sheetProtection algorithmName="SHA-512" hashValue="IMLLhTSyhYmea+z82bkDG3AwIEi0tbVa3+oIDETkzvDdpEZJOPsmWK87OaXVSdlysu06KcADEOSkDxCz8ayijA==" saltValue="J1T3Zt0LodDwDsDDWsh7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2023-03-15T02:41:31Z</cp:lastPrinted>
  <dcterms:created xsi:type="dcterms:W3CDTF">2023-02-20T05:45:26Z</dcterms:created>
  <dcterms:modified xsi:type="dcterms:W3CDTF">2023-10-06T07:03:21Z</dcterms:modified>
  <cp:category/>
</cp:coreProperties>
</file>