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26 尾張旭市\"/>
    </mc:Choice>
  </mc:AlternateContent>
  <xr:revisionPtr revIDLastSave="0" documentId="13_ncr:1_{6E9183D1-0B6A-4EB0-A00A-63A7AF7420AD}" xr6:coauthVersionLast="47" xr6:coauthVersionMax="47" xr10:uidLastSave="{00000000-0000-0000-0000-000000000000}"/>
  <bookViews>
    <workbookView xWindow="-120" yWindow="-120" windowWidth="27645" windowHeight="16440" tabRatio="75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C36" i="10" s="1"/>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alcChain>
</file>

<file path=xl/sharedStrings.xml><?xml version="1.0" encoding="utf-8"?>
<sst xmlns="http://schemas.openxmlformats.org/spreadsheetml/2006/main" count="1148" uniqueCount="606">
  <si>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</si>
  <si>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</si>
  <si>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</si>
  <si>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</si>
  <si>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</si>
  <si>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</si>
  <si>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</si>
  <si>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</si>
  <si>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</si>
  <si>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</si>
  <si>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</si>
  <si>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</si>
  <si>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</si>
  <si>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</si>
  <si>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</si>
  <si>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</si>
  <si>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</si>
  <si>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</si>
  <si>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</si>
  <si>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</si>
  <si>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</si>
  <si>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</si>
  <si>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</si>
  <si>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</si>
  <si>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</si>
  <si>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</si>
  <si>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</si>
  <si>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</si>
  <si>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</si>
  <si>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</si>
  <si>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</si>
  <si>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</si>
  <si>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</si>
  <si>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</si>
  <si>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</si>
  <si>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</si>
  <si>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</si>
  <si>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</si>
  <si>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</si>
  <si>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</si>
  <si>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</si>
  <si>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</si>
  <si>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</si>
  <si>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</si>
  <si>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</si>
  <si>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</si>
  <si>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</si>
  <si>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</si>
  <si>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</si>
  <si>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</si>
  <si>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</si>
  <si>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</si>
  <si>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</si>
  <si>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</si>
  <si>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</si>
  <si>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</si>
  <si>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</si>
  <si>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</si>
  <si>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</si>
  <si>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</si>
  <si>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</si>
  <si>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</si>
  <si>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</si>
  <si>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</si>
  <si>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</si>
  <si>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</si>
  <si>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</si>
  <si>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</si>
  <si>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</si>
  <si>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</si>
  <si>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</si>
  <si>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</si>
  <si>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</si>
  <si>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</si>
  <si>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</si>
  <si>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</si>
  <si>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</si>
  <si>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</si>
  <si>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</si>
  <si>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</si>
  <si>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</si>
  <si>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</si>
  <si>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</si>
  <si>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</si>
  <si>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</si>
  <si>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</si>
  <si>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</si>
  <si>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</si>
  <si>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</si>
  <si>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</si>
  <si>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</si>
  <si>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</si>
  <si>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</si>
  <si>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</si>
  <si>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</si>
  <si>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</si>
  <si>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</si>
  <si>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</si>
  <si>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</si>
  <si>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</si>
  <si>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</si>
  <si>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</si>
  <si>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</si>
  <si>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</si>
  <si>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</si>
  <si>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</si>
  <si>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</si>
  <si>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</si>
  <si>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</si>
  <si>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</si>
  <si>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</si>
  <si>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</si>
  <si>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</si>
  <si>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</si>
  <si>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</si>
  <si>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</si>
  <si>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</si>
  <si>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</si>
  <si>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</si>
  <si>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</si>
  <si>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</si>
  <si>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</si>
  <si>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</si>
  <si>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</si>
  <si>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</si>
  <si>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</si>
  <si>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</si>
  <si>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</si>
  <si>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</si>
  <si>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</si>
  <si>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</si>
  <si>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</si>
  <si>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</si>
  <si>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</si>
  <si>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</si>
  <si>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</si>
  <si>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</si>
  <si>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</si>
  <si>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</si>
  <si>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</si>
  <si>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</si>
  <si>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</si>
  <si>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</si>
  <si>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</si>
  <si>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</si>
  <si>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</si>
  <si>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</si>
  <si>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</si>
  <si>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</si>
  <si>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</si>
  <si>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</si>
  <si>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</si>
  <si>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</si>
  <si>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</si>
  <si>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</si>
  <si>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</si>
  <si>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</si>
  <si>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</si>
  <si>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</si>
  <si>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</si>
  <si>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</si>
  <si>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</si>
  <si>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</si>
  <si>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</si>
  <si>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</si>
  <si>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</si>
  <si>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</si>
  <si>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</si>
  <si>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</si>
  <si>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</si>
  <si>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</si>
  <si>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</si>
  <si>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</si>
  <si>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</si>
  <si>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</si>
  <si>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</si>
  <si>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</si>
  <si>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</si>
  <si>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</si>
  <si>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</si>
  <si>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</si>
  <si>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</si>
  <si>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</si>
  <si>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</si>
  <si>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</si>
  <si>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</si>
  <si>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</si>
  <si>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</si>
  <si>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</si>
  <si>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</si>
  <si>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</si>
  <si>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</si>
  <si>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</si>
  <si>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</si>
  <si>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</si>
  <si>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</si>
  <si>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</si>
  <si>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</si>
  <si>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</si>
  <si>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</si>
  <si>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</si>
  <si>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</si>
  <si>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</si>
  <si>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</si>
  <si>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</si>
  <si>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</si>
  <si>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</si>
  <si>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</si>
  <si>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</si>
  <si>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</si>
  <si>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</si>
  <si>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</si>
  <si>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</si>
  <si>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</si>
  <si>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</si>
  <si>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</si>
  <si>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愛知県尾張旭市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</si>
  <si>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</si>
  <si>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</si>
  <si>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</si>
  <si>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</si>
  <si>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</si>
  <si>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</si>
  <si>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</si>
  <si>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</si>
  <si>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</si>
  <si>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</si>
  <si>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</si>
  <si>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</si>
  <si>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</si>
  <si>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</si>
  <si>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</si>
  <si>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</si>
  <si>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</si>
  <si>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</si>
  <si>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</si>
  <si>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</si>
  <si>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</si>
  <si>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</si>
  <si>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</si>
  <si>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</si>
  <si>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</si>
  <si>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</si>
  <si>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</si>
  <si>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</si>
  <si>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</si>
  <si>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</si>
  <si>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</si>
  <si>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</si>
  <si>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</si>
  <si>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</si>
  <si>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</si>
  <si>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</si>
  <si>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</si>
  <si>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</si>
  <si>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</si>
  <si>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</si>
  <si>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</si>
  <si>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</si>
  <si>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</si>
  <si>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</si>
  <si>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</si>
  <si>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</si>
  <si>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</si>
  <si>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</si>
  <si>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</si>
  <si>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</si>
  <si>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</si>
  <si>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</si>
  <si>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</si>
  <si>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</si>
  <si>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</si>
  <si>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</si>
  <si>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</si>
  <si>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</si>
  <si>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</si>
  <si>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</si>
  <si>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</si>
  <si>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</si>
  <si>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</si>
  <si>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</si>
  <si>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</si>
  <si>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</si>
  <si>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</si>
  <si>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</si>
  <si>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</si>
  <si>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</si>
  <si>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</si>
  <si>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</si>
  <si>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</si>
  <si>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</si>
  <si>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</si>
  <si>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</si>
  <si>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</si>
  <si>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</si>
  <si>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</si>
  <si>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</si>
  <si>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</si>
  <si>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</si>
  <si>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</si>
  <si>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</si>
  <si>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</si>
  <si>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</si>
  <si>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</si>
  <si>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</si>
  <si>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</si>
  <si>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</si>
  <si>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</si>
  <si>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</si>
  <si>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</si>
  <si>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</si>
  <si>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</si>
  <si>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</si>
  <si>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</si>
  <si>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</si>
  <si>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</si>
  <si>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</si>
  <si>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</si>
  <si>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</si>
  <si>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</si>
  <si>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</si>
  <si>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</si>
  <si>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</si>
  <si>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</si>
  <si>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</si>
  <si>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</si>
  <si>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</si>
  <si>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</si>
  <si>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</si>
  <si>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</si>
  <si>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</si>
  <si>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</si>
  <si>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</si>
  <si>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</si>
  <si>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</si>
  <si>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</si>
  <si>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</si>
  <si>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</si>
  <si>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</si>
  <si>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</si>
  <si>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</si>
  <si>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</si>
  <si>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</si>
  <si>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</si>
  <si>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</si>
  <si>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</si>
  <si>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</si>
  <si>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</si>
  <si>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</si>
  <si>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</si>
  <si>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</si>
  <si>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</si>
  <si>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</si>
  <si>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</si>
  <si>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</si>
  <si>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</si>
  <si>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</si>
  <si>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</si>
  <si>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</si>
  <si>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</si>
  <si>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</si>
  <si>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</si>
  <si>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</si>
  <si>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</si>
  <si>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</si>
  <si>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</si>
  <si>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</si>
  <si>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</si>
  <si>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</si>
  <si>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</si>
  <si>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愛知県尾張旭市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</si>
  <si>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</si>
  <si>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</si>
  <si>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</si>
  <si>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</si>
  <si>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</si>
  <si>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</si>
  <si>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</si>
  <si>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</si>
  <si>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</si>
  <si>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</si>
  <si>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</si>
  <si>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</si>
  <si>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</si>
  <si>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</si>
  <si>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</si>
  <si>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</si>
  <si>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</si>
  <si>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</si>
  <si>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</si>
  <si>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</si>
  <si>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</si>
  <si>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</si>
  <si>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</si>
  <si>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</si>
  <si>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</si>
  <si>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</si>
  <si>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</si>
  <si>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</si>
  <si>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</si>
  <si>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</si>
  <si>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</si>
  <si>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</si>
  <si>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</si>
  <si>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</si>
  <si>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</si>
  <si>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</si>
  <si>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</si>
  <si>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</si>
  <si>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</si>
  <si>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</si>
  <si>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</si>
  <si>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</si>
  <si>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</si>
  <si>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</si>
  <si>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</si>
  <si>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</si>
  <si>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</si>
  <si>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</si>
  <si>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</si>
  <si>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</si>
  <si>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</si>
  <si>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</si>
  <si>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</si>
  <si>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</si>
  <si>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</si>
  <si>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</si>
  <si>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</si>
  <si>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</si>
  <si>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</si>
  <si>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</si>
  <si>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</si>
  <si>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</si>
  <si>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</si>
  <si>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</si>
  <si>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</si>
  <si>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</si>
  <si>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</si>
  <si>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</si>
  <si>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</si>
  <si>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</si>
  <si>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</si>
  <si>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</si>
  <si>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</si>
  <si>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</si>
  <si>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</si>
  <si>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</si>
  <si>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</si>
  <si>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</si>
  <si>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</si>
  <si>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</si>
  <si>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</si>
  <si>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</si>
  <si>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</si>
  <si>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</si>
  <si>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</si>
  <si>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</si>
  <si>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</si>
  <si>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</si>
  <si>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</si>
  <si>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</si>
  <si>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</si>
  <si>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</si>
  <si>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</si>
  <si>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</si>
  <si>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</si>
  <si>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</si>
  <si>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</si>
  <si>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</si>
  <si>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</si>
  <si>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</si>
  <si>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</si>
  <si>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</si>
  <si>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</si>
  <si>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</si>
  <si>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</si>
  <si>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</si>
  <si>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</si>
  <si>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</si>
  <si>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</si>
  <si>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</si>
  <si>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</si>
  <si>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</si>
  <si>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</si>
  <si>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</si>
  <si>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</si>
  <si>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</si>
  <si>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</si>
  <si>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</si>
  <si>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</si>
  <si>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</si>
  <si>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</si>
  <si>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</si>
  <si>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</si>
  <si>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</si>
  <si>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</si>
  <si>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</si>
  <si>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</si>
  <si>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</si>
  <si>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</si>
  <si>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</si>
  <si>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</si>
  <si>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</si>
  <si>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</si>
  <si>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</si>
  <si>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</si>
  <si>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</si>
  <si>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</si>
  <si>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</si>
  <si>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</si>
  <si>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</si>
  <si>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</si>
  <si>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</si>
  <si>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</si>
  <si>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</si>
  <si>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</si>
  <si>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</si>
  <si>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</si>
  <si>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</si>
  <si>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</si>
  <si>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</si>
  <si>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</si>
  <si>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</si>
  <si>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</si>
  <si>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</si>
  <si>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</si>
  <si>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</si>
  <si>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</si>
  <si>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</si>
  <si>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</si>
  <si>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</si>
  <si>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</si>
  <si>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</si>
  <si>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</si>
  <si>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</si>
  <si>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</si>
  <si>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</si>
  <si>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</si>
  <si>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</si>
  <si>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</si>
  <si>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</si>
  <si>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</si>
  <si>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</si>
  <si>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</si>
  <si>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</si>
  <si>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</si>
  <si>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</si>
  <si>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</si>
  <si>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</si>
  <si>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</si>
  <si>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</si>
  <si>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</si>
  <si>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</si>
  <si>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</si>
  <si>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</si>
  <si>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</si>
  <si>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</si>
  <si>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</si>
  <si>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</si>
  <si>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0.97</t>
  </si>
  <si>
    <t>▲ 0.99</t>
  </si>
  <si>
    <t>▲ 1.20</t>
  </si>
  <si>
    <t>水道事業会計</t>
  </si>
  <si>
    <t>一般会計</t>
  </si>
  <si>
    <t>公共下水道事業会計</t>
  </si>
  <si>
    <t>国民健康保険特別会計</t>
  </si>
  <si>
    <t>介護保険特別会計</t>
  </si>
  <si>
    <t>後期高齢者医療特別会計</t>
  </si>
  <si>
    <t>旭平和墓園事業特別会計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</si>
  <si>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</si>
  <si>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</si>
  <si>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</si>
  <si>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</si>
  <si>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</si>
  <si>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</si>
  <si>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</si>
  <si>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</si>
  <si>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</si>
  <si>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尾張旭市公共施設整備基金</t>
    <rPh sb="0" eb="4">
      <t>オワリアサヒシ</t>
    </rPh>
    <rPh sb="4" eb="12">
      <t>コウキョウシセツセイビキキン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</si>
  <si>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</si>
  <si>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</si>
  <si>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</si>
  <si>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尾張旭市文化振興基金</t>
    <rPh sb="0" eb="4">
      <t>オワリアサヒシ</t>
    </rPh>
    <rPh sb="4" eb="6">
      <t>ブンカ</t>
    </rPh>
    <rPh sb="6" eb="8">
      <t>シンコウ</t>
    </rPh>
    <rPh sb="8" eb="10">
      <t>キキン</t>
    </rPh>
    <phoneticPr fontId="2"/>
  </si>
  <si>
    <t>-</t>
    <phoneticPr fontId="2"/>
  </si>
  <si>
    <t>公立陶生病院組合</t>
    <rPh sb="0" eb="2">
      <t>コウリツ</t>
    </rPh>
    <rPh sb="2" eb="3">
      <t>トウ</t>
    </rPh>
    <rPh sb="3" eb="4">
      <t>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</si>
  <si>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</si>
  <si>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</si>
  <si>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</si>
  <si>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2">
      <t>オワリ</t>
    </rPh>
    <rPh sb="2" eb="4">
      <t>トウブ</t>
    </rPh>
    <rPh sb="4" eb="6">
      <t>エイセイ</t>
    </rPh>
    <rPh sb="6" eb="8">
      <t>クミアイ</t>
    </rPh>
    <phoneticPr fontId="2"/>
  </si>
  <si>
    <t>尾張旭市長久手市衛生組合</t>
    <rPh sb="0" eb="4">
      <t>オワリアサヒシ</t>
    </rPh>
    <rPh sb="4" eb="7">
      <t>ナガクテ</t>
    </rPh>
    <rPh sb="7" eb="8">
      <t>シ</t>
    </rPh>
    <rPh sb="8" eb="10">
      <t>エイセイ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</si>
  <si>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</si>
  <si>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</si>
  <si>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</si>
  <si>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</si>
  <si>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</si>
  <si>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</si>
  <si>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</si>
  <si>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color theme="1"/>
        <rFont val="ＭＳ Ｐゴシック"/>
        <family val="3"/>
        <charset val="128"/>
      </rPr>
      <t>将来負担比率は近年上昇傾向であったが、令和３年度は、財政調整基金の残高増加などにより、将来負担額以上に充当可能財源等が見込まれるため発生しない結果となった。ただし、令和３年度の比率改善は、普通交付税の追加交付など、特殊要因による一時的な側面もある。
今後は、公共施設等の長寿命化事業や大型の再開発事業等の実施による将来負担比率への影響に留意するとともに、個別施設計画に基づく老朽施設の計画的な改修等により、有形固定資産減価償却率の抑制に努める。</t>
    </r>
    <r>
      <rPr>
        <sz val="11"/>
        <color theme="4" tint="-0.249977111117893"/>
        <rFont val="ＭＳ Ｐゴシック"/>
        <family val="3"/>
        <charset val="128"/>
      </rPr>
      <t xml:space="preserve">
</t>
    </r>
    <rPh sb="19" eb="21">
      <t>レイワ</t>
    </rPh>
    <rPh sb="22" eb="24">
      <t>ネンド</t>
    </rPh>
    <rPh sb="43" eb="48">
      <t>ショウライフタンガク</t>
    </rPh>
    <rPh sb="48" eb="50">
      <t>イジョウ</t>
    </rPh>
    <rPh sb="51" eb="58">
      <t>ジュウトウカノウザイゲントウ</t>
    </rPh>
    <rPh sb="59" eb="61">
      <t>ミコ</t>
    </rPh>
    <rPh sb="71" eb="73">
      <t>ケッカ</t>
    </rPh>
    <rPh sb="142" eb="144">
      <t>オオガタ</t>
    </rPh>
    <rPh sb="145" eb="150">
      <t>サイカイハツジギョウ</t>
    </rPh>
    <rPh sb="150" eb="151">
      <t>トウ</t>
    </rPh>
    <rPh sb="152" eb="154">
      <t>ジッシ</t>
    </rPh>
    <rPh sb="165" eb="167">
      <t>エイキョウ</t>
    </rPh>
    <rPh sb="177" eb="183">
      <t>コベツシセツケイカク</t>
    </rPh>
    <rPh sb="184" eb="185">
      <t>モト</t>
    </rPh>
    <rPh sb="187" eb="191">
      <t>ロウキュウシセツ</t>
    </rPh>
    <rPh sb="192" eb="195">
      <t>ケイカクテキ</t>
    </rPh>
    <rPh sb="203" eb="214">
      <t>ユウケイコテイシサンゲンカショウキャクリツ</t>
    </rPh>
    <rPh sb="215" eb="217">
      <t>ヨクセイ</t>
    </rPh>
    <rPh sb="218" eb="21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</si>
  <si>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</si>
  <si>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</si>
  <si>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</si>
  <si>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</si>
  <si>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</si>
  <si>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</si>
  <si>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令和３年度は、将来負担は発生しておらず、実質公債費比率は、類似団体内平均を下回っている。
今後は、公共施設の長寿命化事業や大型の再開発事業等の実施により、多額の地方債発行が見込まれることから、将来負担額は上昇し、償還開始とともに、実質公債費比率も上昇することが予想される。
今後も、適切な地方債の発行管理、公営企業においては独立採算制の確保に努めるとともに、公共施設等総合管理計画の推進、事務事業の統廃合等を行い、比率の抑制に努める。</t>
    <rPh sb="0" eb="2">
      <t>レイワ</t>
    </rPh>
    <rPh sb="3" eb="4">
      <t>ネン</t>
    </rPh>
    <rPh sb="4" eb="5">
      <t>ド</t>
    </rPh>
    <rPh sb="12" eb="14">
      <t>ハッセイ</t>
    </rPh>
    <rPh sb="54" eb="58">
      <t>チョウジュミョウカ</t>
    </rPh>
    <rPh sb="58" eb="60">
      <t>ジギョウ</t>
    </rPh>
    <rPh sb="61" eb="63">
      <t>オオガタ</t>
    </rPh>
    <rPh sb="64" eb="69">
      <t>サイカイハツジギョウ</t>
    </rPh>
    <rPh sb="69" eb="70">
      <t>トウ</t>
    </rPh>
    <rPh sb="71" eb="73">
      <t>ジッシ</t>
    </rPh>
    <rPh sb="77" eb="79">
      <t>タガク</t>
    </rPh>
    <rPh sb="86" eb="88">
      <t>ミコ</t>
    </rPh>
    <rPh sb="100" eb="101">
      <t>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</si>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</sst>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theme="4" tint="-0.249977111117893"/>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8"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E4C-4D74-B9A1-5915506FBF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39735</c:v>
                </c:pt>
                <c:pt idx="1">
                  <c:v>53627</c:v>
                </c:pt>
                <c:pt idx="2">
                  <c:v>36366</c:v>
                </c:pt>
                <c:pt idx="3">
                  <c:v>38234</c:v>
                </c:pt>
                <c:pt idx="4">
                  <c:v>32782</c:v>
                </c:pt>
              </c:numCache>
            </c:numRef>
          </c:val>
          <c:smooth val="0"/>
          <c:extLst>
            <c:ext xmlns:c16="http://schemas.microsoft.com/office/drawing/2014/chart" uri="{C3380CC4-5D6E-409C-BE32-E72D297353CC}">
              <c16:uniqueId val="{00000001-1E4C-4D74-B9A1-5915506FBF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4.5599999999999996</c:v>
                </c:pt>
                <c:pt idx="1">
                  <c:v>3.79</c:v>
                </c:pt>
                <c:pt idx="2">
                  <c:v>4.01</c:v>
                </c:pt>
                <c:pt idx="3">
                  <c:v>4.1900000000000004</c:v>
                </c:pt>
                <c:pt idx="4">
                  <c:v>6.96</c:v>
                </c:pt>
              </c:numCache>
            </c:numRef>
          </c:val>
          <c:extLst>
            <c:ext xmlns:c16="http://schemas.microsoft.com/office/drawing/2014/chart" uri="{C3380CC4-5D6E-409C-BE32-E72D297353CC}">
              <c16:uniqueId val="{00000000-A8E2-476A-87FA-9C152FEE52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14.43</c:v>
                </c:pt>
                <c:pt idx="1">
                  <c:v>13.91</c:v>
                </c:pt>
                <c:pt idx="2">
                  <c:v>12.43</c:v>
                </c:pt>
                <c:pt idx="3">
                  <c:v>11.89</c:v>
                </c:pt>
                <c:pt idx="4">
                  <c:v>14.86</c:v>
                </c:pt>
              </c:numCache>
            </c:numRef>
          </c:val>
          <c:extLst>
            <c:ext xmlns:c16="http://schemas.microsoft.com/office/drawing/2014/chart" uri="{C3380CC4-5D6E-409C-BE32-E72D297353CC}">
              <c16:uniqueId val="{00000001-A8E2-476A-87FA-9C152FEE52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-0.97</c:v>
                </c:pt>
                <c:pt idx="1">
                  <c:v>-0.99</c:v>
                </c:pt>
                <c:pt idx="2">
                  <c:v>-1.2</c:v>
                </c:pt>
                <c:pt idx="3">
                  <c:v>0.37</c:v>
                </c:pt>
                <c:pt idx="4">
                  <c:v>6.92</c:v>
                </c:pt>
              </c:numCache>
            </c:numRef>
          </c:val>
          <c:smooth val="0"/>
          <c:extLst>
            <c:ext xmlns:c16="http://schemas.microsoft.com/office/drawing/2014/chart" uri="{C3380CC4-5D6E-409C-BE32-E72D297353CC}">
              <c16:uniqueId val="{00000002-A8E2-476A-87FA-9C152FEE52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1F-4B05-8696-2777A3B303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1F-4B05-8696-2777A3B30337}"/>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1F-4B05-8696-2777A3B30337}"/>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A81F-4B05-8696-2777A3B3033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A81F-4B05-8696-2777A3B3033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1.38</c:v>
                </c:pt>
                <c:pt idx="2">
                  <c:v>#N/A</c:v>
                </c:pt>
                <c:pt idx="3">
                  <c:v>1.08</c:v>
                </c:pt>
                <c:pt idx="4">
                  <c:v>#N/A</c:v>
                </c:pt>
                <c:pt idx="5">
                  <c:v>1.04</c:v>
                </c:pt>
                <c:pt idx="6">
                  <c:v>#N/A</c:v>
                </c:pt>
                <c:pt idx="7">
                  <c:v>0.51</c:v>
                </c:pt>
                <c:pt idx="8">
                  <c:v>#N/A</c:v>
                </c:pt>
                <c:pt idx="9">
                  <c:v>0.28000000000000003</c:v>
                </c:pt>
              </c:numCache>
            </c:numRef>
          </c:val>
          <c:extLst>
            <c:ext xmlns:c16="http://schemas.microsoft.com/office/drawing/2014/chart" uri="{C3380CC4-5D6E-409C-BE32-E72D297353CC}">
              <c16:uniqueId val="{00000005-A81F-4B05-8696-2777A3B3033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c:v>
                </c:pt>
                <c:pt idx="2">
                  <c:v>#N/A</c:v>
                </c:pt>
                <c:pt idx="3">
                  <c:v>0.23</c:v>
                </c:pt>
                <c:pt idx="4">
                  <c:v>#N/A</c:v>
                </c:pt>
                <c:pt idx="5">
                  <c:v>0.46</c:v>
                </c:pt>
                <c:pt idx="6">
                  <c:v>#N/A</c:v>
                </c:pt>
                <c:pt idx="7">
                  <c:v>0.51</c:v>
                </c:pt>
                <c:pt idx="8">
                  <c:v>#N/A</c:v>
                </c:pt>
                <c:pt idx="9">
                  <c:v>1.23</c:v>
                </c:pt>
              </c:numCache>
            </c:numRef>
          </c:val>
          <c:extLst>
            <c:ext xmlns:c16="http://schemas.microsoft.com/office/drawing/2014/chart" uri="{C3380CC4-5D6E-409C-BE32-E72D297353CC}">
              <c16:uniqueId val="{00000006-A81F-4B05-8696-2777A3B3033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1.22</c:v>
                </c:pt>
                <c:pt idx="4">
                  <c:v>#N/A</c:v>
                </c:pt>
                <c:pt idx="5">
                  <c:v>1.38</c:v>
                </c:pt>
                <c:pt idx="6">
                  <c:v>#N/A</c:v>
                </c:pt>
                <c:pt idx="7">
                  <c:v>1.82</c:v>
                </c:pt>
                <c:pt idx="8">
                  <c:v>#N/A</c:v>
                </c:pt>
                <c:pt idx="9">
                  <c:v>2.27</c:v>
                </c:pt>
              </c:numCache>
            </c:numRef>
          </c:val>
          <c:extLst>
            <c:ext xmlns:c16="http://schemas.microsoft.com/office/drawing/2014/chart" uri="{C3380CC4-5D6E-409C-BE32-E72D297353CC}">
              <c16:uniqueId val="{00000007-A81F-4B05-8696-2777A3B303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4.54</c:v>
                </c:pt>
                <c:pt idx="2">
                  <c:v>#N/A</c:v>
                </c:pt>
                <c:pt idx="3">
                  <c:v>3.78</c:v>
                </c:pt>
                <c:pt idx="4">
                  <c:v>#N/A</c:v>
                </c:pt>
                <c:pt idx="5">
                  <c:v>4</c:v>
                </c:pt>
                <c:pt idx="6">
                  <c:v>#N/A</c:v>
                </c:pt>
                <c:pt idx="7">
                  <c:v>4.18</c:v>
                </c:pt>
                <c:pt idx="8">
                  <c:v>#N/A</c:v>
                </c:pt>
                <c:pt idx="9">
                  <c:v>6.95</c:v>
                </c:pt>
              </c:numCache>
            </c:numRef>
          </c:val>
          <c:extLst>
            <c:ext xmlns:c16="http://schemas.microsoft.com/office/drawing/2014/chart" uri="{C3380CC4-5D6E-409C-BE32-E72D297353CC}">
              <c16:uniqueId val="{00000008-A81F-4B05-8696-2777A3B303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10.32</c:v>
                </c:pt>
                <c:pt idx="2">
                  <c:v>#N/A</c:v>
                </c:pt>
                <c:pt idx="3">
                  <c:v>9.7899999999999991</c:v>
                </c:pt>
                <c:pt idx="4">
                  <c:v>#N/A</c:v>
                </c:pt>
                <c:pt idx="5">
                  <c:v>8.86</c:v>
                </c:pt>
                <c:pt idx="6">
                  <c:v>#N/A</c:v>
                </c:pt>
                <c:pt idx="7">
                  <c:v>7.9</c:v>
                </c:pt>
                <c:pt idx="8">
                  <c:v>#N/A</c:v>
                </c:pt>
                <c:pt idx="9">
                  <c:v>8.23</c:v>
                </c:pt>
              </c:numCache>
            </c:numRef>
          </c:val>
          <c:extLst>
            <c:ext xmlns:c16="http://schemas.microsoft.com/office/drawing/2014/chart" uri="{C3380CC4-5D6E-409C-BE32-E72D297353CC}">
              <c16:uniqueId val="{00000009-A81F-4B05-8696-2777A3B303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1910</c:v>
                </c:pt>
                <c:pt idx="5">
                  <c:v>1910</c:v>
                </c:pt>
                <c:pt idx="8">
                  <c:v>1849</c:v>
                </c:pt>
                <c:pt idx="11">
                  <c:v>1915</c:v>
                </c:pt>
                <c:pt idx="14">
                  <c:v>1852</c:v>
                </c:pt>
              </c:numCache>
            </c:numRef>
          </c:val>
          <c:extLst>
            <c:ext xmlns:c16="http://schemas.microsoft.com/office/drawing/2014/chart" uri="{C3380CC4-5D6E-409C-BE32-E72D297353CC}">
              <c16:uniqueId val="{00000000-3411-4006-AEEC-092851ACF7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11-4006-AEEC-092851ACF7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11-4006-AEEC-092851ACF7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230</c:v>
                </c:pt>
                <c:pt idx="3">
                  <c:v>197</c:v>
                </c:pt>
                <c:pt idx="6">
                  <c:v>289</c:v>
                </c:pt>
                <c:pt idx="9">
                  <c:v>398</c:v>
                </c:pt>
                <c:pt idx="12">
                  <c:v>119</c:v>
                </c:pt>
              </c:numCache>
            </c:numRef>
          </c:val>
          <c:extLst>
            <c:ext xmlns:c16="http://schemas.microsoft.com/office/drawing/2014/chart" uri="{C3380CC4-5D6E-409C-BE32-E72D297353CC}">
              <c16:uniqueId val="{00000003-3411-4006-AEEC-092851ACF7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355</c:v>
                </c:pt>
                <c:pt idx="3">
                  <c:v>355</c:v>
                </c:pt>
                <c:pt idx="6">
                  <c:v>322</c:v>
                </c:pt>
                <c:pt idx="9">
                  <c:v>307</c:v>
                </c:pt>
                <c:pt idx="12">
                  <c:v>228</c:v>
                </c:pt>
              </c:numCache>
            </c:numRef>
          </c:val>
          <c:extLst>
            <c:ext xmlns:c16="http://schemas.microsoft.com/office/drawing/2014/chart" uri="{C3380CC4-5D6E-409C-BE32-E72D297353CC}">
              <c16:uniqueId val="{00000004-3411-4006-AEEC-092851ACF7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11-4006-AEEC-092851ACF7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11-4006-AEEC-092851ACF7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1840</c:v>
                </c:pt>
                <c:pt idx="3">
                  <c:v>1736</c:v>
                </c:pt>
                <c:pt idx="6">
                  <c:v>1724</c:v>
                </c:pt>
                <c:pt idx="9">
                  <c:v>1789</c:v>
                </c:pt>
                <c:pt idx="12">
                  <c:v>1864</c:v>
                </c:pt>
              </c:numCache>
            </c:numRef>
          </c:val>
          <c:extLst>
            <c:ext xmlns:c16="http://schemas.microsoft.com/office/drawing/2014/chart" uri="{C3380CC4-5D6E-409C-BE32-E72D297353CC}">
              <c16:uniqueId val="{00000007-3411-4006-AEEC-092851ACF7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515</c:v>
                </c:pt>
                <c:pt idx="2">
                  <c:v>#N/A</c:v>
                </c:pt>
                <c:pt idx="3">
                  <c:v>#N/A</c:v>
                </c:pt>
                <c:pt idx="4">
                  <c:v>378</c:v>
                </c:pt>
                <c:pt idx="5">
                  <c:v>#N/A</c:v>
                </c:pt>
                <c:pt idx="6">
                  <c:v>#N/A</c:v>
                </c:pt>
                <c:pt idx="7">
                  <c:v>486</c:v>
                </c:pt>
                <c:pt idx="8">
                  <c:v>#N/A</c:v>
                </c:pt>
                <c:pt idx="9">
                  <c:v>#N/A</c:v>
                </c:pt>
                <c:pt idx="10">
                  <c:v>579</c:v>
                </c:pt>
                <c:pt idx="11">
                  <c:v>#N/A</c:v>
                </c:pt>
                <c:pt idx="12">
                  <c:v>#N/A</c:v>
                </c:pt>
                <c:pt idx="13">
                  <c:v>359</c:v>
                </c:pt>
                <c:pt idx="14">
                  <c:v>#N/A</c:v>
                </c:pt>
              </c:numCache>
            </c:numRef>
          </c:val>
          <c:smooth val="0"/>
          <c:extLst>
            <c:ext xmlns:c16="http://schemas.microsoft.com/office/drawing/2014/chart" uri="{C3380CC4-5D6E-409C-BE32-E72D297353CC}">
              <c16:uniqueId val="{00000008-3411-4006-AEEC-092851ACF7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17935</c:v>
                </c:pt>
                <c:pt idx="5">
                  <c:v>18495</c:v>
                </c:pt>
                <c:pt idx="8">
                  <c:v>18695</c:v>
                </c:pt>
                <c:pt idx="11">
                  <c:v>19240</c:v>
                </c:pt>
                <c:pt idx="14">
                  <c:v>19791</c:v>
                </c:pt>
              </c:numCache>
            </c:numRef>
          </c:val>
          <c:extLst>
            <c:ext xmlns:c16="http://schemas.microsoft.com/office/drawing/2014/chart" uri="{C3380CC4-5D6E-409C-BE32-E72D297353CC}">
              <c16:uniqueId val="{00000000-422C-4EA4-B87F-ECD72505BB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5702</c:v>
                </c:pt>
                <c:pt idx="5">
                  <c:v>6431</c:v>
                </c:pt>
                <c:pt idx="8">
                  <c:v>6135</c:v>
                </c:pt>
                <c:pt idx="11">
                  <c:v>5896</c:v>
                </c:pt>
                <c:pt idx="14">
                  <c:v>5942</c:v>
                </c:pt>
              </c:numCache>
            </c:numRef>
          </c:val>
          <c:extLst>
            <c:ext xmlns:c16="http://schemas.microsoft.com/office/drawing/2014/chart" uri="{C3380CC4-5D6E-409C-BE32-E72D297353CC}">
              <c16:uniqueId val="{00000001-422C-4EA4-B87F-ECD72505BB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4516</c:v>
                </c:pt>
                <c:pt idx="5">
                  <c:v>4995</c:v>
                </c:pt>
                <c:pt idx="8">
                  <c:v>4439</c:v>
                </c:pt>
                <c:pt idx="11">
                  <c:v>4678</c:v>
                </c:pt>
                <c:pt idx="14">
                  <c:v>5538</c:v>
                </c:pt>
              </c:numCache>
            </c:numRef>
          </c:val>
          <c:extLst>
            <c:ext xmlns:c16="http://schemas.microsoft.com/office/drawing/2014/chart" uri="{C3380CC4-5D6E-409C-BE32-E72D297353CC}">
              <c16:uniqueId val="{00000002-422C-4EA4-B87F-ECD72505BB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2C-4EA4-B87F-ECD72505BB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2C-4EA4-B87F-ECD72505BB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2C-4EA4-B87F-ECD72505BB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2717</c:v>
                </c:pt>
                <c:pt idx="3">
                  <c:v>2745</c:v>
                </c:pt>
                <c:pt idx="6">
                  <c:v>2158</c:v>
                </c:pt>
                <c:pt idx="9">
                  <c:v>2054</c:v>
                </c:pt>
                <c:pt idx="12">
                  <c:v>1525</c:v>
                </c:pt>
              </c:numCache>
            </c:numRef>
          </c:val>
          <c:extLst>
            <c:ext xmlns:c16="http://schemas.microsoft.com/office/drawing/2014/chart" uri="{C3380CC4-5D6E-409C-BE32-E72D297353CC}">
              <c16:uniqueId val="{00000006-422C-4EA4-B87F-ECD72505BB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2215</c:v>
                </c:pt>
                <c:pt idx="3">
                  <c:v>3485</c:v>
                </c:pt>
                <c:pt idx="6">
                  <c:v>4173</c:v>
                </c:pt>
                <c:pt idx="9">
                  <c:v>4581</c:v>
                </c:pt>
                <c:pt idx="12">
                  <c:v>3879</c:v>
                </c:pt>
              </c:numCache>
            </c:numRef>
          </c:val>
          <c:extLst>
            <c:ext xmlns:c16="http://schemas.microsoft.com/office/drawing/2014/chart" uri="{C3380CC4-5D6E-409C-BE32-E72D297353CC}">
              <c16:uniqueId val="{00000007-422C-4EA4-B87F-ECD72505BB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5433</c:v>
                </c:pt>
                <c:pt idx="3">
                  <c:v>4948</c:v>
                </c:pt>
                <c:pt idx="6">
                  <c:v>4301</c:v>
                </c:pt>
                <c:pt idx="9">
                  <c:v>4023</c:v>
                </c:pt>
                <c:pt idx="12">
                  <c:v>3802</c:v>
                </c:pt>
              </c:numCache>
            </c:numRef>
          </c:val>
          <c:extLst>
            <c:ext xmlns:c16="http://schemas.microsoft.com/office/drawing/2014/chart" uri="{C3380CC4-5D6E-409C-BE32-E72D297353CC}">
              <c16:uniqueId val="{00000008-422C-4EA4-B87F-ECD72505BB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22C-4EA4-B87F-ECD72505BB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17832</c:v>
                </c:pt>
                <c:pt idx="3">
                  <c:v>18808</c:v>
                </c:pt>
                <c:pt idx="6">
                  <c:v>19190</c:v>
                </c:pt>
                <c:pt idx="9">
                  <c:v>19833</c:v>
                </c:pt>
                <c:pt idx="12">
                  <c:v>20557</c:v>
                </c:pt>
              </c:numCache>
            </c:numRef>
          </c:val>
          <c:extLst>
            <c:ext xmlns:c16="http://schemas.microsoft.com/office/drawing/2014/chart" uri="{C3380CC4-5D6E-409C-BE32-E72D297353CC}">
              <c16:uniqueId val="{0000000A-422C-4EA4-B87F-ECD72505BB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c:v>
                </c:pt>
                <c:pt idx="2">
                  <c:v>#N/A</c:v>
                </c:pt>
                <c:pt idx="3">
                  <c:v>#N/A</c:v>
                </c:pt>
                <c:pt idx="4">
                  <c:v>64</c:v>
                </c:pt>
                <c:pt idx="5">
                  <c:v>#N/A</c:v>
                </c:pt>
                <c:pt idx="6">
                  <c:v>#N/A</c:v>
                </c:pt>
                <c:pt idx="7">
                  <c:v>552</c:v>
                </c:pt>
                <c:pt idx="8">
                  <c:v>#N/A</c:v>
                </c:pt>
                <c:pt idx="9">
                  <c:v>#N/A</c:v>
                </c:pt>
                <c:pt idx="10">
                  <c:v>677</c:v>
                </c:pt>
                <c:pt idx="11">
                  <c:v>#N/A</c:v>
                </c:pt>
                <c:pt idx="12">
                  <c:v>#N/A</c:v>
                </c:pt>
                <c:pt idx="13">
                  <c:v>0</c:v>
                </c:pt>
                <c:pt idx="14">
                  <c:v>#N/A</c:v>
                </c:pt>
              </c:numCache>
            </c:numRef>
          </c:val>
          <c:smooth val="0"/>
          <c:extLst>
            <c:ext xmlns:c16="http://schemas.microsoft.com/office/drawing/2014/chart" uri="{C3380CC4-5D6E-409C-BE32-E72D297353CC}">
              <c16:uniqueId val="{0000000B-422C-4EA4-B87F-ECD72505BB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1862</c:v>
                </c:pt>
                <c:pt idx="1">
                  <c:v>1864</c:v>
                </c:pt>
                <c:pt idx="2">
                  <c:v>2513</c:v>
                </c:pt>
              </c:numCache>
            </c:numRef>
          </c:val>
          <c:extLst>
            <c:ext xmlns:c16="http://schemas.microsoft.com/office/drawing/2014/chart" uri="{C3380CC4-5D6E-409C-BE32-E72D297353CC}">
              <c16:uniqueId val="{00000000-144D-4E2E-BAF0-D5DC337E69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437</c:v>
                </c:pt>
              </c:numCache>
            </c:numRef>
          </c:val>
          <c:extLst>
            <c:ext xmlns:c16="http://schemas.microsoft.com/office/drawing/2014/chart" uri="{C3380CC4-5D6E-409C-BE32-E72D297353CC}">
              <c16:uniqueId val="{00000001-144D-4E2E-BAF0-D5DC337E69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1539</c:v>
                </c:pt>
                <c:pt idx="1">
                  <c:v>1748</c:v>
                </c:pt>
                <c:pt idx="2">
                  <c:v>1536</c:v>
                </c:pt>
              </c:numCache>
            </c:numRef>
          </c:val>
          <c:extLst>
            <c:ext xmlns:c16="http://schemas.microsoft.com/office/drawing/2014/chart" uri="{C3380CC4-5D6E-409C-BE32-E72D297353CC}">
              <c16:uniqueId val="{00000002-144D-4E2E-BAF0-D5DC337E69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619710212964611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{2AC6A30E-301E-470E-9ADA-938BF2E64668}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B5-4DE8-865C-0560C39E87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{3BED73D8-4426-481A-8BDF-0640E502C1FF}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B5-4DE8-865C-0560C39E87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{9CEEE7BC-CCC3-4C00-9DD4-3188BC8B4324}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B5-4DE8-865C-0560C39E87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{0F2DF534-F2D9-456F-94B1-744175A9EA3E}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B5-4DE8-865C-0560C39E87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{7C7A84DF-A003-476F-BFC8-AA104D291358}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B5-4DE8-865C-0560C39E87AB}"/>
                </c:ext>
              </c:extLst>
            </c:dLbl>
            <c:dLbl>
              <c:idx val="8"/>
              <c:layout>
                <c:manualLayout>
                  <c:x val="-3.96706907261799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{9E942EBF-B1F2-4961-BCDC-E3FFF2590858}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B5-4DE8-865C-0560C39E87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{0E372EC4-792E-486B-A05F-424A8578D166}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B5-4DE8-865C-0560C39E87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{4BA53502-1649-491D-8F35-45E4EFC2AD5F}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B5-4DE8-865C-0560C39E87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{038F24C6-B69D-4E47-8233-84DB05899E52}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B5-4DE8-865C-0560C39E87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58.4</c:v>
                </c:pt>
                <c:pt idx="16">
                  <c:v>59.5</c:v>
                </c:pt>
                <c:pt idx="24">
                  <c:v>60.7</c:v>
                </c:pt>
                <c:pt idx="32">
                  <c:v>61.8</c:v>
                </c:pt>
              </c:numCache>
            </c:numRef>
          </c:xVal>
          <c:yVal>
            <c:numRef>
              <c:f>公会計指標分析・財政指標組合せ分析表!$BP$51:$DC$51</c:f>
              <c:numCache>
                <c:formatCode>#,##0.0;"▲ "#,##0.0</c:formatCode>
                <c:ptCount val="40"/>
                <c:pt idx="0">
                  <c:v>0.3</c:v>
                </c:pt>
                <c:pt idx="8">
                  <c:v>0.4</c:v>
                </c:pt>
                <c:pt idx="16">
                  <c:v>4</c:v>
                </c:pt>
                <c:pt idx="24">
                  <c:v>4.7</c:v>
                </c:pt>
              </c:numCache>
            </c:numRef>
          </c:yVal>
          <c:smooth val="0"/>
          <c:extLst>
            <c:ext xmlns:c16="http://schemas.microsoft.com/office/drawing/2014/chart" uri="{C3380CC4-5D6E-409C-BE32-E72D297353CC}">
              <c16:uniqueId val="{00000009-17B5-4DE8-865C-0560C39E87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{C79E7189-F929-4487-A8FD-17860B5C28CD}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B5-4DE8-865C-0560C39E87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{A7AF025F-73B0-4CFC-80A5-0591D5CF5724}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B5-4DE8-865C-0560C39E87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{8C421B5B-7EDD-40BA-BD29-F331949AC698}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B5-4DE8-865C-0560C39E87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{E48B3435-D9C4-439B-B070-01BE03FE6DD0}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B5-4DE8-865C-0560C39E87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{DF3FE5CF-DD0C-4FE7-BE4A-37C4201BBEDD}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B5-4DE8-865C-0560C39E87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{FBB11870-CECF-43D7-81CA-DDB227ACE0BB}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B5-4DE8-865C-0560C39E87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{B72A17E8-AFE9-466D-8BF0-49453055B68B}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B5-4DE8-865C-0560C39E87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{352F271A-9C45-49F6-9061-67226C0F2E4D}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B5-4DE8-865C-0560C39E87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{8E04363F-5B16-4E4B-BCFC-6767E9867DED}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B5-4DE8-865C-0560C39E87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7B5-4DE8-865C-0560C39E87A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{D147DD8D-DB8D-4219-AEB7-03C6671CE765}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5B7-4769-9840-FC05A5FC04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{044E954B-2146-47F4-B2B4-3B6CF8577A8E}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B7-4769-9840-FC05A5FC04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{0CF32EB4-D417-432F-A390-B62CCA483A58}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B7-4769-9840-FC05A5FC04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{C7326A58-15A5-4B3F-9AEA-40449C71FD3D}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B7-4769-9840-FC05A5FC04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{4CF07644-C47D-4287-973C-189D96E4979E}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B7-4769-9840-FC05A5FC04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{91CCAB4E-CE4D-49BD-8948-E17B8D2B47E5}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5B7-4769-9840-FC05A5FC04F6}"/>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{117CF3A9-8DCC-48D6-BD1F-C18899021704}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5B7-4769-9840-FC05A5FC04F6}"/>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{CBB652AA-48F3-4093-BA2C-207682F81549}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5B7-4769-9840-FC05A5FC04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{C02C49C7-6437-402D-8584-D2D542569498}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5B7-4769-9840-FC05A5FC04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3.2</c:v>
                </c:pt>
                <c:pt idx="16">
                  <c:v>3.4</c:v>
                </c:pt>
                <c:pt idx="24">
                  <c:v>3.4</c:v>
                </c:pt>
                <c:pt idx="32">
                  <c:v>3.3</c:v>
                </c:pt>
              </c:numCache>
            </c:numRef>
          </c:xVal>
          <c:yVal>
            <c:numRef>
              <c:f>公会計指標分析・財政指標組合せ分析表!$BP$73:$DC$73</c:f>
              <c:numCache>
                <c:formatCode>#,##0.0;"▲ "#,##0.0</c:formatCode>
                <c:ptCount val="40"/>
                <c:pt idx="0">
                  <c:v>0.3</c:v>
                </c:pt>
                <c:pt idx="8">
                  <c:v>0.4</c:v>
                </c:pt>
                <c:pt idx="16">
                  <c:v>4</c:v>
                </c:pt>
                <c:pt idx="24">
                  <c:v>4.7</c:v>
                </c:pt>
              </c:numCache>
            </c:numRef>
          </c:yVal>
          <c:smooth val="0"/>
          <c:extLst>
            <c:ext xmlns:c16="http://schemas.microsoft.com/office/drawing/2014/chart" uri="{C3380CC4-5D6E-409C-BE32-E72D297353CC}">
              <c16:uniqueId val="{00000009-95B7-4769-9840-FC05A5FC04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{8E819728-64AB-4B2D-B6D4-DCF9040E20F8}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5B7-4769-9840-FC05A5FC04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{CCFC0C96-0F4A-4221-9218-6CF90363EB73}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B7-4769-9840-FC05A5FC04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{76F3D761-351F-487D-8587-43E950C3DDA6}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B7-4769-9840-FC05A5FC04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{9FB251EB-484E-428F-98F6-F5A5101087F2}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B7-4769-9840-FC05A5FC04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{AB243A34-CD0A-42BF-AE96-5F4C5C256E85}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B7-4769-9840-FC05A5FC04F6}"/>
                </c:ext>
              </c:extLst>
            </c:dLbl>
            <c:dLbl>
              <c:idx val="8"/>
              <c:layout>
                <c:manualLayout>
                  <c:x val="0"/>
                  <c:y val="6.036172167131113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{173276E9-78AF-4E2B-8BA0-3824976F6E42}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5B7-4769-9840-FC05A5FC04F6}"/>
                </c:ext>
              </c:extLst>
            </c:dLbl>
            <c:dLbl>
              <c:idx val="16"/>
              <c:layout>
                <c:manualLayout>
                  <c:x val="0"/>
                  <c:y val="2.6575322948653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{D204E2C3-2211-4425-ABD8-31FDDB398247}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5B7-4769-9840-FC05A5FC04F6}"/>
                </c:ext>
              </c:extLst>
            </c:dLbl>
            <c:dLbl>
              <c:idx val="24"/>
              <c:layout>
                <c:manualLayout>
                  <c:x val="0"/>
                  <c:y val="-8.693533218211844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{65B9010F-49C6-4F9E-870B-7606672089F7}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5B7-4769-9840-FC05A5FC04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{F7B7EF78-E413-413C-8C38-9031E2BD6245}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5B7-4769-9840-FC05A5FC04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5B7-4769-9840-FC05A5FC04F6}"/>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実質公債費比率の分子について、元利償還金及び準元利償還金の変動に伴い、概ね３００～６００百万円前後の間を推移している。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陶生病院の収支改善に伴う負担金の減少により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近年発行した</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大型の建設事業の元金償還が始まり、元利償還金の増加が見込まれるため、世代間の負担の公平化と将来負担のバランスをとりながら、適切な地方債の発行管理を行うことで、数値の抑制に努める。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満期一括償還地方債の該当なし。</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将来負担比率の分子について、令和元年度</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は、陶生病院の新棟建設に係る元金償還</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開始による組合等負担等見込額の増加</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は、大型の建設事業等の実施に伴う地方債残高の増加</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などの要因が続き、上昇傾向となった。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令和３年度は、普通交付税の追加交付による基金残高の増加などの特殊要因もあり、一時的に大幅な減少となっている。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公共施設等の長寿命化事業など大型の普通建設事業への地方債の活用により、地方債残高の上昇が見込まれるため、市債発行の適正化、公営企業での独立採算制の確保に努めるとともに、将来負担比率の動向に留意し、健全な財政運営を図ることで、数値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西中学校校舎増築工事等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の実施に伴い、公共施設整備基金を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が、減債基金へ普通交付税の臨時財政対策債償還基金費分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6,263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財政運営基本方針に基づき、財政調整基金については、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程度を確保することとしている。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また、基金を取り崩す際にも、補正予算の編成等を通じて可能な限り取崩し額を抑制する。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尾張旭市公共施設整備基金：各種施設等の建設や用地取得、改修に充当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尾張旭市旭平和墓園管理基金：墓園の管理に要する費用に充当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尾張旭市地域福祉基金：地域福祉の推進に要する費用に充当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尾張旭市緑化推進基金：市民とともに緑化を推進し、緑あふれる美しいまちづくりに要する費用に充当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文化振興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文化財の保全・保護等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に要する費用に充当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尾張旭市公共施設整備基金：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西中学校校舎増築工事等に伴い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尾張旭市旭平和墓園管理基金：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永代使用料収入の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％及び剰余金を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円）ため、残高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尾張旭市緑化推進基金：緑化推進事業に充当したことにより、積立額（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万円）以上に取り崩した（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万円）ため、残高が減少した。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文化振興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lang="ja-JP" altLang="en-US" sz="1300" b="0" i="0" u="none" strike="noStrike" baseline="0">
              <a:latin typeface="ＭＳ Ｐゴシック" panose="020B0600070205080204" pitchFamily="50" charset="-128"/>
              <a:ea typeface="ＭＳ Ｐゴシック" panose="020B0600070205080204" pitchFamily="50" charset="-128"/>
            </a:rPr>
            <a:t>無形民族文化財保護育成事業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に充当したことにより、積立額（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円）以上に取り崩した（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円）ため、残高が減少した。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尾張旭市公共施設整備基金：財政運営基本方針に基づき、財産売払収入や補正予算の編成等を通じて積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を行う。また、基金の残高は、公共施設、道路、橋りょう等の老朽化対策の事業費に重点的に活用する。今後は、公共施設の老朽化に対応した長寿命化事業等の大型の普通建設事業を実施する必要があり、公共施設整備基金の活用が見込まれることから、引き続き、市有地の売却等により、基金残高の増加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その他基金：各基金の運用指針に基づき、確実かつ計画的な運用を行っていく。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令和３年度は、取崩しがなく、決算剰余金の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を下回らない額として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千円積み立てたため、令和２年度から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予期しない収入の落ち込みや不時の支出増等に備えるため、標準財政規模の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程度を確保することとしている。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普通交付税の臨時財政対策債償還基金費分を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基金残高の運用利子を積み立てる。目標額等は設定していない。なお、令和３年度に積み立てた、普通交付税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は令和４年度に繰上償還のため取り崩す予定。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84,034
82,557
21.03
30,381,271
28,712,813
1,177,564
16,911,268
20,556,951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有形固定資産減価償却率は、類似団体内平均を下回っているものの、上昇傾向を示している。本市において、公共建築物の約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学校教育系の施設等の老朽化が進んでいることや、原則施設の建替え行わず、改修等を行い使用していることが影響していると考えられる。施設の長寿命化を推進するため、引き続き個別施設計画に基づき施設の修繕や改修を進め、比率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115253</xdr:rowOff>
    </xdr:from>
    <xdr:to>
      <xdr:col>23</xdr:col>
      <xdr:colOff>136525</xdr:colOff>
      <xdr:row>31</xdr:row>
      <xdr:rowOff>45403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138130</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88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85566</xdr:rowOff>
    </xdr:from>
    <xdr:to>
      <xdr:col>19</xdr:col>
      <xdr:colOff>187325</xdr:colOff>
      <xdr:row>31</xdr:row>
      <xdr:rowOff>15716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0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136366</xdr:rowOff>
    </xdr:from>
    <xdr:to>
      <xdr:col>23</xdr:col>
      <xdr:colOff>85725</xdr:colOff>
      <xdr:row>30</xdr:row>
      <xdr:rowOff>166053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6051391"/>
          <a:ext cx="7112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53181</xdr:rowOff>
    </xdr:from>
    <xdr:to>
      <xdr:col>15</xdr:col>
      <xdr:colOff>187325</xdr:colOff>
      <xdr:row>30</xdr:row>
      <xdr:rowOff>154781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9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103981</xdr:rowOff>
    </xdr:from>
    <xdr:to>
      <xdr:col>19</xdr:col>
      <xdr:colOff>136525</xdr:colOff>
      <xdr:row>30</xdr:row>
      <xdr:rowOff>136366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601900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103981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989320"/>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20796</xdr:rowOff>
    </xdr:from>
    <xdr:to>
      <xdr:col>7</xdr:col>
      <xdr:colOff>187325</xdr:colOff>
      <xdr:row>30</xdr:row>
      <xdr:rowOff>122396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9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71596</xdr:rowOff>
    </xdr:from>
    <xdr:to>
      <xdr:col>11</xdr:col>
      <xdr:colOff>136525</xdr:colOff>
      <xdr:row>30</xdr:row>
      <xdr:rowOff>74295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986621"/>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32243</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77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171308</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743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138923</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71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令和３年度は、普通地方交付税の追加交付等による経常一般財源等の増加や財政調整基金及び減債基金の残高増加による充当可能財源の増加等により、債務償還比率は大幅に改善した。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令和３年度の比率改善は特殊要因による一時的な側面もあり、今後は、公共施設等の老朽化に対応した長寿命化関連事業や大型の再開発事業等を実施する計画のため、比率の上昇が見込まれる。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引き続き、公共施設等総合管理計画の推進、事務事業の統廃合を行い、できる限り比率の抑制に努める。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148644</xdr:rowOff>
    </xdr:from>
    <xdr:to>
      <xdr:col>76</xdr:col>
      <xdr:colOff>73025</xdr:colOff>
      <xdr:row>29</xdr:row>
      <xdr:rowOff>78794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71</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57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156700</xdr:rowOff>
    </xdr:from>
    <xdr:to>
      <xdr:col>72</xdr:col>
      <xdr:colOff>123825</xdr:colOff>
      <xdr:row>30</xdr:row>
      <xdr:rowOff>86850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27994</xdr:rowOff>
    </xdr:from>
    <xdr:to>
      <xdr:col>76</xdr:col>
      <xdr:colOff>22225</xdr:colOff>
      <xdr:row>30</xdr:row>
      <xdr:rowOff>36050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771569"/>
          <a:ext cx="711200" cy="1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91349</xdr:rowOff>
    </xdr:from>
    <xdr:to>
      <xdr:col>68</xdr:col>
      <xdr:colOff>123825</xdr:colOff>
      <xdr:row>31</xdr:row>
      <xdr:rowOff>21499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36050</xdr:rowOff>
    </xdr:from>
    <xdr:to>
      <xdr:col>72</xdr:col>
      <xdr:colOff>73025</xdr:colOff>
      <xdr:row>30</xdr:row>
      <xdr:rowOff>142149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5951075"/>
          <a:ext cx="762000" cy="1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16401</xdr:rowOff>
    </xdr:from>
    <xdr:to>
      <xdr:col>64</xdr:col>
      <xdr:colOff>123825</xdr:colOff>
      <xdr:row>30</xdr:row>
      <xdr:rowOff>118001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9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67201</xdr:rowOff>
    </xdr:from>
    <xdr:to>
      <xdr:col>68</xdr:col>
      <xdr:colOff>73025</xdr:colOff>
      <xdr:row>30</xdr:row>
      <xdr:rowOff>142149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2560300" y="5982226"/>
          <a:ext cx="762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37066</xdr:rowOff>
    </xdr:from>
    <xdr:to>
      <xdr:col>60</xdr:col>
      <xdr:colOff>123825</xdr:colOff>
      <xdr:row>30</xdr:row>
      <xdr:rowOff>138666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9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67201</xdr:rowOff>
    </xdr:from>
    <xdr:to>
      <xdr:col>64</xdr:col>
      <xdr:colOff>73025</xdr:colOff>
      <xdr:row>30</xdr:row>
      <xdr:rowOff>87866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5982226"/>
          <a:ext cx="762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103377</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6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38026</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7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134528</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7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155193</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7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84,034
82,557
21.03
30,381,271
28,712,813
1,177,564
16,911,268
20,556,951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90896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4018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146231</xdr:rowOff>
    </xdr:from>
    <xdr:to>
      <xdr:col>15</xdr:col>
      <xdr:colOff>101600</xdr:colOff>
      <xdr:row>37</xdr:row>
      <xdr:rowOff>76381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25581</xdr:rowOff>
    </xdr:from>
    <xdr:to>
      <xdr:col>19</xdr:col>
      <xdr:colOff>177800</xdr:colOff>
      <xdr:row>37</xdr:row>
      <xdr:rowOff>58239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3692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166007</xdr:rowOff>
    </xdr:from>
    <xdr:to>
      <xdr:col>15</xdr:col>
      <xdr:colOff>50800</xdr:colOff>
      <xdr:row>37</xdr:row>
      <xdr:rowOff>25581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33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107043</xdr:rowOff>
    </xdr:from>
    <xdr:to>
      <xdr:col>6</xdr:col>
      <xdr:colOff>38100</xdr:colOff>
      <xdr:row>37</xdr:row>
      <xdr:rowOff>37193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157843</xdr:rowOff>
    </xdr:from>
    <xdr:to>
      <xdr:col>10</xdr:col>
      <xdr:colOff>114300</xdr:colOff>
      <xdr:row>36</xdr:row>
      <xdr:rowOff>166007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3300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7721</xdr:rowOff>
    </xdr:from>
    <xdr:to>
      <xdr:col>55</xdr:col>
      <xdr:colOff>50800</xdr:colOff>
      <xdr:row>41</xdr:row>
      <xdr:rowOff>109321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94098</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7760</xdr:rowOff>
    </xdr:from>
    <xdr:to>
      <xdr:col>50</xdr:col>
      <xdr:colOff>165100</xdr:colOff>
      <xdr:row>41</xdr:row>
      <xdr:rowOff>109360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58521</xdr:rowOff>
    </xdr:from>
    <xdr:to>
      <xdr:col>55</xdr:col>
      <xdr:colOff>0</xdr:colOff>
      <xdr:row>41</xdr:row>
      <xdr:rowOff>58560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08797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7341</xdr:rowOff>
    </xdr:from>
    <xdr:to>
      <xdr:col>46</xdr:col>
      <xdr:colOff>38100</xdr:colOff>
      <xdr:row>41</xdr:row>
      <xdr:rowOff>108941</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58141</xdr:rowOff>
    </xdr:from>
    <xdr:to>
      <xdr:col>50</xdr:col>
      <xdr:colOff>114300</xdr:colOff>
      <xdr:row>41</xdr:row>
      <xdr:rowOff>58560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8750300" y="708759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6769</xdr:rowOff>
    </xdr:from>
    <xdr:to>
      <xdr:col>41</xdr:col>
      <xdr:colOff>101600</xdr:colOff>
      <xdr:row>41</xdr:row>
      <xdr:rowOff>108369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57569</xdr:rowOff>
    </xdr:from>
    <xdr:to>
      <xdr:col>45</xdr:col>
      <xdr:colOff>177800</xdr:colOff>
      <xdr:row>41</xdr:row>
      <xdr:rowOff>58141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70870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6959</xdr:rowOff>
    </xdr:from>
    <xdr:to>
      <xdr:col>36</xdr:col>
      <xdr:colOff>165100</xdr:colOff>
      <xdr:row>41</xdr:row>
      <xdr:rowOff>108559</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57569</xdr:rowOff>
    </xdr:from>
    <xdr:to>
      <xdr:col>41</xdr:col>
      <xdr:colOff>50800</xdr:colOff>
      <xdr:row>41</xdr:row>
      <xdr:rowOff>57759</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0870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100487</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71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100068</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712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99496</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99686</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71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xdr:rowOff>
    </xdr:from>
    <xdr:to>
      <xdr:col>24</xdr:col>
      <xdr:colOff>114300</xdr:colOff>
      <xdr:row>62</xdr:row>
      <xdr:rowOff>117747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166024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66947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6723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138612</xdr:rowOff>
    </xdr:from>
    <xdr:to>
      <xdr:col>15</xdr:col>
      <xdr:colOff>101600</xdr:colOff>
      <xdr:row>62</xdr:row>
      <xdr:rowOff>68762</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17962</xdr:rowOff>
    </xdr:from>
    <xdr:to>
      <xdr:col>19</xdr:col>
      <xdr:colOff>177800</xdr:colOff>
      <xdr:row>62</xdr:row>
      <xdr:rowOff>42454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6478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17962</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6250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101056</xdr:rowOff>
    </xdr:from>
    <xdr:to>
      <xdr:col>6</xdr:col>
      <xdr:colOff>38100</xdr:colOff>
      <xdr:row>62</xdr:row>
      <xdr:rowOff>31206</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151856</xdr:rowOff>
    </xdr:from>
    <xdr:to>
      <xdr:col>10</xdr:col>
      <xdr:colOff>114300</xdr:colOff>
      <xdr:row>61</xdr:row>
      <xdr:rowOff>166551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61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59889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22333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163258</xdr:rowOff>
    </xdr:from>
    <xdr:to>
      <xdr:col>55</xdr:col>
      <xdr:colOff>50800</xdr:colOff>
      <xdr:row>62</xdr:row>
      <xdr:rowOff>93408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6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14685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47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163349</xdr:rowOff>
    </xdr:from>
    <xdr:to>
      <xdr:col>50</xdr:col>
      <xdr:colOff>165100</xdr:colOff>
      <xdr:row>62</xdr:row>
      <xdr:rowOff>93499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6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42608</xdr:rowOff>
    </xdr:from>
    <xdr:to>
      <xdr:col>55</xdr:col>
      <xdr:colOff>0</xdr:colOff>
      <xdr:row>62</xdr:row>
      <xdr:rowOff>42699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67250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162306</xdr:rowOff>
    </xdr:from>
    <xdr:to>
      <xdr:col>46</xdr:col>
      <xdr:colOff>38100</xdr:colOff>
      <xdr:row>62</xdr:row>
      <xdr:rowOff>92456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6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41656</xdr:rowOff>
    </xdr:from>
    <xdr:to>
      <xdr:col>50</xdr:col>
      <xdr:colOff>114300</xdr:colOff>
      <xdr:row>62</xdr:row>
      <xdr:rowOff>42699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8750300" y="1067155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161559</xdr:rowOff>
    </xdr:from>
    <xdr:to>
      <xdr:col>41</xdr:col>
      <xdr:colOff>101600</xdr:colOff>
      <xdr:row>62</xdr:row>
      <xdr:rowOff>91709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6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40909</xdr:rowOff>
    </xdr:from>
    <xdr:to>
      <xdr:col>45</xdr:col>
      <xdr:colOff>177800</xdr:colOff>
      <xdr:row>62</xdr:row>
      <xdr:rowOff>41656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861300" y="10670809"/>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165386</xdr:rowOff>
    </xdr:from>
    <xdr:to>
      <xdr:col>36</xdr:col>
      <xdr:colOff>165100</xdr:colOff>
      <xdr:row>62</xdr:row>
      <xdr:rowOff>95536</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6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40909</xdr:rowOff>
    </xdr:from>
    <xdr:to>
      <xdr:col>41</xdr:col>
      <xdr:colOff>50800</xdr:colOff>
      <xdr:row>62</xdr:row>
      <xdr:rowOff>44736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670809"/>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110026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3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108983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39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108236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3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112063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39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18341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46264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0741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82</xdr:row>
      <xdr:rowOff>15239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04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68943</xdr:rowOff>
    </xdr:from>
    <xdr:to>
      <xdr:col>10</xdr:col>
      <xdr:colOff>165100</xdr:colOff>
      <xdr:row>81</xdr:row>
      <xdr:rowOff>170543</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119743</xdr:rowOff>
    </xdr:from>
    <xdr:to>
      <xdr:col>15</xdr:col>
      <xdr:colOff>50800</xdr:colOff>
      <xdr:row>81</xdr:row>
      <xdr:rowOff>154032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00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81</xdr:row>
      <xdr:rowOff>119743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97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15620</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151147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38736</xdr:rowOff>
    </xdr:from>
    <xdr:to>
      <xdr:col>55</xdr:col>
      <xdr:colOff>50800</xdr:colOff>
      <xdr:row>86</xdr:row>
      <xdr:rowOff>140336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125113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38736</xdr:rowOff>
    </xdr:from>
    <xdr:to>
      <xdr:col>50</xdr:col>
      <xdr:colOff>165100</xdr:colOff>
      <xdr:row>86</xdr:row>
      <xdr:rowOff>140336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89536</xdr:rowOff>
    </xdr:from>
    <xdr:to>
      <xdr:col>55</xdr:col>
      <xdr:colOff>0</xdr:colOff>
      <xdr:row>86</xdr:row>
      <xdr:rowOff>89536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38736</xdr:rowOff>
    </xdr:from>
    <xdr:to>
      <xdr:col>46</xdr:col>
      <xdr:colOff>38100</xdr:colOff>
      <xdr:row>86</xdr:row>
      <xdr:rowOff>140336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89536</xdr:rowOff>
    </xdr:from>
    <xdr:to>
      <xdr:col>50</xdr:col>
      <xdr:colOff>114300</xdr:colOff>
      <xdr:row>86</xdr:row>
      <xdr:rowOff>89536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483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38736</xdr:rowOff>
    </xdr:from>
    <xdr:to>
      <xdr:col>41</xdr:col>
      <xdr:colOff>101600</xdr:colOff>
      <xdr:row>86</xdr:row>
      <xdr:rowOff>140336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89536</xdr:rowOff>
    </xdr:from>
    <xdr:to>
      <xdr:col>45</xdr:col>
      <xdr:colOff>177800</xdr:colOff>
      <xdr:row>86</xdr:row>
      <xdr:rowOff>89536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83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38736</xdr:rowOff>
    </xdr:from>
    <xdr:to>
      <xdr:col>36</xdr:col>
      <xdr:colOff>165100</xdr:colOff>
      <xdr:row>86</xdr:row>
      <xdr:rowOff>140336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89536</xdr:rowOff>
    </xdr:from>
    <xdr:to>
      <xdr:col>41</xdr:col>
      <xdr:colOff>50800</xdr:colOff>
      <xdr:row>86</xdr:row>
      <xdr:rowOff>89536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83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131463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131463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131463</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131463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5436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38</xdr:row>
      <xdr:rowOff>28575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4979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37</xdr:row>
      <xdr:rowOff>154305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450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59055</xdr:rowOff>
    </xdr:from>
    <xdr:to>
      <xdr:col>71</xdr:col>
      <xdr:colOff>177800</xdr:colOff>
      <xdr:row>37</xdr:row>
      <xdr:rowOff>106680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402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70502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24782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148607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90187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118110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680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118110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118110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118110</xdr:rowOff>
    </xdr:from>
    <xdr:to>
      <xdr:col>102</xdr:col>
      <xdr:colOff>114300</xdr:colOff>
      <xdr:row>39</xdr:row>
      <xdr:rowOff>118110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656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13987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13987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13987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13987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E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21590</xdr:rowOff>
    </xdr:from>
    <xdr:to>
      <xdr:col>85</xdr:col>
      <xdr:colOff>177800</xdr:colOff>
      <xdr:row>63</xdr:row>
      <xdr:rowOff>123190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107967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073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45720</xdr:rowOff>
    </xdr:from>
    <xdr:to>
      <xdr:col>85</xdr:col>
      <xdr:colOff>127000</xdr:colOff>
      <xdr:row>63</xdr:row>
      <xdr:rowOff>72390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08470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137795</xdr:rowOff>
    </xdr:from>
    <xdr:to>
      <xdr:col>76</xdr:col>
      <xdr:colOff>165100</xdr:colOff>
      <xdr:row>63</xdr:row>
      <xdr:rowOff>67945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17145</xdr:rowOff>
    </xdr:from>
    <xdr:to>
      <xdr:col>81</xdr:col>
      <xdr:colOff>50800</xdr:colOff>
      <xdr:row>63</xdr:row>
      <xdr:rowOff>45720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4592300" y="10818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105410</xdr:rowOff>
    </xdr:from>
    <xdr:to>
      <xdr:col>72</xdr:col>
      <xdr:colOff>38100</xdr:colOff>
      <xdr:row>63</xdr:row>
      <xdr:rowOff>35560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156210</xdr:rowOff>
    </xdr:from>
    <xdr:to>
      <xdr:col>76</xdr:col>
      <xdr:colOff>114300</xdr:colOff>
      <xdr:row>63</xdr:row>
      <xdr:rowOff>17145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3703300" y="10786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156210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14300" y="10753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59072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26687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18161</xdr:rowOff>
    </xdr:from>
    <xdr:to>
      <xdr:col>116</xdr:col>
      <xdr:colOff>114300</xdr:colOff>
      <xdr:row>63</xdr:row>
      <xdr:rowOff>119761</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8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104538</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73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18352</xdr:rowOff>
    </xdr:from>
    <xdr:to>
      <xdr:col>112</xdr:col>
      <xdr:colOff>38100</xdr:colOff>
      <xdr:row>63</xdr:row>
      <xdr:rowOff>119952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68961</xdr:rowOff>
    </xdr:from>
    <xdr:to>
      <xdr:col>116</xdr:col>
      <xdr:colOff>63500</xdr:colOff>
      <xdr:row>63</xdr:row>
      <xdr:rowOff>69152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87031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69152</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1086993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17208</xdr:rowOff>
    </xdr:from>
    <xdr:to>
      <xdr:col>102</xdr:col>
      <xdr:colOff>165100</xdr:colOff>
      <xdr:row>63</xdr:row>
      <xdr:rowOff>118808</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68008</xdr:rowOff>
    </xdr:from>
    <xdr:to>
      <xdr:col>107</xdr:col>
      <xdr:colOff>50800</xdr:colOff>
      <xdr:row>63</xdr:row>
      <xdr:rowOff>68580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9545300" y="1086935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17018</xdr:rowOff>
    </xdr:from>
    <xdr:to>
      <xdr:col>98</xdr:col>
      <xdr:colOff>38100</xdr:colOff>
      <xdr:row>63</xdr:row>
      <xdr:rowOff>118618</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67818</xdr:rowOff>
    </xdr:from>
    <xdr:to>
      <xdr:col>102</xdr:col>
      <xdr:colOff>114300</xdr:colOff>
      <xdr:row>63</xdr:row>
      <xdr:rowOff>68008</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656300" y="1086916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111079</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91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109935</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109745</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E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00000000-0008-0000-0E00-00008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00000000-0008-0000-0E00-00008F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E00-000091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6268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32675</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E00-00009D020000}"/>
            </a:ext>
          </a:extLst>
        </xdr:cNvPr>
        <xdr:cNvSpPr txBox="1"/>
      </xdr:nvSpPr>
      <xdr:spPr>
        <a:xfrm>
          <a:off x="16357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105048</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5481300" y="142994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4541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83</xdr:row>
      <xdr:rowOff>69124</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4592300" y="142619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31569</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3703300" y="142259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78739</xdr:rowOff>
    </xdr:from>
    <xdr:to>
      <xdr:col>67</xdr:col>
      <xdr:colOff>101600</xdr:colOff>
      <xdr:row>83</xdr:row>
      <xdr:rowOff>8889</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276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129539</xdr:rowOff>
    </xdr:from>
    <xdr:to>
      <xdr:col>71</xdr:col>
      <xdr:colOff>177800</xdr:colOff>
      <xdr:row>82</xdr:row>
      <xdr:rowOff>167095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814300" y="141884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111051</xdr:rowOff>
    </xdr:from>
    <xdr:ext cx="405111" cy="259045"/>
    <xdr:sp macro="" textlink="">
      <xdr:nvSpPr>
        <xdr:cNvPr id="682" name="n_1main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83" name="n_2main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37572</xdr:rowOff>
    </xdr:from>
    <xdr:ext cx="405111" cy="259045"/>
    <xdr:sp macro="" textlink="">
      <xdr:nvSpPr>
        <xdr:cNvPr id="684" name="n_3main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xdr:rowOff>
    </xdr:from>
    <xdr:ext cx="405111" cy="259045"/>
    <xdr:sp macro="" textlink="">
      <xdr:nvSpPr>
        <xdr:cNvPr id="685" name="n_4main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0000000-0008-0000-0E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00000000-0008-0000-0E00-0000C6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00000000-0008-0000-0E00-0000C8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00000000-0008-0000-0E00-0000CA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26" name="【児童館】&#10;一人当たり面積該当値テキスト">
          <a:extLst>
            <a:ext uri="{FF2B5EF4-FFF2-40B4-BE49-F238E27FC236}">
              <a16:creationId xmlns:a16="http://schemas.microsoft.com/office/drawing/2014/main" id="{00000000-0008-0000-0E00-0000D6020000}"/>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133350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0434300" y="1400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9545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8656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00000000-0008-0000-0E00-0000DF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00000000-0008-0000-0E00-0000E0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00000000-0008-0000-0E00-0000E1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00000000-0008-0000-0E00-0000E2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39" name="n_1mainValue【児童館】&#10;一人当たり面積">
          <a:extLst>
            <a:ext uri="{FF2B5EF4-FFF2-40B4-BE49-F238E27FC236}">
              <a16:creationId xmlns:a16="http://schemas.microsoft.com/office/drawing/2014/main" id="{00000000-0008-0000-0E00-0000E3020000}"/>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740" name="n_2mainValue【児童館】&#10;一人当たり面積">
          <a:extLst>
            <a:ext uri="{FF2B5EF4-FFF2-40B4-BE49-F238E27FC236}">
              <a16:creationId xmlns:a16="http://schemas.microsoft.com/office/drawing/2014/main" id="{00000000-0008-0000-0E00-0000E4020000}"/>
            </a:ext>
          </a:extLst>
        </xdr:cNvPr>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41" name="n_3mainValue【児童館】&#10;一人当たり面積">
          <a:extLst>
            <a:ext uri="{FF2B5EF4-FFF2-40B4-BE49-F238E27FC236}">
              <a16:creationId xmlns:a16="http://schemas.microsoft.com/office/drawing/2014/main" id="{00000000-0008-0000-0E00-0000E5020000}"/>
            </a:ext>
          </a:extLst>
        </xdr:cNvPr>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42" name="n_4mainValue【児童館】&#10;一人当たり面積">
          <a:extLst>
            <a:ext uri="{FF2B5EF4-FFF2-40B4-BE49-F238E27FC236}">
              <a16:creationId xmlns:a16="http://schemas.microsoft.com/office/drawing/2014/main" id="{00000000-0008-0000-0E00-0000E6020000}"/>
            </a:ext>
          </a:extLst>
        </xdr:cNvPr>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E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00000000-0008-0000-0E00-00000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00000000-0008-0000-0E00-00000203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E00-00000403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97789</xdr:rowOff>
    </xdr:from>
    <xdr:to>
      <xdr:col>85</xdr:col>
      <xdr:colOff>177800</xdr:colOff>
      <xdr:row>106</xdr:row>
      <xdr:rowOff>27939</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6268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76216</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E00-000010030000}"/>
            </a:ext>
          </a:extLst>
        </xdr:cNvPr>
        <xdr:cNvSpPr txBox="1"/>
      </xdr:nvSpPr>
      <xdr:spPr>
        <a:xfrm>
          <a:off x="16357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148589</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5481300" y="18112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454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105</xdr:row>
      <xdr:rowOff>110489</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4592300" y="18074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365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72389</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3703300" y="18036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34289</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2814300" y="17998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E00-00001D03000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E00-00001E030000}"/>
            </a:ext>
          </a:extLst>
        </xdr:cNvPr>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76216</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E00-00001F030000}"/>
            </a:ext>
          </a:extLst>
        </xdr:cNvPr>
        <xdr:cNvSpPr txBox="1"/>
      </xdr:nvSpPr>
      <xdr:spPr>
        <a:xfrm>
          <a:off x="13500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E00-000020030000}"/>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0000000-0008-0000-0E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00000000-0008-0000-0E00-00003B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00000000-0008-0000-0E00-00003D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a:extLst>
            <a:ext uri="{FF2B5EF4-FFF2-40B4-BE49-F238E27FC236}">
              <a16:creationId xmlns:a16="http://schemas.microsoft.com/office/drawing/2014/main" id="{00000000-0008-0000-0E00-00003F030000}"/>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00000000-0008-0000-0E00-00004403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165843</xdr:rowOff>
    </xdr:from>
    <xdr:ext cx="469744" cy="259045"/>
    <xdr:sp macro="" textlink="">
      <xdr:nvSpPr>
        <xdr:cNvPr id="843" name="【公民館】&#10;一人当たり面積該当値テキスト">
          <a:extLst>
            <a:ext uri="{FF2B5EF4-FFF2-40B4-BE49-F238E27FC236}">
              <a16:creationId xmlns:a16="http://schemas.microsoft.com/office/drawing/2014/main" id="{00000000-0008-0000-0E00-00004B030000}"/>
            </a:ext>
          </a:extLst>
        </xdr:cNvPr>
        <xdr:cNvSpPr txBox="1"/>
      </xdr:nvSpPr>
      <xdr:spPr>
        <a:xfrm>
          <a:off x="22199600"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22316</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21323300" y="18367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22316</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20434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9545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50" name="楕円 849">
          <a:extLst>
            <a:ext uri="{FF2B5EF4-FFF2-40B4-BE49-F238E27FC236}">
              <a16:creationId xmlns:a16="http://schemas.microsoft.com/office/drawing/2014/main" id="{00000000-0008-0000-0E00-000052030000}"/>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19050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8656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a:extLst>
            <a:ext uri="{FF2B5EF4-FFF2-40B4-BE49-F238E27FC236}">
              <a16:creationId xmlns:a16="http://schemas.microsoft.com/office/drawing/2014/main" id="{00000000-0008-0000-0E00-000054030000}"/>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a:extLst>
            <a:ext uri="{FF2B5EF4-FFF2-40B4-BE49-F238E27FC236}">
              <a16:creationId xmlns:a16="http://schemas.microsoft.com/office/drawing/2014/main" id="{00000000-0008-0000-0E00-000055030000}"/>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a:extLst>
            <a:ext uri="{FF2B5EF4-FFF2-40B4-BE49-F238E27FC236}">
              <a16:creationId xmlns:a16="http://schemas.microsoft.com/office/drawing/2014/main" id="{00000000-0008-0000-0E00-000056030000}"/>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a:extLst>
            <a:ext uri="{FF2B5EF4-FFF2-40B4-BE49-F238E27FC236}">
              <a16:creationId xmlns:a16="http://schemas.microsoft.com/office/drawing/2014/main" id="{00000000-0008-0000-0E00-000057030000}"/>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89643</xdr:rowOff>
    </xdr:from>
    <xdr:ext cx="469744" cy="259045"/>
    <xdr:sp macro="" textlink="">
      <xdr:nvSpPr>
        <xdr:cNvPr id="856" name="n_1mainValue【公民館】&#10;一人当たり面積">
          <a:extLst>
            <a:ext uri="{FF2B5EF4-FFF2-40B4-BE49-F238E27FC236}">
              <a16:creationId xmlns:a16="http://schemas.microsoft.com/office/drawing/2014/main" id="{00000000-0008-0000-0E00-000058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57" name="n_2mainValue【公民館】&#10;一人当たり面積">
          <a:extLst>
            <a:ext uri="{FF2B5EF4-FFF2-40B4-BE49-F238E27FC236}">
              <a16:creationId xmlns:a16="http://schemas.microsoft.com/office/drawing/2014/main" id="{00000000-0008-0000-0E00-000059030000}"/>
            </a:ext>
          </a:extLst>
        </xdr:cNvPr>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58" name="n_3mainValue【公民館】&#10;一人当たり面積">
          <a:extLst>
            <a:ext uri="{FF2B5EF4-FFF2-40B4-BE49-F238E27FC236}">
              <a16:creationId xmlns:a16="http://schemas.microsoft.com/office/drawing/2014/main" id="{00000000-0008-0000-0E00-00005A030000}"/>
            </a:ext>
          </a:extLst>
        </xdr:cNvPr>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86377</xdr:rowOff>
    </xdr:from>
    <xdr:ext cx="469744" cy="259045"/>
    <xdr:sp macro="" textlink="">
      <xdr:nvSpPr>
        <xdr:cNvPr id="859" name="n_4mainValue【公民館】&#10;一人当たり面積">
          <a:extLst>
            <a:ext uri="{FF2B5EF4-FFF2-40B4-BE49-F238E27FC236}">
              <a16:creationId xmlns:a16="http://schemas.microsoft.com/office/drawing/2014/main" id="{00000000-0008-0000-0E00-00005B030000}"/>
            </a:ext>
          </a:extLst>
        </xdr:cNvPr>
        <xdr:cNvSpPr txBox="1"/>
      </xdr:nvSpPr>
      <xdr:spPr>
        <a:xfrm>
          <a:off x="18421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E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E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類似団体と比較すると、特に橋梁と学校施設の有形固定資産減価償却率が高くなっている。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なお、橋梁においては幹線道路の大規模なもの以外に、改修等ができていない小規模な橋が多数存在し、架設年度が不明のものもある。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これらの有形固定資産は今後も除却の対象となる方針がないことから、個別施設計画を策定し、計画的な修繕、改修等を行っている。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84,034
82,557
21.03
30,381,271
28,712,813
1,177,564
16,911,268
20,556,951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23767</xdr:rowOff>
    </xdr:from>
    <xdr:to>
      <xdr:col>20</xdr:col>
      <xdr:colOff>38100</xdr:colOff>
      <xdr:row>40</xdr:row>
      <xdr:rowOff>125367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325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74567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999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129903</xdr:rowOff>
    </xdr:from>
    <xdr:to>
      <xdr:col>10</xdr:col>
      <xdr:colOff>165100</xdr:colOff>
      <xdr:row>40</xdr:row>
      <xdr:rowOff>60053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9253</xdr:rowOff>
    </xdr:from>
    <xdr:to>
      <xdr:col>15</xdr:col>
      <xdr:colOff>50800</xdr:colOff>
      <xdr:row>40</xdr:row>
      <xdr:rowOff>41910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672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95613</xdr:rowOff>
    </xdr:from>
    <xdr:to>
      <xdr:col>6</xdr:col>
      <xdr:colOff>38100</xdr:colOff>
      <xdr:row>40</xdr:row>
      <xdr:rowOff>25763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146413</xdr:rowOff>
    </xdr:from>
    <xdr:to>
      <xdr:col>10</xdr:col>
      <xdr:colOff>114300</xdr:colOff>
      <xdr:row>40</xdr:row>
      <xdr:rowOff>9253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329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116494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51180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16890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xdr:rowOff>
    </xdr:from>
    <xdr:to>
      <xdr:col>55</xdr:col>
      <xdr:colOff>50800</xdr:colOff>
      <xdr:row>41</xdr:row>
      <xdr:rowOff>106426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91203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xdr:rowOff>
    </xdr:from>
    <xdr:to>
      <xdr:col>50</xdr:col>
      <xdr:colOff>165100</xdr:colOff>
      <xdr:row>41</xdr:row>
      <xdr:rowOff>106426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55626</xdr:rowOff>
    </xdr:from>
    <xdr:to>
      <xdr:col>55</xdr:col>
      <xdr:colOff>0</xdr:colOff>
      <xdr:row>41</xdr:row>
      <xdr:rowOff>55626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xdr:rowOff>
    </xdr:from>
    <xdr:to>
      <xdr:col>46</xdr:col>
      <xdr:colOff>38100</xdr:colOff>
      <xdr:row>41</xdr:row>
      <xdr:rowOff>106426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55626</xdr:rowOff>
    </xdr:from>
    <xdr:to>
      <xdr:col>50</xdr:col>
      <xdr:colOff>114300</xdr:colOff>
      <xdr:row>41</xdr:row>
      <xdr:rowOff>55626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xdr:rowOff>
    </xdr:from>
    <xdr:to>
      <xdr:col>41</xdr:col>
      <xdr:colOff>101600</xdr:colOff>
      <xdr:row>41</xdr:row>
      <xdr:rowOff>106426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55626</xdr:rowOff>
    </xdr:from>
    <xdr:to>
      <xdr:col>45</xdr:col>
      <xdr:colOff>177800</xdr:colOff>
      <xdr:row>41</xdr:row>
      <xdr:rowOff>55626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xdr:rowOff>
    </xdr:from>
    <xdr:to>
      <xdr:col>36</xdr:col>
      <xdr:colOff>165100</xdr:colOff>
      <xdr:row>41</xdr:row>
      <xdr:rowOff>106426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55626</xdr:rowOff>
    </xdr:from>
    <xdr:to>
      <xdr:col>41</xdr:col>
      <xdr:colOff>50800</xdr:colOff>
      <xdr:row>41</xdr:row>
      <xdr:rowOff>55626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97553</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97553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97553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97553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145415</xdr:rowOff>
    </xdr:from>
    <xdr:to>
      <xdr:col>24</xdr:col>
      <xdr:colOff>114300</xdr:colOff>
      <xdr:row>64</xdr:row>
      <xdr:rowOff>75565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60342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86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111125</xdr:rowOff>
    </xdr:from>
    <xdr:to>
      <xdr:col>20</xdr:col>
      <xdr:colOff>38100</xdr:colOff>
      <xdr:row>64</xdr:row>
      <xdr:rowOff>41275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161925</xdr:rowOff>
    </xdr:from>
    <xdr:to>
      <xdr:col>24</xdr:col>
      <xdr:colOff>63500</xdr:colOff>
      <xdr:row>64</xdr:row>
      <xdr:rowOff>24765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9632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76835</xdr:rowOff>
    </xdr:from>
    <xdr:to>
      <xdr:col>15</xdr:col>
      <xdr:colOff>101600</xdr:colOff>
      <xdr:row>64</xdr:row>
      <xdr:rowOff>6985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127635</xdr:rowOff>
    </xdr:from>
    <xdr:to>
      <xdr:col>19</xdr:col>
      <xdr:colOff>177800</xdr:colOff>
      <xdr:row>63</xdr:row>
      <xdr:rowOff>161925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928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40640</xdr:rowOff>
    </xdr:from>
    <xdr:to>
      <xdr:col>10</xdr:col>
      <xdr:colOff>165100</xdr:colOff>
      <xdr:row>63</xdr:row>
      <xdr:rowOff>142240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91440</xdr:rowOff>
    </xdr:from>
    <xdr:to>
      <xdr:col>15</xdr:col>
      <xdr:colOff>50800</xdr:colOff>
      <xdr:row>63</xdr:row>
      <xdr:rowOff>127635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892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6350</xdr:rowOff>
    </xdr:from>
    <xdr:to>
      <xdr:col>6</xdr:col>
      <xdr:colOff>38100</xdr:colOff>
      <xdr:row>63</xdr:row>
      <xdr:rowOff>107950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57150</xdr:rowOff>
    </xdr:from>
    <xdr:to>
      <xdr:col>10</xdr:col>
      <xdr:colOff>114300</xdr:colOff>
      <xdr:row>63</xdr:row>
      <xdr:rowOff>91440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858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32402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169562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133367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99077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xdr:rowOff>
    </xdr:from>
    <xdr:to>
      <xdr:col>55</xdr:col>
      <xdr:colOff>50800</xdr:colOff>
      <xdr:row>64</xdr:row>
      <xdr:rowOff>102235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xdr:rowOff>
    </xdr:from>
    <xdr:to>
      <xdr:col>50</xdr:col>
      <xdr:colOff>165100</xdr:colOff>
      <xdr:row>64</xdr:row>
      <xdr:rowOff>102235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51435</xdr:rowOff>
    </xdr:from>
    <xdr:to>
      <xdr:col>55</xdr:col>
      <xdr:colOff>0</xdr:colOff>
      <xdr:row>64</xdr:row>
      <xdr:rowOff>51435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1024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xdr:rowOff>
    </xdr:from>
    <xdr:to>
      <xdr:col>46</xdr:col>
      <xdr:colOff>38100</xdr:colOff>
      <xdr:row>64</xdr:row>
      <xdr:rowOff>102235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51435</xdr:rowOff>
    </xdr:from>
    <xdr:to>
      <xdr:col>50</xdr:col>
      <xdr:colOff>114300</xdr:colOff>
      <xdr:row>64</xdr:row>
      <xdr:rowOff>51435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635</xdr:rowOff>
    </xdr:from>
    <xdr:to>
      <xdr:col>41</xdr:col>
      <xdr:colOff>101600</xdr:colOff>
      <xdr:row>64</xdr:row>
      <xdr:rowOff>102235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51435</xdr:rowOff>
    </xdr:from>
    <xdr:to>
      <xdr:col>45</xdr:col>
      <xdr:colOff>177800</xdr:colOff>
      <xdr:row>64</xdr:row>
      <xdr:rowOff>51435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635</xdr:rowOff>
    </xdr:from>
    <xdr:to>
      <xdr:col>36</xdr:col>
      <xdr:colOff>165100</xdr:colOff>
      <xdr:row>64</xdr:row>
      <xdr:rowOff>102235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51435</xdr:rowOff>
    </xdr:from>
    <xdr:to>
      <xdr:col>41</xdr:col>
      <xdr:colOff>50800</xdr:colOff>
      <xdr:row>64</xdr:row>
      <xdr:rowOff>51435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93362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93362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93362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93362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0F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a:extLst>
            <a:ext uri="{FF2B5EF4-FFF2-40B4-BE49-F238E27FC236}">
              <a16:creationId xmlns:a16="http://schemas.microsoft.com/office/drawing/2014/main" id="{00000000-0008-0000-0F00-00003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00000000-0008-0000-0F00-00003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0000000-0008-0000-0F00-000034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126637</xdr:rowOff>
    </xdr:from>
    <xdr:to>
      <xdr:col>6</xdr:col>
      <xdr:colOff>38100</xdr:colOff>
      <xdr:row>108</xdr:row>
      <xdr:rowOff>56787</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079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97807</xdr:rowOff>
    </xdr:from>
    <xdr:ext cx="405111" cy="259045"/>
    <xdr:sp macro="" textlink="">
      <xdr:nvSpPr>
        <xdr:cNvPr id="320" name="n_1aveValue【市民会館】&#10;有形固定資産減価償却率">
          <a:extLst>
            <a:ext uri="{FF2B5EF4-FFF2-40B4-BE49-F238E27FC236}">
              <a16:creationId xmlns:a16="http://schemas.microsoft.com/office/drawing/2014/main" id="{00000000-0008-0000-0F00-000040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321" name="n_2aveValue【市民会館】&#10;有形固定資産減価償却率">
          <a:extLst>
            <a:ext uri="{FF2B5EF4-FFF2-40B4-BE49-F238E27FC236}">
              <a16:creationId xmlns:a16="http://schemas.microsoft.com/office/drawing/2014/main" id="{00000000-0008-0000-0F00-000041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22" name="n_3aveValue【市民会館】&#10;有形固定資産減価償却率">
          <a:extLst>
            <a:ext uri="{FF2B5EF4-FFF2-40B4-BE49-F238E27FC236}">
              <a16:creationId xmlns:a16="http://schemas.microsoft.com/office/drawing/2014/main" id="{00000000-0008-0000-0F00-000042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323" name="n_4aveValue【市民会館】&#10;有形固定資産減価償却率">
          <a:extLst>
            <a:ext uri="{FF2B5EF4-FFF2-40B4-BE49-F238E27FC236}">
              <a16:creationId xmlns:a16="http://schemas.microsoft.com/office/drawing/2014/main" id="{00000000-0008-0000-0F00-000043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47914</xdr:rowOff>
    </xdr:from>
    <xdr:ext cx="405111" cy="259045"/>
    <xdr:sp macro="" textlink="">
      <xdr:nvSpPr>
        <xdr:cNvPr id="324" name="n_4mainValue【市民会館】&#10;有形固定資産減価償却率">
          <a:extLst>
            <a:ext uri="{FF2B5EF4-FFF2-40B4-BE49-F238E27FC236}">
              <a16:creationId xmlns:a16="http://schemas.microsoft.com/office/drawing/2014/main" id="{00000000-0008-0000-0F00-000044010000}"/>
            </a:ext>
          </a:extLst>
        </xdr:cNvPr>
        <xdr:cNvSpPr txBox="1"/>
      </xdr:nvSpPr>
      <xdr:spPr>
        <a:xfrm>
          <a:off x="927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a:extLst>
            <a:ext uri="{FF2B5EF4-FFF2-40B4-BE49-F238E27FC236}">
              <a16:creationId xmlns:a16="http://schemas.microsoft.com/office/drawing/2014/main" id="{00000000-0008-0000-0F00-00005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7" name="【市民会館】&#10;一人当たり面積最小値テキスト">
          <a:extLst>
            <a:ext uri="{FF2B5EF4-FFF2-40B4-BE49-F238E27FC236}">
              <a16:creationId xmlns:a16="http://schemas.microsoft.com/office/drawing/2014/main" id="{00000000-0008-0000-0F00-00005B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349" name="【市民会館】&#10;一人当たり面積最大値テキスト">
          <a:extLst>
            <a:ext uri="{FF2B5EF4-FFF2-40B4-BE49-F238E27FC236}">
              <a16:creationId xmlns:a16="http://schemas.microsoft.com/office/drawing/2014/main" id="{00000000-0008-0000-0F00-00005D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351" name="【市民会館】&#10;一人当たり面積平均値テキスト">
          <a:extLst>
            <a:ext uri="{FF2B5EF4-FFF2-40B4-BE49-F238E27FC236}">
              <a16:creationId xmlns:a16="http://schemas.microsoft.com/office/drawing/2014/main" id="{00000000-0008-0000-0F00-00005F010000}"/>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121413</xdr:rowOff>
    </xdr:from>
    <xdr:to>
      <xdr:col>36</xdr:col>
      <xdr:colOff>165100</xdr:colOff>
      <xdr:row>107</xdr:row>
      <xdr:rowOff>51563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26940</xdr:rowOff>
    </xdr:from>
    <xdr:ext cx="469744" cy="259045"/>
    <xdr:sp macro="" textlink="">
      <xdr:nvSpPr>
        <xdr:cNvPr id="363" name="n_1aveValue【市民会館】&#10;一人当たり面積">
          <a:extLst>
            <a:ext uri="{FF2B5EF4-FFF2-40B4-BE49-F238E27FC236}">
              <a16:creationId xmlns:a16="http://schemas.microsoft.com/office/drawing/2014/main" id="{00000000-0008-0000-0F00-00006B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364" name="n_2aveValue【市民会館】&#10;一人当たり面積">
          <a:extLst>
            <a:ext uri="{FF2B5EF4-FFF2-40B4-BE49-F238E27FC236}">
              <a16:creationId xmlns:a16="http://schemas.microsoft.com/office/drawing/2014/main" id="{00000000-0008-0000-0F00-00006C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365" name="n_3aveValue【市民会館】&#10;一人当たり面積">
          <a:extLst>
            <a:ext uri="{FF2B5EF4-FFF2-40B4-BE49-F238E27FC236}">
              <a16:creationId xmlns:a16="http://schemas.microsoft.com/office/drawing/2014/main" id="{00000000-0008-0000-0F00-00006D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366" name="n_4aveValue【市民会館】&#10;一人当たり面積">
          <a:extLst>
            <a:ext uri="{FF2B5EF4-FFF2-40B4-BE49-F238E27FC236}">
              <a16:creationId xmlns:a16="http://schemas.microsoft.com/office/drawing/2014/main" id="{00000000-0008-0000-0F00-00006E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367" name="n_4mainValue【市民会館】&#10;一人当たり面積">
          <a:extLst>
            <a:ext uri="{FF2B5EF4-FFF2-40B4-BE49-F238E27FC236}">
              <a16:creationId xmlns:a16="http://schemas.microsoft.com/office/drawing/2014/main" id="{00000000-0008-0000-0F00-00006F010000}"/>
            </a:ext>
          </a:extLst>
        </xdr:cNvPr>
        <xdr:cNvSpPr txBox="1"/>
      </xdr:nvSpPr>
      <xdr:spPr>
        <a:xfrm>
          <a:off x="6737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a:extLst>
            <a:ext uri="{FF2B5EF4-FFF2-40B4-BE49-F238E27FC236}">
              <a16:creationId xmlns:a16="http://schemas.microsoft.com/office/drawing/2014/main" id="{00000000-0008-0000-0F00-00008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94" name="【一般廃棄物処理施設】&#10;有形固定資産減価償却率最小値テキスト">
          <a:extLst>
            <a:ext uri="{FF2B5EF4-FFF2-40B4-BE49-F238E27FC236}">
              <a16:creationId xmlns:a16="http://schemas.microsoft.com/office/drawing/2014/main" id="{00000000-0008-0000-0F00-00008A01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96" name="【一般廃棄物処理施設】&#10;有形固定資産減価償却率最大値テキスト">
          <a:extLst>
            <a:ext uri="{FF2B5EF4-FFF2-40B4-BE49-F238E27FC236}">
              <a16:creationId xmlns:a16="http://schemas.microsoft.com/office/drawing/2014/main" id="{00000000-0008-0000-0F00-00008C01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398" name="【一般廃棄物処理施設】&#10;有形固定資産減価償却率平均値テキスト">
          <a:extLst>
            <a:ext uri="{FF2B5EF4-FFF2-40B4-BE49-F238E27FC236}">
              <a16:creationId xmlns:a16="http://schemas.microsoft.com/office/drawing/2014/main" id="{00000000-0008-0000-0F00-00008E01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410" name="【一般廃棄物処理施設】&#10;有形固定資産減価償却率該当値テキスト">
          <a:extLst>
            <a:ext uri="{FF2B5EF4-FFF2-40B4-BE49-F238E27FC236}">
              <a16:creationId xmlns:a16="http://schemas.microsoft.com/office/drawing/2014/main" id="{00000000-0008-0000-0F00-00009A010000}"/>
            </a:ext>
          </a:extLst>
        </xdr:cNvPr>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5430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157843</xdr:rowOff>
    </xdr:from>
    <xdr:to>
      <xdr:col>85</xdr:col>
      <xdr:colOff>127000</xdr:colOff>
      <xdr:row>40</xdr:row>
      <xdr:rowOff>43543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5481300" y="684439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90715</xdr:rowOff>
    </xdr:from>
    <xdr:to>
      <xdr:col>76</xdr:col>
      <xdr:colOff>165100</xdr:colOff>
      <xdr:row>40</xdr:row>
      <xdr:rowOff>20865</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4541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141515</xdr:rowOff>
    </xdr:from>
    <xdr:to>
      <xdr:col>81</xdr:col>
      <xdr:colOff>50800</xdr:colOff>
      <xdr:row>39</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4592300" y="682806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141515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3703300" y="68117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39</xdr:row>
      <xdr:rowOff>125185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814300" y="6578237"/>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id="{00000000-0008-0000-0F00-0000A301000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420" name="n_2aveValue【一般廃棄物処理施設】&#10;有形固定資産減価償却率">
          <a:extLst>
            <a:ext uri="{FF2B5EF4-FFF2-40B4-BE49-F238E27FC236}">
              <a16:creationId xmlns:a16="http://schemas.microsoft.com/office/drawing/2014/main" id="{00000000-0008-0000-0F00-0000A401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21" name="n_3aveValue【一般廃棄物処理施設】&#10;有形固定資産減価償却率">
          <a:extLst>
            <a:ext uri="{FF2B5EF4-FFF2-40B4-BE49-F238E27FC236}">
              <a16:creationId xmlns:a16="http://schemas.microsoft.com/office/drawing/2014/main" id="{00000000-0008-0000-0F00-0000A5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22" name="n_4aveValue【一般廃棄物処理施設】&#10;有形固定資産減価償却率">
          <a:extLst>
            <a:ext uri="{FF2B5EF4-FFF2-40B4-BE49-F238E27FC236}">
              <a16:creationId xmlns:a16="http://schemas.microsoft.com/office/drawing/2014/main" id="{00000000-0008-0000-0F00-0000A601000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423" name="n_1mainValue【一般廃棄物処理施設】&#10;有形固定資産減価償却率">
          <a:extLst>
            <a:ext uri="{FF2B5EF4-FFF2-40B4-BE49-F238E27FC236}">
              <a16:creationId xmlns:a16="http://schemas.microsoft.com/office/drawing/2014/main" id="{00000000-0008-0000-0F00-0000A7010000}"/>
            </a:ext>
          </a:extLst>
        </xdr:cNvPr>
        <xdr:cNvSpPr txBox="1"/>
      </xdr:nvSpPr>
      <xdr:spPr>
        <a:xfrm>
          <a:off x="15266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11992</xdr:rowOff>
    </xdr:from>
    <xdr:ext cx="405111" cy="259045"/>
    <xdr:sp macro="" textlink="">
      <xdr:nvSpPr>
        <xdr:cNvPr id="424" name="n_2mainValue【一般廃棄物処理施設】&#10;有形固定資産減価償却率">
          <a:extLst>
            <a:ext uri="{FF2B5EF4-FFF2-40B4-BE49-F238E27FC236}">
              <a16:creationId xmlns:a16="http://schemas.microsoft.com/office/drawing/2014/main" id="{00000000-0008-0000-0F00-0000A8010000}"/>
            </a:ext>
          </a:extLst>
        </xdr:cNvPr>
        <xdr:cNvSpPr txBox="1"/>
      </xdr:nvSpPr>
      <xdr:spPr>
        <a:xfrm>
          <a:off x="14389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425" name="n_3mainValue【一般廃棄物処理施設】&#10;有形固定資産減価償却率">
          <a:extLst>
            <a:ext uri="{FF2B5EF4-FFF2-40B4-BE49-F238E27FC236}">
              <a16:creationId xmlns:a16="http://schemas.microsoft.com/office/drawing/2014/main" id="{00000000-0008-0000-0F00-0000A9010000}"/>
            </a:ext>
          </a:extLst>
        </xdr:cNvPr>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130464</xdr:rowOff>
    </xdr:from>
    <xdr:ext cx="405111" cy="259045"/>
    <xdr:sp macro="" textlink="">
      <xdr:nvSpPr>
        <xdr:cNvPr id="426" name="n_4main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2611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00000000-0008-0000-0F00-0000C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51" name="【一般廃棄物処理施設】&#10;一人当たり有形固定資産（償却資産）額最小値テキスト">
          <a:extLst>
            <a:ext uri="{FF2B5EF4-FFF2-40B4-BE49-F238E27FC236}">
              <a16:creationId xmlns:a16="http://schemas.microsoft.com/office/drawing/2014/main" id="{00000000-0008-0000-0F00-0000C301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53" name="【一般廃棄物処理施設】&#10;一人当たり有形固定資産（償却資産）額最大値テキスト">
          <a:extLst>
            <a:ext uri="{FF2B5EF4-FFF2-40B4-BE49-F238E27FC236}">
              <a16:creationId xmlns:a16="http://schemas.microsoft.com/office/drawing/2014/main" id="{00000000-0008-0000-0F00-0000C501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55" name="【一般廃棄物処理施設】&#10;一人当たり有形固定資産（償却資産）額平均値テキスト">
          <a:extLst>
            <a:ext uri="{FF2B5EF4-FFF2-40B4-BE49-F238E27FC236}">
              <a16:creationId xmlns:a16="http://schemas.microsoft.com/office/drawing/2014/main" id="{00000000-0008-0000-0F00-0000C701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126633</xdr:rowOff>
    </xdr:from>
    <xdr:to>
      <xdr:col>116</xdr:col>
      <xdr:colOff>114300</xdr:colOff>
      <xdr:row>42</xdr:row>
      <xdr:rowOff>56783</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22110700" y="71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467" name="【一般廃棄物処理施設】&#10;一人当たり有形固定資産（償却資産）額該当値テキスト">
          <a:extLst>
            <a:ext uri="{FF2B5EF4-FFF2-40B4-BE49-F238E27FC236}">
              <a16:creationId xmlns:a16="http://schemas.microsoft.com/office/drawing/2014/main" id="{00000000-0008-0000-0F00-0000D3010000}"/>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123841</xdr:rowOff>
    </xdr:from>
    <xdr:to>
      <xdr:col>112</xdr:col>
      <xdr:colOff>38100</xdr:colOff>
      <xdr:row>42</xdr:row>
      <xdr:rowOff>53991</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1272500" y="71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3191</xdr:rowOff>
    </xdr:from>
    <xdr:to>
      <xdr:col>116</xdr:col>
      <xdr:colOff>63500</xdr:colOff>
      <xdr:row>42</xdr:row>
      <xdr:rowOff>5983</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1323300" y="7204091"/>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123830</xdr:rowOff>
    </xdr:from>
    <xdr:to>
      <xdr:col>107</xdr:col>
      <xdr:colOff>101600</xdr:colOff>
      <xdr:row>42</xdr:row>
      <xdr:rowOff>53980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0383500" y="71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3180</xdr:rowOff>
    </xdr:from>
    <xdr:to>
      <xdr:col>111</xdr:col>
      <xdr:colOff>177800</xdr:colOff>
      <xdr:row>42</xdr:row>
      <xdr:rowOff>3191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0434300" y="720408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123570</xdr:rowOff>
    </xdr:from>
    <xdr:to>
      <xdr:col>102</xdr:col>
      <xdr:colOff>165100</xdr:colOff>
      <xdr:row>42</xdr:row>
      <xdr:rowOff>53720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9494500" y="71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2920</xdr:rowOff>
    </xdr:from>
    <xdr:to>
      <xdr:col>107</xdr:col>
      <xdr:colOff>50800</xdr:colOff>
      <xdr:row>42</xdr:row>
      <xdr:rowOff>3180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9545300" y="7203820"/>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144294</xdr:rowOff>
    </xdr:from>
    <xdr:to>
      <xdr:col>98</xdr:col>
      <xdr:colOff>38100</xdr:colOff>
      <xdr:row>42</xdr:row>
      <xdr:rowOff>74444</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8605500" y="71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2920</xdr:rowOff>
    </xdr:from>
    <xdr:to>
      <xdr:col>102</xdr:col>
      <xdr:colOff>114300</xdr:colOff>
      <xdr:row>42</xdr:row>
      <xdr:rowOff>23644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8656300" y="7203820"/>
          <a:ext cx="889000" cy="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76" name="n_1ave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478" name="n_3aveValue【一般廃棄物処理施設】&#10;一人当たり有形固定資産（償却資産）額">
          <a:extLst>
            <a:ext uri="{FF2B5EF4-FFF2-40B4-BE49-F238E27FC236}">
              <a16:creationId xmlns:a16="http://schemas.microsoft.com/office/drawing/2014/main" id="{00000000-0008-0000-0F00-0000DE010000}"/>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479" name="n_4aveValue【一般廃棄物処理施設】&#10;一人当たり有形固定資産（償却資産）額">
          <a:extLst>
            <a:ext uri="{FF2B5EF4-FFF2-40B4-BE49-F238E27FC236}">
              <a16:creationId xmlns:a16="http://schemas.microsoft.com/office/drawing/2014/main" id="{00000000-0008-0000-0F00-0000DF010000}"/>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45118</xdr:rowOff>
    </xdr:from>
    <xdr:ext cx="534377" cy="259045"/>
    <xdr:sp macro="" textlink="">
      <xdr:nvSpPr>
        <xdr:cNvPr id="480" name="n_1mainValue【一般廃棄物処理施設】&#10;一人当たり有形固定資産（償却資産）額">
          <a:extLst>
            <a:ext uri="{FF2B5EF4-FFF2-40B4-BE49-F238E27FC236}">
              <a16:creationId xmlns:a16="http://schemas.microsoft.com/office/drawing/2014/main" id="{00000000-0008-0000-0F00-0000E0010000}"/>
            </a:ext>
          </a:extLst>
        </xdr:cNvPr>
        <xdr:cNvSpPr txBox="1"/>
      </xdr:nvSpPr>
      <xdr:spPr>
        <a:xfrm>
          <a:off x="21043411" y="72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45107</xdr:rowOff>
    </xdr:from>
    <xdr:ext cx="534377" cy="259045"/>
    <xdr:sp macro="" textlink="">
      <xdr:nvSpPr>
        <xdr:cNvPr id="481" name="n_2mainValue【一般廃棄物処理施設】&#10;一人当たり有形固定資産（償却資産）額">
          <a:extLst>
            <a:ext uri="{FF2B5EF4-FFF2-40B4-BE49-F238E27FC236}">
              <a16:creationId xmlns:a16="http://schemas.microsoft.com/office/drawing/2014/main" id="{00000000-0008-0000-0F00-0000E1010000}"/>
            </a:ext>
          </a:extLst>
        </xdr:cNvPr>
        <xdr:cNvSpPr txBox="1"/>
      </xdr:nvSpPr>
      <xdr:spPr>
        <a:xfrm>
          <a:off x="20167111" y="72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44847</xdr:rowOff>
    </xdr:from>
    <xdr:ext cx="534377" cy="259045"/>
    <xdr:sp macro="" textlink="">
      <xdr:nvSpPr>
        <xdr:cNvPr id="482" name="n_3mainValue【一般廃棄物処理施設】&#10;一人当たり有形固定資産（償却資産）額">
          <a:extLst>
            <a:ext uri="{FF2B5EF4-FFF2-40B4-BE49-F238E27FC236}">
              <a16:creationId xmlns:a16="http://schemas.microsoft.com/office/drawing/2014/main" id="{00000000-0008-0000-0F00-0000E2010000}"/>
            </a:ext>
          </a:extLst>
        </xdr:cNvPr>
        <xdr:cNvSpPr txBox="1"/>
      </xdr:nvSpPr>
      <xdr:spPr>
        <a:xfrm>
          <a:off x="19278111" y="72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65571</xdr:rowOff>
    </xdr:from>
    <xdr:ext cx="534377" cy="259045"/>
    <xdr:sp macro="" textlink="">
      <xdr:nvSpPr>
        <xdr:cNvPr id="483" name="n_4mainValue【一般廃棄物処理施設】&#10;一人当たり有形固定資産（償却資産）額">
          <a:extLst>
            <a:ext uri="{FF2B5EF4-FFF2-40B4-BE49-F238E27FC236}">
              <a16:creationId xmlns:a16="http://schemas.microsoft.com/office/drawing/2014/main" id="{00000000-0008-0000-0F00-0000E3010000}"/>
            </a:ext>
          </a:extLst>
        </xdr:cNvPr>
        <xdr:cNvSpPr txBox="1"/>
      </xdr:nvSpPr>
      <xdr:spPr>
        <a:xfrm>
          <a:off x="18389111" y="72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a:extLst>
            <a:ext uri="{FF2B5EF4-FFF2-40B4-BE49-F238E27FC236}">
              <a16:creationId xmlns:a16="http://schemas.microsoft.com/office/drawing/2014/main" id="{00000000-0008-0000-0F00-0000F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0" name="【保健センター・保健所】&#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2" name="【保健センター・保健所】&#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14" name="【保健センター・保健所】&#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26" name="【保健センター・保健所】&#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21227</xdr:rowOff>
    </xdr:from>
    <xdr:to>
      <xdr:col>85</xdr:col>
      <xdr:colOff>127000</xdr:colOff>
      <xdr:row>60</xdr:row>
      <xdr:rowOff>65315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103082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21227</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1026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59</xdr:row>
      <xdr:rowOff>148590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1022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9616</xdr:rowOff>
    </xdr:from>
    <xdr:to>
      <xdr:col>67</xdr:col>
      <xdr:colOff>101600</xdr:colOff>
      <xdr:row>59</xdr:row>
      <xdr:rowOff>111216</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59</xdr:row>
      <xdr:rowOff>104503</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1017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35" name="n_1aveValue【保健センター・保健所】&#10;有形固定資産減価償却率">
          <a:extLst>
            <a:ext uri="{FF2B5EF4-FFF2-40B4-BE49-F238E27FC236}">
              <a16:creationId xmlns:a16="http://schemas.microsoft.com/office/drawing/2014/main" id="{00000000-0008-0000-0F00-000017020000}"/>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36" name="n_2aveValue【保健センター・保健所】&#10;有形固定資産減価償却率">
          <a:extLst>
            <a:ext uri="{FF2B5EF4-FFF2-40B4-BE49-F238E27FC236}">
              <a16:creationId xmlns:a16="http://schemas.microsoft.com/office/drawing/2014/main" id="{00000000-0008-0000-0F00-000018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37" name="n_3aveValue【保健センター・保健所】&#10;有形固定資産減価償却率">
          <a:extLst>
            <a:ext uri="{FF2B5EF4-FFF2-40B4-BE49-F238E27FC236}">
              <a16:creationId xmlns:a16="http://schemas.microsoft.com/office/drawing/2014/main" id="{00000000-0008-0000-0F00-000019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38" name="n_4aveValue【保健センター・保健所】&#10;有形固定資産減価償却率">
          <a:extLst>
            <a:ext uri="{FF2B5EF4-FFF2-40B4-BE49-F238E27FC236}">
              <a16:creationId xmlns:a16="http://schemas.microsoft.com/office/drawing/2014/main" id="{00000000-0008-0000-0F00-00001A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63154</xdr:rowOff>
    </xdr:from>
    <xdr:ext cx="405111" cy="259045"/>
    <xdr:sp macro="" textlink="">
      <xdr:nvSpPr>
        <xdr:cNvPr id="539" name="n_1mainValue【保健センター・保健所】&#10;有形固定資産減価償却率">
          <a:extLst>
            <a:ext uri="{FF2B5EF4-FFF2-40B4-BE49-F238E27FC236}">
              <a16:creationId xmlns:a16="http://schemas.microsoft.com/office/drawing/2014/main" id="{00000000-0008-0000-0F00-00001B020000}"/>
            </a:ext>
          </a:extLst>
        </xdr:cNvPr>
        <xdr:cNvSpPr txBox="1"/>
      </xdr:nvSpPr>
      <xdr:spPr>
        <a:xfrm>
          <a:off x="15266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40" name="n_2mainValue【保健センター・保健所】&#10;有形固定資産減価償却率">
          <a:extLst>
            <a:ext uri="{FF2B5EF4-FFF2-40B4-BE49-F238E27FC236}">
              <a16:creationId xmlns:a16="http://schemas.microsoft.com/office/drawing/2014/main" id="{00000000-0008-0000-0F00-00001C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146430</xdr:rowOff>
    </xdr:from>
    <xdr:ext cx="405111" cy="259045"/>
    <xdr:sp macro="" textlink="">
      <xdr:nvSpPr>
        <xdr:cNvPr id="541" name="n_3mainValue【保健センター・保健所】&#10;有形固定資産減価償却率">
          <a:extLst>
            <a:ext uri="{FF2B5EF4-FFF2-40B4-BE49-F238E27FC236}">
              <a16:creationId xmlns:a16="http://schemas.microsoft.com/office/drawing/2014/main" id="{00000000-0008-0000-0F00-00001D020000}"/>
            </a:ext>
          </a:extLst>
        </xdr:cNvPr>
        <xdr:cNvSpPr txBox="1"/>
      </xdr:nvSpPr>
      <xdr:spPr>
        <a:xfrm>
          <a:off x="13500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102343</xdr:rowOff>
    </xdr:from>
    <xdr:ext cx="405111" cy="259045"/>
    <xdr:sp macro="" textlink="">
      <xdr:nvSpPr>
        <xdr:cNvPr id="542" name="n_4mainValue【保健センター・保健所】&#10;有形固定資産減価償却率">
          <a:extLst>
            <a:ext uri="{FF2B5EF4-FFF2-40B4-BE49-F238E27FC236}">
              <a16:creationId xmlns:a16="http://schemas.microsoft.com/office/drawing/2014/main" id="{00000000-0008-0000-0F00-00001E020000}"/>
            </a:ext>
          </a:extLst>
        </xdr:cNvPr>
        <xdr:cNvSpPr txBox="1"/>
      </xdr:nvSpPr>
      <xdr:spPr>
        <a:xfrm>
          <a:off x="12611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00000000-0008-0000-0F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00000000-0008-0000-0F00-000035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00000000-0008-0000-0F00-000037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00000000-0008-0000-0F00-000039020000}"/>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81805</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00000000-0008-0000-0F00-000045020000}"/>
            </a:ext>
          </a:extLst>
        </xdr:cNvPr>
        <xdr:cNvSpPr txBox="1"/>
      </xdr:nvSpPr>
      <xdr:spPr>
        <a:xfrm>
          <a:off x="22199600" y="105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109728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1323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58928</xdr:rowOff>
    </xdr:from>
    <xdr:to>
      <xdr:col>107</xdr:col>
      <xdr:colOff>101600</xdr:colOff>
      <xdr:row>62</xdr:row>
      <xdr:rowOff>160528</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038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109728</xdr:rowOff>
    </xdr:from>
    <xdr:to>
      <xdr:col>111</xdr:col>
      <xdr:colOff>177800</xdr:colOff>
      <xdr:row>62</xdr:row>
      <xdr:rowOff>109728</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0434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109728</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9545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105156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656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90" name="n_1aveValue【保健センター・保健所】&#10;一人当たり面積">
          <a:extLst>
            <a:ext uri="{FF2B5EF4-FFF2-40B4-BE49-F238E27FC236}">
              <a16:creationId xmlns:a16="http://schemas.microsoft.com/office/drawing/2014/main" id="{00000000-0008-0000-0F00-00004E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91" name="n_2aveValue【保健センター・保健所】&#10;一人当たり面積">
          <a:extLst>
            <a:ext uri="{FF2B5EF4-FFF2-40B4-BE49-F238E27FC236}">
              <a16:creationId xmlns:a16="http://schemas.microsoft.com/office/drawing/2014/main" id="{00000000-0008-0000-0F00-00004F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92" name="n_3aveValue【保健センター・保健所】&#10;一人当たり面積">
          <a:extLst>
            <a:ext uri="{FF2B5EF4-FFF2-40B4-BE49-F238E27FC236}">
              <a16:creationId xmlns:a16="http://schemas.microsoft.com/office/drawing/2014/main" id="{00000000-0008-0000-0F00-000050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593" name="n_4aveValue【保健センター・保健所】&#10;一人当たり面積">
          <a:extLst>
            <a:ext uri="{FF2B5EF4-FFF2-40B4-BE49-F238E27FC236}">
              <a16:creationId xmlns:a16="http://schemas.microsoft.com/office/drawing/2014/main" id="{00000000-0008-0000-0F00-00005102000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5605</xdr:rowOff>
    </xdr:from>
    <xdr:ext cx="469744" cy="259045"/>
    <xdr:sp macro="" textlink="">
      <xdr:nvSpPr>
        <xdr:cNvPr id="594" name="n_1mainValue【保健センター・保健所】&#10;一人当たり面積">
          <a:extLst>
            <a:ext uri="{FF2B5EF4-FFF2-40B4-BE49-F238E27FC236}">
              <a16:creationId xmlns:a16="http://schemas.microsoft.com/office/drawing/2014/main" id="{00000000-0008-0000-0F00-000052020000}"/>
            </a:ext>
          </a:extLst>
        </xdr:cNvPr>
        <xdr:cNvSpPr txBox="1"/>
      </xdr:nvSpPr>
      <xdr:spPr>
        <a:xfrm>
          <a:off x="210757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595" name="n_2mainValue【保健センター・保健所】&#10;一人当たり面積">
          <a:extLst>
            <a:ext uri="{FF2B5EF4-FFF2-40B4-BE49-F238E27FC236}">
              <a16:creationId xmlns:a16="http://schemas.microsoft.com/office/drawing/2014/main" id="{00000000-0008-0000-0F00-000053020000}"/>
            </a:ext>
          </a:extLst>
        </xdr:cNvPr>
        <xdr:cNvSpPr txBox="1"/>
      </xdr:nvSpPr>
      <xdr:spPr>
        <a:xfrm>
          <a:off x="20199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596" name="n_3mainValue【保健センター・保健所】&#10;一人当たり面積">
          <a:extLst>
            <a:ext uri="{FF2B5EF4-FFF2-40B4-BE49-F238E27FC236}">
              <a16:creationId xmlns:a16="http://schemas.microsoft.com/office/drawing/2014/main" id="{00000000-0008-0000-0F00-000054020000}"/>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597" name="n_4mainValue【保健センター・保健所】&#10;一人当たり面積">
          <a:extLst>
            <a:ext uri="{FF2B5EF4-FFF2-40B4-BE49-F238E27FC236}">
              <a16:creationId xmlns:a16="http://schemas.microsoft.com/office/drawing/2014/main" id="{00000000-0008-0000-0F00-000055020000}"/>
            </a:ext>
          </a:extLst>
        </xdr:cNvPr>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00000000-0008-0000-0F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消防施設】&#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26" name="【消防施設】&#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162016</xdr:rowOff>
    </xdr:from>
    <xdr:to>
      <xdr:col>85</xdr:col>
      <xdr:colOff>177800</xdr:colOff>
      <xdr:row>83</xdr:row>
      <xdr:rowOff>92166</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13443</xdr:rowOff>
    </xdr:from>
    <xdr:ext cx="405111" cy="259045"/>
    <xdr:sp macro="" textlink="">
      <xdr:nvSpPr>
        <xdr:cNvPr id="640" name="【消防施設】&#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407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122827</xdr:rowOff>
    </xdr:from>
    <xdr:to>
      <xdr:col>81</xdr:col>
      <xdr:colOff>101600</xdr:colOff>
      <xdr:row>83</xdr:row>
      <xdr:rowOff>52977</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xdr:rowOff>
    </xdr:from>
    <xdr:to>
      <xdr:col>85</xdr:col>
      <xdr:colOff>127000</xdr:colOff>
      <xdr:row>83</xdr:row>
      <xdr:rowOff>41366</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42325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84</xdr:row>
      <xdr:rowOff>33201</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14592300" y="1423252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114663</xdr:rowOff>
    </xdr:from>
    <xdr:to>
      <xdr:col>72</xdr:col>
      <xdr:colOff>38100</xdr:colOff>
      <xdr:row>84</xdr:row>
      <xdr:rowOff>44813</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165463</xdr:rowOff>
    </xdr:from>
    <xdr:to>
      <xdr:col>76</xdr:col>
      <xdr:colOff>114300</xdr:colOff>
      <xdr:row>84</xdr:row>
      <xdr:rowOff>33201</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43958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83</xdr:row>
      <xdr:rowOff>165463</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435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49" name="n_1aveValue【消防施設】&#10;有形固定資産減価償却率">
          <a:extLst>
            <a:ext uri="{FF2B5EF4-FFF2-40B4-BE49-F238E27FC236}">
              <a16:creationId xmlns:a16="http://schemas.microsoft.com/office/drawing/2014/main" id="{00000000-0008-0000-0F00-00008902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650" name="n_2aveValue【消防施設】&#10;有形固定資産減価償却率">
          <a:extLst>
            <a:ext uri="{FF2B5EF4-FFF2-40B4-BE49-F238E27FC236}">
              <a16:creationId xmlns:a16="http://schemas.microsoft.com/office/drawing/2014/main" id="{00000000-0008-0000-0F00-00008A020000}"/>
            </a:ext>
          </a:extLst>
        </xdr:cNvPr>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651" name="n_3aveValue【消防施設】&#10;有形固定資産減価償却率">
          <a:extLst>
            <a:ext uri="{FF2B5EF4-FFF2-40B4-BE49-F238E27FC236}">
              <a16:creationId xmlns:a16="http://schemas.microsoft.com/office/drawing/2014/main" id="{00000000-0008-0000-0F00-00008B020000}"/>
            </a:ext>
          </a:extLst>
        </xdr:cNvPr>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652" name="n_4aveValue【消防施設】&#10;有形固定資産減価償却率">
          <a:extLst>
            <a:ext uri="{FF2B5EF4-FFF2-40B4-BE49-F238E27FC236}">
              <a16:creationId xmlns:a16="http://schemas.microsoft.com/office/drawing/2014/main" id="{00000000-0008-0000-0F00-00008C020000}"/>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69504</xdr:rowOff>
    </xdr:from>
    <xdr:ext cx="405111" cy="259045"/>
    <xdr:sp macro="" textlink="">
      <xdr:nvSpPr>
        <xdr:cNvPr id="653" name="n_1mainValue【消防施設】&#10;有形固定資産減価償却率">
          <a:extLst>
            <a:ext uri="{FF2B5EF4-FFF2-40B4-BE49-F238E27FC236}">
              <a16:creationId xmlns:a16="http://schemas.microsoft.com/office/drawing/2014/main" id="{00000000-0008-0000-0F00-00008D020000}"/>
            </a:ext>
          </a:extLst>
        </xdr:cNvPr>
        <xdr:cNvSpPr txBox="1"/>
      </xdr:nvSpPr>
      <xdr:spPr>
        <a:xfrm>
          <a:off x="152660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654" name="n_2mainValue【消防施設】&#10;有形固定資産減価償却率">
          <a:extLst>
            <a:ext uri="{FF2B5EF4-FFF2-40B4-BE49-F238E27FC236}">
              <a16:creationId xmlns:a16="http://schemas.microsoft.com/office/drawing/2014/main" id="{00000000-0008-0000-0F00-00008E020000}"/>
            </a:ext>
          </a:extLst>
        </xdr:cNvPr>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35940</xdr:rowOff>
    </xdr:from>
    <xdr:ext cx="405111" cy="259045"/>
    <xdr:sp macro="" textlink="">
      <xdr:nvSpPr>
        <xdr:cNvPr id="655" name="n_3mainValue【消防施設】&#10;有形固定資産減価償却率">
          <a:extLst>
            <a:ext uri="{FF2B5EF4-FFF2-40B4-BE49-F238E27FC236}">
              <a16:creationId xmlns:a16="http://schemas.microsoft.com/office/drawing/2014/main" id="{00000000-0008-0000-0F00-00008F020000}"/>
            </a:ext>
          </a:extLst>
        </xdr:cNvPr>
        <xdr:cNvSpPr txBox="1"/>
      </xdr:nvSpPr>
      <xdr:spPr>
        <a:xfrm>
          <a:off x="13500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656" name="n_4mainValue【消防施設】&#10;有形固定資産減価償却率">
          <a:extLst>
            <a:ext uri="{FF2B5EF4-FFF2-40B4-BE49-F238E27FC236}">
              <a16:creationId xmlns:a16="http://schemas.microsoft.com/office/drawing/2014/main" id="{00000000-0008-0000-0F00-000090020000}"/>
            </a:ext>
          </a:extLst>
        </xdr:cNvPr>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F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F00-0000A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F00-0000A9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F00-0000AB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695" name="【消防施設】&#10;一人当たり面積該当値テキスト">
          <a:extLst>
            <a:ext uri="{FF2B5EF4-FFF2-40B4-BE49-F238E27FC236}">
              <a16:creationId xmlns:a16="http://schemas.microsoft.com/office/drawing/2014/main" id="{00000000-0008-0000-0F00-0000B7020000}"/>
            </a:ext>
          </a:extLst>
        </xdr:cNvPr>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31242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54102</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20434300" y="14604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54102</xdr:rowOff>
    </xdr:from>
    <xdr:to>
      <xdr:col>102</xdr:col>
      <xdr:colOff>114300</xdr:colOff>
      <xdr:row>85</xdr:row>
      <xdr:rowOff>54102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04" name="n_1aveValue【消防施設】&#10;一人当たり面積">
          <a:extLst>
            <a:ext uri="{FF2B5EF4-FFF2-40B4-BE49-F238E27FC236}">
              <a16:creationId xmlns:a16="http://schemas.microsoft.com/office/drawing/2014/main" id="{00000000-0008-0000-0F00-0000C0020000}"/>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05" name="n_2aveValue【消防施設】&#10;一人当たり面積">
          <a:extLst>
            <a:ext uri="{FF2B5EF4-FFF2-40B4-BE49-F238E27FC236}">
              <a16:creationId xmlns:a16="http://schemas.microsoft.com/office/drawing/2014/main" id="{00000000-0008-0000-0F00-0000C102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06" name="n_3aveValue【消防施設】&#10;一人当たり面積">
          <a:extLst>
            <a:ext uri="{FF2B5EF4-FFF2-40B4-BE49-F238E27FC236}">
              <a16:creationId xmlns:a16="http://schemas.microsoft.com/office/drawing/2014/main" id="{00000000-0008-0000-0F00-0000C2020000}"/>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07" name="n_4aveValue【消防施設】&#10;一人当たり面積">
          <a:extLst>
            <a:ext uri="{FF2B5EF4-FFF2-40B4-BE49-F238E27FC236}">
              <a16:creationId xmlns:a16="http://schemas.microsoft.com/office/drawing/2014/main" id="{00000000-0008-0000-0F00-0000C3020000}"/>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08" name="n_1mainValue【消防施設】&#10;一人当たり面積">
          <a:extLst>
            <a:ext uri="{FF2B5EF4-FFF2-40B4-BE49-F238E27FC236}">
              <a16:creationId xmlns:a16="http://schemas.microsoft.com/office/drawing/2014/main" id="{00000000-0008-0000-0F00-0000C4020000}"/>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09" name="n_2mainValue【消防施設】&#10;一人当たり面積">
          <a:extLst>
            <a:ext uri="{FF2B5EF4-FFF2-40B4-BE49-F238E27FC236}">
              <a16:creationId xmlns:a16="http://schemas.microsoft.com/office/drawing/2014/main" id="{00000000-0008-0000-0F00-0000C5020000}"/>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10" name="n_3mainValue【消防施設】&#10;一人当たり面積">
          <a:extLst>
            <a:ext uri="{FF2B5EF4-FFF2-40B4-BE49-F238E27FC236}">
              <a16:creationId xmlns:a16="http://schemas.microsoft.com/office/drawing/2014/main" id="{00000000-0008-0000-0F00-0000C6020000}"/>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11" name="n_4mainValue【消防施設】&#10;一人当たり面積">
          <a:extLst>
            <a:ext uri="{FF2B5EF4-FFF2-40B4-BE49-F238E27FC236}">
              <a16:creationId xmlns:a16="http://schemas.microsoft.com/office/drawing/2014/main" id="{00000000-0008-0000-0F00-0000C7020000}"/>
            </a:ext>
          </a:extLst>
        </xdr:cNvPr>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F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38" name="【庁舎】&#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40" name="【庁舎】&#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42" name="【庁舎】&#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754" name="【庁舎】&#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53339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481300" y="180294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27214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4592300" y="180017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138249</xdr:rowOff>
    </xdr:from>
    <xdr:to>
      <xdr:col>76</xdr:col>
      <xdr:colOff>114300</xdr:colOff>
      <xdr:row>104</xdr:row>
      <xdr:rowOff>170906</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796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56424</xdr:rowOff>
    </xdr:from>
    <xdr:to>
      <xdr:col>67</xdr:col>
      <xdr:colOff>101600</xdr:colOff>
      <xdr:row>104</xdr:row>
      <xdr:rowOff>158024</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2763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138249</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814300" y="1793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63" name="n_1aveValue【庁舎】&#10;有形固定資産減価償却率">
          <a:extLst>
            <a:ext uri="{FF2B5EF4-FFF2-40B4-BE49-F238E27FC236}">
              <a16:creationId xmlns:a16="http://schemas.microsoft.com/office/drawing/2014/main" id="{00000000-0008-0000-0F00-0000FB02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64" name="n_2aveValue【庁舎】&#10;有形固定資産減価償却率">
          <a:extLst>
            <a:ext uri="{FF2B5EF4-FFF2-40B4-BE49-F238E27FC236}">
              <a16:creationId xmlns:a16="http://schemas.microsoft.com/office/drawing/2014/main" id="{00000000-0008-0000-0F00-0000FC02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65" name="n_3aveValue【庁舎】&#10;有形固定資産減価償却率">
          <a:extLst>
            <a:ext uri="{FF2B5EF4-FFF2-40B4-BE49-F238E27FC236}">
              <a16:creationId xmlns:a16="http://schemas.microsoft.com/office/drawing/2014/main" id="{00000000-0008-0000-0F00-0000FD02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66" name="n_4aveValue【庁舎】&#10;有形固定資産減価償却率">
          <a:extLst>
            <a:ext uri="{FF2B5EF4-FFF2-40B4-BE49-F238E27FC236}">
              <a16:creationId xmlns:a16="http://schemas.microsoft.com/office/drawing/2014/main" id="{00000000-0008-0000-0F00-0000FE020000}"/>
            </a:ext>
          </a:extLst>
        </xdr:cNvPr>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69141</xdr:rowOff>
    </xdr:from>
    <xdr:ext cx="405111" cy="259045"/>
    <xdr:sp macro="" textlink="">
      <xdr:nvSpPr>
        <xdr:cNvPr id="767" name="n_1mainValue【庁舎】&#10;有形固定資産減価償却率">
          <a:extLst>
            <a:ext uri="{FF2B5EF4-FFF2-40B4-BE49-F238E27FC236}">
              <a16:creationId xmlns:a16="http://schemas.microsoft.com/office/drawing/2014/main" id="{00000000-0008-0000-0F00-0000FF020000}"/>
            </a:ext>
          </a:extLst>
        </xdr:cNvPr>
        <xdr:cNvSpPr txBox="1"/>
      </xdr:nvSpPr>
      <xdr:spPr>
        <a:xfrm>
          <a:off x="15266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68" name="n_2mainValue【庁舎】&#10;有形固定資産減価償却率">
          <a:extLst>
            <a:ext uri="{FF2B5EF4-FFF2-40B4-BE49-F238E27FC236}">
              <a16:creationId xmlns:a16="http://schemas.microsoft.com/office/drawing/2014/main" id="{00000000-0008-0000-0F00-000000030000}"/>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8726</xdr:rowOff>
    </xdr:from>
    <xdr:ext cx="405111" cy="259045"/>
    <xdr:sp macro="" textlink="">
      <xdr:nvSpPr>
        <xdr:cNvPr id="769" name="n_3mainValue【庁舎】&#10;有形固定資産減価償却率">
          <a:extLst>
            <a:ext uri="{FF2B5EF4-FFF2-40B4-BE49-F238E27FC236}">
              <a16:creationId xmlns:a16="http://schemas.microsoft.com/office/drawing/2014/main" id="{00000000-0008-0000-0F00-000001030000}"/>
            </a:ext>
          </a:extLst>
        </xdr:cNvPr>
        <xdr:cNvSpPr txBox="1"/>
      </xdr:nvSpPr>
      <xdr:spPr>
        <a:xfrm>
          <a:off x="13500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3101</xdr:rowOff>
    </xdr:from>
    <xdr:ext cx="405111" cy="259045"/>
    <xdr:sp macro="" textlink="">
      <xdr:nvSpPr>
        <xdr:cNvPr id="770" name="n_4mainValue【庁舎】&#10;有形固定資産減価償却率">
          <a:extLst>
            <a:ext uri="{FF2B5EF4-FFF2-40B4-BE49-F238E27FC236}">
              <a16:creationId xmlns:a16="http://schemas.microsoft.com/office/drawing/2014/main" id="{00000000-0008-0000-0F00-000002030000}"/>
            </a:ext>
          </a:extLst>
        </xdr:cNvPr>
        <xdr:cNvSpPr txBox="1"/>
      </xdr:nvSpPr>
      <xdr:spPr>
        <a:xfrm>
          <a:off x="12611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F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97" name="【庁舎】&#10;一人当たり面積最小値テキスト">
          <a:extLst>
            <a:ext uri="{FF2B5EF4-FFF2-40B4-BE49-F238E27FC236}">
              <a16:creationId xmlns:a16="http://schemas.microsoft.com/office/drawing/2014/main" id="{00000000-0008-0000-0F00-00001D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99" name="【庁舎】&#10;一人当たり面積最大値テキスト">
          <a:extLst>
            <a:ext uri="{FF2B5EF4-FFF2-40B4-BE49-F238E27FC236}">
              <a16:creationId xmlns:a16="http://schemas.microsoft.com/office/drawing/2014/main" id="{00000000-0008-0000-0F00-00001F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01" name="【庁舎】&#10;一人当たり面積平均値テキスト">
          <a:extLst>
            <a:ext uri="{FF2B5EF4-FFF2-40B4-BE49-F238E27FC236}">
              <a16:creationId xmlns:a16="http://schemas.microsoft.com/office/drawing/2014/main" id="{00000000-0008-0000-0F00-000021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813" name="【庁舎】&#10;一人当たり面積該当値テキスト">
          <a:extLst>
            <a:ext uri="{FF2B5EF4-FFF2-40B4-BE49-F238E27FC236}">
              <a16:creationId xmlns:a16="http://schemas.microsoft.com/office/drawing/2014/main" id="{00000000-0008-0000-0F00-00002D030000}"/>
            </a:ext>
          </a:extLst>
        </xdr:cNvPr>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148045</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1323300" y="18321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148045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0434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22" name="n_1aveValue【庁舎】&#10;一人当たり面積">
          <a:extLst>
            <a:ext uri="{FF2B5EF4-FFF2-40B4-BE49-F238E27FC236}">
              <a16:creationId xmlns:a16="http://schemas.microsoft.com/office/drawing/2014/main" id="{00000000-0008-0000-0F00-000036030000}"/>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23" name="n_2aveValue【庁舎】&#10;一人当たり面積">
          <a:extLst>
            <a:ext uri="{FF2B5EF4-FFF2-40B4-BE49-F238E27FC236}">
              <a16:creationId xmlns:a16="http://schemas.microsoft.com/office/drawing/2014/main" id="{00000000-0008-0000-0F00-00003703000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24" name="n_3aveValue【庁舎】&#10;一人当たり面積">
          <a:extLst>
            <a:ext uri="{FF2B5EF4-FFF2-40B4-BE49-F238E27FC236}">
              <a16:creationId xmlns:a16="http://schemas.microsoft.com/office/drawing/2014/main" id="{00000000-0008-0000-0F00-000038030000}"/>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25" name="n_4aveValue【庁舎】&#10;一人当たり面積">
          <a:extLst>
            <a:ext uri="{FF2B5EF4-FFF2-40B4-BE49-F238E27FC236}">
              <a16:creationId xmlns:a16="http://schemas.microsoft.com/office/drawing/2014/main" id="{00000000-0008-0000-0F00-000039030000}"/>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18522</xdr:rowOff>
    </xdr:from>
    <xdr:ext cx="469744" cy="259045"/>
    <xdr:sp macro="" textlink="">
      <xdr:nvSpPr>
        <xdr:cNvPr id="826" name="n_1mainValue【庁舎】&#10;一人当たり面積">
          <a:extLst>
            <a:ext uri="{FF2B5EF4-FFF2-40B4-BE49-F238E27FC236}">
              <a16:creationId xmlns:a16="http://schemas.microsoft.com/office/drawing/2014/main" id="{00000000-0008-0000-0F00-00003A030000}"/>
            </a:ext>
          </a:extLst>
        </xdr:cNvPr>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27" name="n_2mainValue【庁舎】&#10;一人当たり面積">
          <a:extLst>
            <a:ext uri="{FF2B5EF4-FFF2-40B4-BE49-F238E27FC236}">
              <a16:creationId xmlns:a16="http://schemas.microsoft.com/office/drawing/2014/main" id="{00000000-0008-0000-0F00-00003B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28" name="n_3mainValue【庁舎】&#10;一人当たり面積">
          <a:extLst>
            <a:ext uri="{FF2B5EF4-FFF2-40B4-BE49-F238E27FC236}">
              <a16:creationId xmlns:a16="http://schemas.microsoft.com/office/drawing/2014/main" id="{00000000-0008-0000-0F00-00003C03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29" name="n_4mainValue【庁舎】&#10;一人当たり面積">
          <a:extLst>
            <a:ext uri="{FF2B5EF4-FFF2-40B4-BE49-F238E27FC236}">
              <a16:creationId xmlns:a16="http://schemas.microsoft.com/office/drawing/2014/main" id="{00000000-0008-0000-0F00-00003D030000}"/>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図書館や体育館・プールの類型において、有形固定資産減価償却率が類似団体内平均と比べ非常に高くなっている。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市民会館については、施設老朽化に伴い、解体した。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その他の施設については、個別施設計画を策定し、計画的な修繕、改修等を行っている。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84,034
82,557
21.03
30,381,271
28,712,813
1,177,564
16,911,268
20,556,951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財政力指数は、類似団体内平均、全国市町村平均を大きく上回っている。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令和３年度は昨年度と比べ、市税の減少により基準財政収入額が減収したことに加え、国勢調査人口の増加により基準財政需要額が大幅に増加したため、財政力指数は０．０３ポイント低下した。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基準財政需要額において、引き続き、高齢者保健福祉費などの社会保障関係経費などが増加する状況が続くと見込まれるため、歳入確保を中心とした財政基盤の強化と行財政運営の効率化に努める。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37042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経常収支比率は、普通地方交付税や地方消費税交付金などの増加により、分母となる経常一般財源等が大幅に増加したため、６．４ポイント改善した。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令和３年度のような特例的な普通交付税の増額はないことから、経常一般財源等が減少することに加え、社会保障関連経費や、三郷駅周辺まちづくり事業など大型の普通建設事業による公債費の増加により、比率の上昇が見込まれるため、公共施設等総合管理計画の推進等による行政改革及び財政構造の健全化・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63</xdr:row>
      <xdr:rowOff>94996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8748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64</xdr:row>
      <xdr:rowOff>87630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9634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832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126238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832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人件費、物件費については、類似団体平均、全国平均、愛知県平均の全てにおいて下回っているものの近年上昇傾向である。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令和２年度を上回った主な要因は、人件費については、会計年度任用職員の職員数の増加による報酬及び期末手当等の増加、物件費については、ワクチン接種委託料等の増加である。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今後も、内部管理経費の見直しや、事業の統廃合等を図り、コスト削減に努める。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136110</xdr:rowOff>
    </xdr:from>
    <xdr:to>
      <xdr:col>23</xdr:col>
      <xdr:colOff>133350</xdr:colOff>
      <xdr:row>82</xdr:row>
      <xdr:rowOff>79851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23560"/>
          <a:ext cx="8382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52918</xdr:rowOff>
    </xdr:from>
    <xdr:to>
      <xdr:col>19</xdr:col>
      <xdr:colOff>133350</xdr:colOff>
      <xdr:row>81</xdr:row>
      <xdr:rowOff>136110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0368"/>
          <a:ext cx="889000" cy="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26065</xdr:rowOff>
    </xdr:from>
    <xdr:to>
      <xdr:col>15</xdr:col>
      <xdr:colOff>82550</xdr:colOff>
      <xdr:row>81</xdr:row>
      <xdr:rowOff>52918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13515"/>
          <a:ext cx="8890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10277</xdr:rowOff>
    </xdr:from>
    <xdr:to>
      <xdr:col>11</xdr:col>
      <xdr:colOff>31750</xdr:colOff>
      <xdr:row>81</xdr:row>
      <xdr:rowOff>26065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7727"/>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29051</xdr:rowOff>
    </xdr:from>
    <xdr:to>
      <xdr:col>23</xdr:col>
      <xdr:colOff>184150</xdr:colOff>
      <xdr:row>82</xdr:row>
      <xdr:rowOff>130651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45578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85310</xdr:rowOff>
    </xdr:from>
    <xdr:to>
      <xdr:col>19</xdr:col>
      <xdr:colOff>184150</xdr:colOff>
      <xdr:row>82</xdr:row>
      <xdr:rowOff>15460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25637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2118</xdr:rowOff>
    </xdr:from>
    <xdr:to>
      <xdr:col>15</xdr:col>
      <xdr:colOff>133350</xdr:colOff>
      <xdr:row>81</xdr:row>
      <xdr:rowOff>103718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113895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146715</xdr:rowOff>
    </xdr:from>
    <xdr:to>
      <xdr:col>11</xdr:col>
      <xdr:colOff>82550</xdr:colOff>
      <xdr:row>81</xdr:row>
      <xdr:rowOff>76865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87042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130927</xdr:rowOff>
    </xdr:from>
    <xdr:to>
      <xdr:col>7</xdr:col>
      <xdr:colOff>31750</xdr:colOff>
      <xdr:row>81</xdr:row>
      <xdr:rowOff>61077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71254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日時点の数値が非常に高くなって以降、昇任・昇格の抑制等、給与の適正化に係る対応を行ってきたこともあり、現在の数値は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を下回る数値となっている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年度には、等級別基準職務表の見直しを行い、令和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日時点の数値は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となっている。今後も、先を見据えた長期的な給与の適正化に係る対応を継続していく。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85271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80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90</xdr:row>
      <xdr:rowOff>53521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01421"/>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2721</xdr:rowOff>
    </xdr:from>
    <xdr:to>
      <xdr:col>64</xdr:col>
      <xdr:colOff>152400</xdr:colOff>
      <xdr:row>90</xdr:row>
      <xdr:rowOff>104321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89098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については、類似団体平均より上回っているが、愛知県市町村及び全国市町村平均と比べると下回っている。限られた職員による効率的な運営を行っていると認識しているが、育児休業者</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により、その代替職員として任期付職員を雇用するなどの措置も必要となってきている。今後も行政サービスの提供体制を工夫し、最適な組織規模で効率的・効果的な行政運営を行うよう努める。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125413</xdr:rowOff>
    </xdr:from>
    <xdr:to>
      <xdr:col>81</xdr:col>
      <xdr:colOff>44450</xdr:colOff>
      <xdr:row>61</xdr:row>
      <xdr:rowOff>125413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83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125413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17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103294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65088</xdr:rowOff>
    </xdr:from>
    <xdr:to>
      <xdr:col>68</xdr:col>
      <xdr:colOff>152400</xdr:colOff>
      <xdr:row>61</xdr:row>
      <xdr:rowOff>83185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235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74613</xdr:rowOff>
    </xdr:from>
    <xdr:to>
      <xdr:col>81</xdr:col>
      <xdr:colOff>95250</xdr:colOff>
      <xdr:row>62</xdr:row>
      <xdr:rowOff>4763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46690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74613</xdr:rowOff>
    </xdr:from>
    <xdr:to>
      <xdr:col>77</xdr:col>
      <xdr:colOff>95250</xdr:colOff>
      <xdr:row>62</xdr:row>
      <xdr:rowOff>4763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160990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138871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14288</xdr:rowOff>
    </xdr:from>
    <xdr:to>
      <xdr:col>64</xdr:col>
      <xdr:colOff>152400</xdr:colOff>
      <xdr:row>61</xdr:row>
      <xdr:rowOff>115888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100665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類似団体平均、全国平均、愛知県平均の全てにおいて下回っている。令和３年度は、元利償還金が増加したものの、それ以上に普通交付税額等が増加したため、実質公債費比率は０．１ポイントの改善となった。ただし、令和３年度の比率改善は、普通交付税の追加交付など、特殊要因による一時的な側面も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今後は、公共施設等の長寿命化事業など大型の普通建設事業への地方債の活用による地方債残高の上昇が見込まれるため、世代間の負担の公平化に留意しながら、適切な地方債の発行管理に努める。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39</xdr:row>
      <xdr:rowOff>169756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48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39</xdr:row>
      <xdr:rowOff>169756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169756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将来負担比率は、大型建設債の発行などにより、近年上昇傾向であったが、普通交付税額や財政調整基金残高が増加したことなどにより、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発生していない。ただし、令和３年度の比率改善は、普通交付税の追加交付など、特殊要因による一時的な側面もある。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長寿命化事業など大型の普通建設事業への地方債の活用による地方債残高の上昇が見込まれるため、市債発行の適正化、公営企業での独立採算制の確保に努めるとともに、将来負担比率の動向に留意し、健全な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23989</xdr:rowOff>
    </xdr:from>
    <xdr:to>
      <xdr:col>77</xdr:col>
      <xdr:colOff>44450</xdr:colOff>
      <xdr:row>14</xdr:row>
      <xdr:rowOff>33373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2428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147179</xdr:rowOff>
    </xdr:from>
    <xdr:to>
      <xdr:col>72</xdr:col>
      <xdr:colOff>203200</xdr:colOff>
      <xdr:row>14</xdr:row>
      <xdr:rowOff>23989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37602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145838</xdr:rowOff>
    </xdr:from>
    <xdr:to>
      <xdr:col>68</xdr:col>
      <xdr:colOff>152400</xdr:colOff>
      <xdr:row>13</xdr:row>
      <xdr:rowOff>147179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37468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154023</xdr:rowOff>
    </xdr:from>
    <xdr:to>
      <xdr:col>77</xdr:col>
      <xdr:colOff>95250</xdr:colOff>
      <xdr:row>14</xdr:row>
      <xdr:rowOff>84173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94350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5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144639</xdr:rowOff>
    </xdr:from>
    <xdr:to>
      <xdr:col>73</xdr:col>
      <xdr:colOff>44450</xdr:colOff>
      <xdr:row>14</xdr:row>
      <xdr:rowOff>74789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84966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4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96379</xdr:rowOff>
    </xdr:from>
    <xdr:to>
      <xdr:col>68</xdr:col>
      <xdr:colOff>203200</xdr:colOff>
      <xdr:row>14</xdr:row>
      <xdr:rowOff>26529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36706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95038</xdr:rowOff>
    </xdr:from>
    <xdr:to>
      <xdr:col>64</xdr:col>
      <xdr:colOff>152400</xdr:colOff>
      <xdr:row>14</xdr:row>
      <xdr:rowOff>25188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35365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84,034
82,557
21.03
30,381,271
28,712,813
1,177,564
16,911,268
20,556,951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べ２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類似団体平均、全国平均、愛知県平均を下回っている。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回った主な要因は、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人件費の増加以上に経常一般財源等（普通地方交付税等）が増加したため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今後は、行政サービスを維持しつつ、内部事務の見直しを進めるとともに、定員適正化計画に基づき職員数及び給与の適正化を進め、人件費の抑制に努める。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0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ポイント改善し、類似団体平均の値を３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年度を下回った主な要因は、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費の増加以上に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経常一般財源等（普通地方交付税等）が増加したためである。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今後は、内部管理経費の見直しや事業の統廃合等を図り、物件費の削減に努める。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18</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695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18</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34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137886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91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令和２年度と比べ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ポイント改善し、類似団体平均、全国平均、愛知県平均を下回っている。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った主な要因は、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福祉医療費を始めとした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費の増加以上に経常一般財源等（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普通地方交付税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等）が増加したためである。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今後は、高齢化の進展等により、扶助費は確実に増加していくことが見込まれるため、単独事業費の見直しなどにより、扶助費の抑制に努める。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15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56243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56243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０．８ポイント改善し、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類似団体平均、全国平均を下回っている。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回った主な要因は、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介護保険特別会計繰出金などの繰出金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の増加以上に経常一般財源等（普通地方交付税等）が増加したためである。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今後は、事業の一層の効率化及び適正化を図ることなどにより、比率の抑制に努める。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23585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77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23585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140607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１．６ポイント改善し、類似団体平均、全国平均、愛知県平均を下回っている。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令和２年度を下回った主な要因は、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経常一般財源等（普通地方交付税等）が増加した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ことに加え、一部の負担金について経費区分を見直したことにより、経常的な補助費等が減少したためである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今後も、補助金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の適正な見直しを行い、補助費等の削減に努める。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706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21844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58420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地方債の償還元金が増加したが、それ以上に経常一般財源等（普通地方交付税等）が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令和２年度と比べ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ポイント改善し、類似団体平均、全国平均、愛知県平均を下回っている。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今後は、公共施設等の長寿命化事業など大型の普通建設事業への地方債の活用によ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、数値の上昇が見込まれるため、世代間の負担の公平化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に留意し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、適切な地方債の発行管理に努める。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36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8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130810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令和２年度と比べ、５．８ポイント改善し、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類似団体平均、全国平均、愛知県平均の全てを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を下回った主な要因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は、人件費及び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今後も引き続き、歳出削減を図るとともに、内部管理費の見直しや事務事業の統廃合を図り、物件費等の削減に努める。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4747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94996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126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903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81280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78249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70449</xdr:rowOff>
    </xdr:from>
    <xdr:to>
      <xdr:col>29</xdr:col>
      <xdr:colOff>127000</xdr:colOff>
      <xdr:row>18</xdr:row>
      <xdr:rowOff>98322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4174"/>
          <a:ext cx="647700" cy="2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98322</xdr:rowOff>
    </xdr:from>
    <xdr:to>
      <xdr:col>26</xdr:col>
      <xdr:colOff>50800</xdr:colOff>
      <xdr:row>18</xdr:row>
      <xdr:rowOff>139192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2047"/>
          <a:ext cx="698500" cy="40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139192</xdr:rowOff>
    </xdr:from>
    <xdr:to>
      <xdr:col>22</xdr:col>
      <xdr:colOff>114300</xdr:colOff>
      <xdr:row>18</xdr:row>
      <xdr:rowOff>140596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2917"/>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140596</xdr:rowOff>
    </xdr:from>
    <xdr:to>
      <xdr:col>18</xdr:col>
      <xdr:colOff>177800</xdr:colOff>
      <xdr:row>18</xdr:row>
      <xdr:rowOff>147275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4321"/>
          <a:ext cx="698500" cy="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19649</xdr:rowOff>
    </xdr:from>
    <xdr:to>
      <xdr:col>29</xdr:col>
      <xdr:colOff>177800</xdr:colOff>
      <xdr:row>18</xdr:row>
      <xdr:rowOff>121249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163176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47522</xdr:rowOff>
    </xdr:from>
    <xdr:to>
      <xdr:col>26</xdr:col>
      <xdr:colOff>101600</xdr:colOff>
      <xdr:row>18</xdr:row>
      <xdr:rowOff>149122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133899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88392</xdr:rowOff>
    </xdr:from>
    <xdr:to>
      <xdr:col>22</xdr:col>
      <xdr:colOff>165100</xdr:colOff>
      <xdr:row>19</xdr:row>
      <xdr:rowOff>18542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89796</xdr:rowOff>
    </xdr:from>
    <xdr:to>
      <xdr:col>19</xdr:col>
      <xdr:colOff>38100</xdr:colOff>
      <xdr:row>19</xdr:row>
      <xdr:rowOff>19946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96475</xdr:rowOff>
    </xdr:from>
    <xdr:to>
      <xdr:col>15</xdr:col>
      <xdr:colOff>101600</xdr:colOff>
      <xdr:row>19</xdr:row>
      <xdr:rowOff>26625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106622</xdr:rowOff>
    </xdr:from>
    <xdr:to>
      <xdr:col>29</xdr:col>
      <xdr:colOff>127000</xdr:colOff>
      <xdr:row>37</xdr:row>
      <xdr:rowOff>20015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59872"/>
          <a:ext cx="647700" cy="8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106622</xdr:rowOff>
    </xdr:from>
    <xdr:to>
      <xdr:col>26</xdr:col>
      <xdr:colOff>50800</xdr:colOff>
      <xdr:row>36</xdr:row>
      <xdr:rowOff>141761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59872"/>
          <a:ext cx="6985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141761</xdr:rowOff>
    </xdr:from>
    <xdr:to>
      <xdr:col>22</xdr:col>
      <xdr:colOff>114300</xdr:colOff>
      <xdr:row>37</xdr:row>
      <xdr:rowOff>12210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95011"/>
          <a:ext cx="6985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129646</xdr:rowOff>
    </xdr:from>
    <xdr:to>
      <xdr:col>18</xdr:col>
      <xdr:colOff>177800</xdr:colOff>
      <xdr:row>37</xdr:row>
      <xdr:rowOff>12210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82896"/>
          <a:ext cx="698500" cy="5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140665</xdr:rowOff>
    </xdr:from>
    <xdr:to>
      <xdr:col>29</xdr:col>
      <xdr:colOff>177800</xdr:colOff>
      <xdr:row>37</xdr:row>
      <xdr:rowOff>70815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9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112742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6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55822</xdr:rowOff>
    </xdr:from>
    <xdr:to>
      <xdr:col>26</xdr:col>
      <xdr:colOff>101600</xdr:colOff>
      <xdr:row>36</xdr:row>
      <xdr:rowOff>157422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142199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90961</xdr:rowOff>
    </xdr:from>
    <xdr:to>
      <xdr:col>22</xdr:col>
      <xdr:colOff>165100</xdr:colOff>
      <xdr:row>37</xdr:row>
      <xdr:rowOff>21111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4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3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132860</xdr:rowOff>
    </xdr:from>
    <xdr:to>
      <xdr:col>19</xdr:col>
      <xdr:colOff>38100</xdr:colOff>
      <xdr:row>37</xdr:row>
      <xdr:rowOff>63010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47787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7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78846</xdr:rowOff>
    </xdr:from>
    <xdr:to>
      <xdr:col>15</xdr:col>
      <xdr:colOff>101600</xdr:colOff>
      <xdr:row>37</xdr:row>
      <xdr:rowOff>8996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165223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84,034
82,557
21.03
30,381,271
28,712,813
1,177,564
16,911,268
20,556,951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108496</xdr:rowOff>
    </xdr:from>
    <xdr:to>
      <xdr:col>24</xdr:col>
      <xdr:colOff>63500</xdr:colOff>
      <xdr:row>36</xdr:row>
      <xdr:rowOff>136957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0696"/>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136957</xdr:rowOff>
    </xdr:from>
    <xdr:to>
      <xdr:col>19</xdr:col>
      <xdr:colOff>177800</xdr:colOff>
      <xdr:row>37</xdr:row>
      <xdr:rowOff>113030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9157"/>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113030</xdr:rowOff>
    </xdr:from>
    <xdr:to>
      <xdr:col>15</xdr:col>
      <xdr:colOff>50800</xdr:colOff>
      <xdr:row>37</xdr:row>
      <xdr:rowOff>130499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6680"/>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113106</xdr:rowOff>
    </xdr:from>
    <xdr:to>
      <xdr:col>10</xdr:col>
      <xdr:colOff>114300</xdr:colOff>
      <xdr:row>37</xdr:row>
      <xdr:rowOff>130499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6756"/>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57696</xdr:rowOff>
    </xdr:from>
    <xdr:to>
      <xdr:col>24</xdr:col>
      <xdr:colOff>114300</xdr:colOff>
      <xdr:row>36</xdr:row>
      <xdr:rowOff>159296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36123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86157</xdr:rowOff>
    </xdr:from>
    <xdr:to>
      <xdr:col>20</xdr:col>
      <xdr:colOff>38100</xdr:colOff>
      <xdr:row>37</xdr:row>
      <xdr:rowOff>16307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62230</xdr:rowOff>
    </xdr:from>
    <xdr:to>
      <xdr:col>15</xdr:col>
      <xdr:colOff>101600</xdr:colOff>
      <xdr:row>37</xdr:row>
      <xdr:rowOff>163830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154957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79699</xdr:rowOff>
    </xdr:from>
    <xdr:to>
      <xdr:col>10</xdr:col>
      <xdr:colOff>165100</xdr:colOff>
      <xdr:row>38</xdr:row>
      <xdr:rowOff>9849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62306</xdr:rowOff>
    </xdr:from>
    <xdr:to>
      <xdr:col>6</xdr:col>
      <xdr:colOff>38100</xdr:colOff>
      <xdr:row>37</xdr:row>
      <xdr:rowOff>163906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155033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164491</xdr:rowOff>
    </xdr:from>
    <xdr:to>
      <xdr:col>24</xdr:col>
      <xdr:colOff>63500</xdr:colOff>
      <xdr:row>57</xdr:row>
      <xdr:rowOff>101029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5691"/>
          <a:ext cx="838200" cy="10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88100</xdr:rowOff>
    </xdr:from>
    <xdr:to>
      <xdr:col>19</xdr:col>
      <xdr:colOff>177800</xdr:colOff>
      <xdr:row>57</xdr:row>
      <xdr:rowOff>101029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0750"/>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88100</xdr:rowOff>
    </xdr:from>
    <xdr:to>
      <xdr:col>15</xdr:col>
      <xdr:colOff>50800</xdr:colOff>
      <xdr:row>57</xdr:row>
      <xdr:rowOff>115189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075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115189</xdr:rowOff>
    </xdr:from>
    <xdr:to>
      <xdr:col>10</xdr:col>
      <xdr:colOff>114300</xdr:colOff>
      <xdr:row>57</xdr:row>
      <xdr:rowOff>131572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783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113691</xdr:rowOff>
    </xdr:from>
    <xdr:to>
      <xdr:col>24</xdr:col>
      <xdr:colOff>114300</xdr:colOff>
      <xdr:row>57</xdr:row>
      <xdr:rowOff>43841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92118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50229</xdr:rowOff>
    </xdr:from>
    <xdr:to>
      <xdr:col>20</xdr:col>
      <xdr:colOff>38100</xdr:colOff>
      <xdr:row>57</xdr:row>
      <xdr:rowOff>151829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142956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37300</xdr:rowOff>
    </xdr:from>
    <xdr:to>
      <xdr:col>15</xdr:col>
      <xdr:colOff>101600</xdr:colOff>
      <xdr:row>57</xdr:row>
      <xdr:rowOff>138900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130027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64389</xdr:rowOff>
    </xdr:from>
    <xdr:to>
      <xdr:col>10</xdr:col>
      <xdr:colOff>165100</xdr:colOff>
      <xdr:row>57</xdr:row>
      <xdr:rowOff>165989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157116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80772</xdr:rowOff>
    </xdr:from>
    <xdr:to>
      <xdr:col>6</xdr:col>
      <xdr:colOff>38100</xdr:colOff>
      <xdr:row>58</xdr:row>
      <xdr:rowOff>10922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35688</xdr:rowOff>
    </xdr:from>
    <xdr:to>
      <xdr:col>24</xdr:col>
      <xdr:colOff>63500</xdr:colOff>
      <xdr:row>79</xdr:row>
      <xdr:rowOff>42087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80238"/>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35688</xdr:rowOff>
    </xdr:from>
    <xdr:to>
      <xdr:col>19</xdr:col>
      <xdr:colOff>177800</xdr:colOff>
      <xdr:row>79</xdr:row>
      <xdr:rowOff>47509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80238"/>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46659</xdr:rowOff>
    </xdr:from>
    <xdr:to>
      <xdr:col>15</xdr:col>
      <xdr:colOff>50800</xdr:colOff>
      <xdr:row>79</xdr:row>
      <xdr:rowOff>47509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91209"/>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46659</xdr:rowOff>
    </xdr:from>
    <xdr:to>
      <xdr:col>10</xdr:col>
      <xdr:colOff>114300</xdr:colOff>
      <xdr:row>79</xdr:row>
      <xdr:rowOff>53322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91209"/>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162737</xdr:rowOff>
    </xdr:from>
    <xdr:to>
      <xdr:col>24</xdr:col>
      <xdr:colOff>114300</xdr:colOff>
      <xdr:row>79</xdr:row>
      <xdr:rowOff>92887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77664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156338</xdr:rowOff>
    </xdr:from>
    <xdr:to>
      <xdr:col>20</xdr:col>
      <xdr:colOff>38100</xdr:colOff>
      <xdr:row>79</xdr:row>
      <xdr:rowOff>86488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77615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168159</xdr:rowOff>
    </xdr:from>
    <xdr:to>
      <xdr:col>15</xdr:col>
      <xdr:colOff>101600</xdr:colOff>
      <xdr:row>79</xdr:row>
      <xdr:rowOff>98309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89436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167309</xdr:rowOff>
    </xdr:from>
    <xdr:to>
      <xdr:col>10</xdr:col>
      <xdr:colOff>165100</xdr:colOff>
      <xdr:row>79</xdr:row>
      <xdr:rowOff>97459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88586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3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2522</xdr:rowOff>
    </xdr:from>
    <xdr:to>
      <xdr:col>6</xdr:col>
      <xdr:colOff>38100</xdr:colOff>
      <xdr:row>79</xdr:row>
      <xdr:rowOff>104122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95249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100853</xdr:rowOff>
    </xdr:from>
    <xdr:to>
      <xdr:col>24</xdr:col>
      <xdr:colOff>63500</xdr:colOff>
      <xdr:row>98</xdr:row>
      <xdr:rowOff>100199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31503"/>
          <a:ext cx="838200" cy="17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100199</xdr:rowOff>
    </xdr:from>
    <xdr:to>
      <xdr:col>19</xdr:col>
      <xdr:colOff>177800</xdr:colOff>
      <xdr:row>98</xdr:row>
      <xdr:rowOff>130609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02299"/>
          <a:ext cx="889000" cy="3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130609</xdr:rowOff>
    </xdr:from>
    <xdr:to>
      <xdr:col>15</xdr:col>
      <xdr:colOff>50800</xdr:colOff>
      <xdr:row>98</xdr:row>
      <xdr:rowOff>162339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32709"/>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152981</xdr:rowOff>
    </xdr:from>
    <xdr:to>
      <xdr:col>10</xdr:col>
      <xdr:colOff>114300</xdr:colOff>
      <xdr:row>98</xdr:row>
      <xdr:rowOff>162339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55081"/>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50053</xdr:rowOff>
    </xdr:from>
    <xdr:to>
      <xdr:col>24</xdr:col>
      <xdr:colOff>114300</xdr:colOff>
      <xdr:row>97</xdr:row>
      <xdr:rowOff>151653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136430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49399</xdr:rowOff>
    </xdr:from>
    <xdr:to>
      <xdr:col>20</xdr:col>
      <xdr:colOff>38100</xdr:colOff>
      <xdr:row>98</xdr:row>
      <xdr:rowOff>150999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142126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79809</xdr:rowOff>
    </xdr:from>
    <xdr:to>
      <xdr:col>15</xdr:col>
      <xdr:colOff>101600</xdr:colOff>
      <xdr:row>99</xdr:row>
      <xdr:rowOff>9959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111539</xdr:rowOff>
    </xdr:from>
    <xdr:to>
      <xdr:col>10</xdr:col>
      <xdr:colOff>165100</xdr:colOff>
      <xdr:row>99</xdr:row>
      <xdr:rowOff>41689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32816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102181</xdr:rowOff>
    </xdr:from>
    <xdr:to>
      <xdr:col>6</xdr:col>
      <xdr:colOff>38100</xdr:colOff>
      <xdr:row>99</xdr:row>
      <xdr:rowOff>32331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23458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30440</xdr:rowOff>
    </xdr:from>
    <xdr:to>
      <xdr:col>55</xdr:col>
      <xdr:colOff>0</xdr:colOff>
      <xdr:row>37</xdr:row>
      <xdr:rowOff>151838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45390"/>
          <a:ext cx="838200" cy="11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30440</xdr:rowOff>
    </xdr:from>
    <xdr:to>
      <xdr:col>50</xdr:col>
      <xdr:colOff>114300</xdr:colOff>
      <xdr:row>37</xdr:row>
      <xdr:rowOff>142672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45390"/>
          <a:ext cx="889000" cy="1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142672</xdr:rowOff>
    </xdr:from>
    <xdr:to>
      <xdr:col>45</xdr:col>
      <xdr:colOff>177800</xdr:colOff>
      <xdr:row>37</xdr:row>
      <xdr:rowOff>156932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6322"/>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146558</xdr:rowOff>
    </xdr:from>
    <xdr:to>
      <xdr:col>41</xdr:col>
      <xdr:colOff>50800</xdr:colOff>
      <xdr:row>37</xdr:row>
      <xdr:rowOff>156932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90208"/>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101038</xdr:rowOff>
    </xdr:from>
    <xdr:to>
      <xdr:col>55</xdr:col>
      <xdr:colOff>50800</xdr:colOff>
      <xdr:row>38</xdr:row>
      <xdr:rowOff>31187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44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15965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5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151090</xdr:rowOff>
    </xdr:from>
    <xdr:to>
      <xdr:col>50</xdr:col>
      <xdr:colOff>165100</xdr:colOff>
      <xdr:row>31</xdr:row>
      <xdr:rowOff>81240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72367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8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91872</xdr:rowOff>
    </xdr:from>
    <xdr:to>
      <xdr:col>46</xdr:col>
      <xdr:colOff>38100</xdr:colOff>
      <xdr:row>38</xdr:row>
      <xdr:rowOff>22022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106132</xdr:rowOff>
    </xdr:from>
    <xdr:to>
      <xdr:col>41</xdr:col>
      <xdr:colOff>101600</xdr:colOff>
      <xdr:row>38</xdr:row>
      <xdr:rowOff>36282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27409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95758</xdr:rowOff>
    </xdr:from>
    <xdr:to>
      <xdr:col>36</xdr:col>
      <xdr:colOff>165100</xdr:colOff>
      <xdr:row>38</xdr:row>
      <xdr:rowOff>25908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17035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25574</xdr:rowOff>
    </xdr:from>
    <xdr:to>
      <xdr:col>55</xdr:col>
      <xdr:colOff>0</xdr:colOff>
      <xdr:row>57</xdr:row>
      <xdr:rowOff>84923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98224"/>
          <a:ext cx="838200" cy="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25574</xdr:rowOff>
    </xdr:from>
    <xdr:to>
      <xdr:col>50</xdr:col>
      <xdr:colOff>114300</xdr:colOff>
      <xdr:row>57</xdr:row>
      <xdr:rowOff>45909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98224"/>
          <a:ext cx="8890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29460</xdr:rowOff>
    </xdr:from>
    <xdr:to>
      <xdr:col>45</xdr:col>
      <xdr:colOff>177800</xdr:colOff>
      <xdr:row>57</xdr:row>
      <xdr:rowOff>45909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30660"/>
          <a:ext cx="889000" cy="18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29460</xdr:rowOff>
    </xdr:from>
    <xdr:to>
      <xdr:col>41</xdr:col>
      <xdr:colOff>50800</xdr:colOff>
      <xdr:row>57</xdr:row>
      <xdr:rowOff>9235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30660"/>
          <a:ext cx="889000" cy="1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34123</xdr:rowOff>
    </xdr:from>
    <xdr:to>
      <xdr:col>55</xdr:col>
      <xdr:colOff>50800</xdr:colOff>
      <xdr:row>57</xdr:row>
      <xdr:rowOff>135723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12550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146224</xdr:rowOff>
    </xdr:from>
    <xdr:to>
      <xdr:col>50</xdr:col>
      <xdr:colOff>165100</xdr:colOff>
      <xdr:row>57</xdr:row>
      <xdr:rowOff>76374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67501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166559</xdr:rowOff>
    </xdr:from>
    <xdr:to>
      <xdr:col>46</xdr:col>
      <xdr:colOff>38100</xdr:colOff>
      <xdr:row>57</xdr:row>
      <xdr:rowOff>96709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87836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150110</xdr:rowOff>
    </xdr:from>
    <xdr:to>
      <xdr:col>41</xdr:col>
      <xdr:colOff>101600</xdr:colOff>
      <xdr:row>56</xdr:row>
      <xdr:rowOff>80260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96787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129885</xdr:rowOff>
    </xdr:from>
    <xdr:to>
      <xdr:col>36</xdr:col>
      <xdr:colOff>165100</xdr:colOff>
      <xdr:row>57</xdr:row>
      <xdr:rowOff>60035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51162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18256</xdr:rowOff>
    </xdr:from>
    <xdr:to>
      <xdr:col>55</xdr:col>
      <xdr:colOff>0</xdr:colOff>
      <xdr:row>79</xdr:row>
      <xdr:rowOff>29838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2806"/>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14123</xdr:rowOff>
    </xdr:from>
    <xdr:to>
      <xdr:col>50</xdr:col>
      <xdr:colOff>114300</xdr:colOff>
      <xdr:row>79</xdr:row>
      <xdr:rowOff>29838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8673"/>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105600</xdr:rowOff>
    </xdr:from>
    <xdr:to>
      <xdr:col>45</xdr:col>
      <xdr:colOff>177800</xdr:colOff>
      <xdr:row>79</xdr:row>
      <xdr:rowOff>14123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78700"/>
          <a:ext cx="889000" cy="7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105600</xdr:rowOff>
    </xdr:from>
    <xdr:to>
      <xdr:col>41</xdr:col>
      <xdr:colOff>50800</xdr:colOff>
      <xdr:row>78</xdr:row>
      <xdr:rowOff>165036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787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138906</xdr:rowOff>
    </xdr:from>
    <xdr:to>
      <xdr:col>55</xdr:col>
      <xdr:colOff>50800</xdr:colOff>
      <xdr:row>79</xdr:row>
      <xdr:rowOff>69056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53833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150488</xdr:rowOff>
    </xdr:from>
    <xdr:to>
      <xdr:col>50</xdr:col>
      <xdr:colOff>165100</xdr:colOff>
      <xdr:row>79</xdr:row>
      <xdr:rowOff>80638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71765</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16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134773</xdr:rowOff>
    </xdr:from>
    <xdr:to>
      <xdr:col>46</xdr:col>
      <xdr:colOff>38100</xdr:colOff>
      <xdr:row>79</xdr:row>
      <xdr:rowOff>64923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56050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0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54800</xdr:rowOff>
    </xdr:from>
    <xdr:to>
      <xdr:col>41</xdr:col>
      <xdr:colOff>101600</xdr:colOff>
      <xdr:row>78</xdr:row>
      <xdr:rowOff>156400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147527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114236</xdr:rowOff>
    </xdr:from>
    <xdr:to>
      <xdr:col>36</xdr:col>
      <xdr:colOff>165100</xdr:colOff>
      <xdr:row>79</xdr:row>
      <xdr:rowOff>44386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35513</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163964</xdr:rowOff>
    </xdr:from>
    <xdr:to>
      <xdr:col>55</xdr:col>
      <xdr:colOff>0</xdr:colOff>
      <xdr:row>97</xdr:row>
      <xdr:rowOff>143342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623164"/>
          <a:ext cx="838200" cy="15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163964</xdr:rowOff>
    </xdr:from>
    <xdr:to>
      <xdr:col>50</xdr:col>
      <xdr:colOff>114300</xdr:colOff>
      <xdr:row>97</xdr:row>
      <xdr:rowOff>78973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23164"/>
          <a:ext cx="889000" cy="8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25025</xdr:rowOff>
    </xdr:from>
    <xdr:to>
      <xdr:col>45</xdr:col>
      <xdr:colOff>177800</xdr:colOff>
      <xdr:row>97</xdr:row>
      <xdr:rowOff>78973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484225"/>
          <a:ext cx="889000" cy="2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25025</xdr:rowOff>
    </xdr:from>
    <xdr:to>
      <xdr:col>41</xdr:col>
      <xdr:colOff>50800</xdr:colOff>
      <xdr:row>98</xdr:row>
      <xdr:rowOff>18999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84225"/>
          <a:ext cx="889000" cy="3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92542</xdr:rowOff>
    </xdr:from>
    <xdr:to>
      <xdr:col>55</xdr:col>
      <xdr:colOff>50800</xdr:colOff>
      <xdr:row>98</xdr:row>
      <xdr:rowOff>22692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70969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113164</xdr:rowOff>
    </xdr:from>
    <xdr:to>
      <xdr:col>50</xdr:col>
      <xdr:colOff>165100</xdr:colOff>
      <xdr:row>97</xdr:row>
      <xdr:rowOff>43314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59841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28173</xdr:rowOff>
    </xdr:from>
    <xdr:to>
      <xdr:col>46</xdr:col>
      <xdr:colOff>38100</xdr:colOff>
      <xdr:row>97</xdr:row>
      <xdr:rowOff>129773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120900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145675</xdr:rowOff>
    </xdr:from>
    <xdr:to>
      <xdr:col>41</xdr:col>
      <xdr:colOff>101600</xdr:colOff>
      <xdr:row>96</xdr:row>
      <xdr:rowOff>75825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92352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2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139649</xdr:rowOff>
    </xdr:from>
    <xdr:to>
      <xdr:col>36</xdr:col>
      <xdr:colOff>165100</xdr:colOff>
      <xdr:row>98</xdr:row>
      <xdr:rowOff>69799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60926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98650</xdr:rowOff>
    </xdr:from>
    <xdr:to>
      <xdr:col>85</xdr:col>
      <xdr:colOff>127000</xdr:colOff>
      <xdr:row>39</xdr:row>
      <xdr:rowOff>98846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200"/>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98650</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85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48046</xdr:rowOff>
    </xdr:from>
    <xdr:to>
      <xdr:col>85</xdr:col>
      <xdr:colOff>177800</xdr:colOff>
      <xdr:row>39</xdr:row>
      <xdr:rowOff>149646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47850</xdr:rowOff>
    </xdr:from>
    <xdr:to>
      <xdr:col>81</xdr:col>
      <xdr:colOff>101600</xdr:colOff>
      <xdr:row>39</xdr:row>
      <xdr:rowOff>149450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140577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105714</xdr:rowOff>
    </xdr:from>
    <xdr:to>
      <xdr:col>85</xdr:col>
      <xdr:colOff>127000</xdr:colOff>
      <xdr:row>77</xdr:row>
      <xdr:rowOff>117069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307364"/>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117069</xdr:rowOff>
    </xdr:from>
    <xdr:to>
      <xdr:col>81</xdr:col>
      <xdr:colOff>50800</xdr:colOff>
      <xdr:row>77</xdr:row>
      <xdr:rowOff>126161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318719"/>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123406</xdr:rowOff>
    </xdr:from>
    <xdr:to>
      <xdr:col>76</xdr:col>
      <xdr:colOff>114300</xdr:colOff>
      <xdr:row>77</xdr:row>
      <xdr:rowOff>126161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325056"/>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107328</xdr:rowOff>
    </xdr:from>
    <xdr:to>
      <xdr:col>71</xdr:col>
      <xdr:colOff>177800</xdr:colOff>
      <xdr:row>77</xdr:row>
      <xdr:rowOff>123406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3089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54914</xdr:rowOff>
    </xdr:from>
    <xdr:to>
      <xdr:col>85</xdr:col>
      <xdr:colOff>177800</xdr:colOff>
      <xdr:row>77</xdr:row>
      <xdr:rowOff>156514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33341</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3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66269</xdr:rowOff>
    </xdr:from>
    <xdr:to>
      <xdr:col>81</xdr:col>
      <xdr:colOff>101600</xdr:colOff>
      <xdr:row>77</xdr:row>
      <xdr:rowOff>167869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158996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75361</xdr:rowOff>
    </xdr:from>
    <xdr:to>
      <xdr:col>76</xdr:col>
      <xdr:colOff>165100</xdr:colOff>
      <xdr:row>78</xdr:row>
      <xdr:rowOff>5511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168088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72606</xdr:rowOff>
    </xdr:from>
    <xdr:to>
      <xdr:col>72</xdr:col>
      <xdr:colOff>38100</xdr:colOff>
      <xdr:row>78</xdr:row>
      <xdr:rowOff>2756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165333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56528</xdr:rowOff>
    </xdr:from>
    <xdr:to>
      <xdr:col>67</xdr:col>
      <xdr:colOff>101600</xdr:colOff>
      <xdr:row>77</xdr:row>
      <xdr:rowOff>158128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149255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58432</xdr:rowOff>
    </xdr:from>
    <xdr:to>
      <xdr:col>85</xdr:col>
      <xdr:colOff>127000</xdr:colOff>
      <xdr:row>98</xdr:row>
      <xdr:rowOff>135176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60532"/>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135176</xdr:rowOff>
    </xdr:from>
    <xdr:to>
      <xdr:col>81</xdr:col>
      <xdr:colOff>50800</xdr:colOff>
      <xdr:row>99</xdr:row>
      <xdr:rowOff>38773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37276"/>
          <a:ext cx="889000" cy="7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144892</xdr:rowOff>
    </xdr:from>
    <xdr:to>
      <xdr:col>76</xdr:col>
      <xdr:colOff>114300</xdr:colOff>
      <xdr:row>99</xdr:row>
      <xdr:rowOff>38773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946992"/>
          <a:ext cx="889000" cy="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144892</xdr:rowOff>
    </xdr:from>
    <xdr:to>
      <xdr:col>71</xdr:col>
      <xdr:colOff>177800</xdr:colOff>
      <xdr:row>98</xdr:row>
      <xdr:rowOff>166870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946992"/>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7632</xdr:rowOff>
    </xdr:from>
    <xdr:to>
      <xdr:col>85</xdr:col>
      <xdr:colOff>177800</xdr:colOff>
      <xdr:row>98</xdr:row>
      <xdr:rowOff>109232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157509</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84376</xdr:rowOff>
    </xdr:from>
    <xdr:to>
      <xdr:col>81</xdr:col>
      <xdr:colOff>101600</xdr:colOff>
      <xdr:row>99</xdr:row>
      <xdr:rowOff>14526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5653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159423</xdr:rowOff>
    </xdr:from>
    <xdr:to>
      <xdr:col>76</xdr:col>
      <xdr:colOff>165100</xdr:colOff>
      <xdr:row>99</xdr:row>
      <xdr:rowOff>89573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80700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94092</xdr:rowOff>
    </xdr:from>
    <xdr:to>
      <xdr:col>72</xdr:col>
      <xdr:colOff>38100</xdr:colOff>
      <xdr:row>99</xdr:row>
      <xdr:rowOff>24242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15369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116070</xdr:rowOff>
    </xdr:from>
    <xdr:to>
      <xdr:col>67</xdr:col>
      <xdr:colOff>101600</xdr:colOff>
      <xdr:row>99</xdr:row>
      <xdr:rowOff>46220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37347</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73787</xdr:rowOff>
    </xdr:from>
    <xdr:to>
      <xdr:col>116</xdr:col>
      <xdr:colOff>63500</xdr:colOff>
      <xdr:row>38</xdr:row>
      <xdr:rowOff>87503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58888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63347</xdr:rowOff>
    </xdr:from>
    <xdr:to>
      <xdr:col>111</xdr:col>
      <xdr:colOff>177800</xdr:colOff>
      <xdr:row>38</xdr:row>
      <xdr:rowOff>87503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578447"/>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63347</xdr:rowOff>
    </xdr:from>
    <xdr:to>
      <xdr:col>107</xdr:col>
      <xdr:colOff>50800</xdr:colOff>
      <xdr:row>38</xdr:row>
      <xdr:rowOff>92228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578447"/>
          <a:ext cx="8890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64491</xdr:rowOff>
    </xdr:from>
    <xdr:to>
      <xdr:col>102</xdr:col>
      <xdr:colOff>114300</xdr:colOff>
      <xdr:row>38</xdr:row>
      <xdr:rowOff>92228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579591"/>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22987</xdr:rowOff>
    </xdr:from>
    <xdr:to>
      <xdr:col>116</xdr:col>
      <xdr:colOff>114300</xdr:colOff>
      <xdr:row>38</xdr:row>
      <xdr:rowOff>124587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45864</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8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36703</xdr:rowOff>
    </xdr:from>
    <xdr:to>
      <xdr:col>112</xdr:col>
      <xdr:colOff>38100</xdr:colOff>
      <xdr:row>38</xdr:row>
      <xdr:rowOff>138303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154830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12547</xdr:rowOff>
    </xdr:from>
    <xdr:to>
      <xdr:col>107</xdr:col>
      <xdr:colOff>101600</xdr:colOff>
      <xdr:row>38</xdr:row>
      <xdr:rowOff>114147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130675</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3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41428</xdr:rowOff>
    </xdr:from>
    <xdr:to>
      <xdr:col>102</xdr:col>
      <xdr:colOff>165100</xdr:colOff>
      <xdr:row>38</xdr:row>
      <xdr:rowOff>143028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159554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3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13691</xdr:rowOff>
    </xdr:from>
    <xdr:to>
      <xdr:col>98</xdr:col>
      <xdr:colOff>38100</xdr:colOff>
      <xdr:row>38</xdr:row>
      <xdr:rowOff>115291</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131818</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30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132918</xdr:rowOff>
    </xdr:from>
    <xdr:to>
      <xdr:col>116</xdr:col>
      <xdr:colOff>63500</xdr:colOff>
      <xdr:row>58</xdr:row>
      <xdr:rowOff>132956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7701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132728</xdr:rowOff>
    </xdr:from>
    <xdr:to>
      <xdr:col>111</xdr:col>
      <xdr:colOff>177800</xdr:colOff>
      <xdr:row>58</xdr:row>
      <xdr:rowOff>132956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768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132385</xdr:rowOff>
    </xdr:from>
    <xdr:to>
      <xdr:col>107</xdr:col>
      <xdr:colOff>50800</xdr:colOff>
      <xdr:row>58</xdr:row>
      <xdr:rowOff>132728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7648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132347</xdr:rowOff>
    </xdr:from>
    <xdr:to>
      <xdr:col>102</xdr:col>
      <xdr:colOff>114300</xdr:colOff>
      <xdr:row>58</xdr:row>
      <xdr:rowOff>132385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764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82156</xdr:rowOff>
    </xdr:from>
    <xdr:to>
      <xdr:col>112</xdr:col>
      <xdr:colOff>38100</xdr:colOff>
      <xdr:row>59</xdr:row>
      <xdr:rowOff>12306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3433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81928</xdr:rowOff>
    </xdr:from>
    <xdr:to>
      <xdr:col>107</xdr:col>
      <xdr:colOff>101600</xdr:colOff>
      <xdr:row>59</xdr:row>
      <xdr:rowOff>12078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81585</xdr:rowOff>
    </xdr:from>
    <xdr:to>
      <xdr:col>102</xdr:col>
      <xdr:colOff>165100</xdr:colOff>
      <xdr:row>59</xdr:row>
      <xdr:rowOff>11735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81547</xdr:rowOff>
    </xdr:from>
    <xdr:to>
      <xdr:col>98</xdr:col>
      <xdr:colOff>38100</xdr:colOff>
      <xdr:row>59</xdr:row>
      <xdr:rowOff>11697</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2824</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146427</xdr:rowOff>
    </xdr:from>
    <xdr:to>
      <xdr:col>116</xdr:col>
      <xdr:colOff>63500</xdr:colOff>
      <xdr:row>77</xdr:row>
      <xdr:rowOff>150248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48077"/>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150248</xdr:rowOff>
    </xdr:from>
    <xdr:to>
      <xdr:col>111</xdr:col>
      <xdr:colOff>177800</xdr:colOff>
      <xdr:row>78</xdr:row>
      <xdr:rowOff>4239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351898"/>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4239</xdr:rowOff>
    </xdr:from>
    <xdr:to>
      <xdr:col>107</xdr:col>
      <xdr:colOff>50800</xdr:colOff>
      <xdr:row>78</xdr:row>
      <xdr:rowOff>8190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377339"/>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8190</xdr:rowOff>
    </xdr:from>
    <xdr:to>
      <xdr:col>102</xdr:col>
      <xdr:colOff>114300</xdr:colOff>
      <xdr:row>78</xdr:row>
      <xdr:rowOff>52211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381290"/>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95627</xdr:rowOff>
    </xdr:from>
    <xdr:to>
      <xdr:col>116</xdr:col>
      <xdr:colOff>114300</xdr:colOff>
      <xdr:row>78</xdr:row>
      <xdr:rowOff>25777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2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74054</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99448</xdr:rowOff>
    </xdr:from>
    <xdr:to>
      <xdr:col>112</xdr:col>
      <xdr:colOff>38100</xdr:colOff>
      <xdr:row>78</xdr:row>
      <xdr:rowOff>29598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20725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124889</xdr:rowOff>
    </xdr:from>
    <xdr:to>
      <xdr:col>107</xdr:col>
      <xdr:colOff>101600</xdr:colOff>
      <xdr:row>78</xdr:row>
      <xdr:rowOff>55039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46166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128840</xdr:rowOff>
    </xdr:from>
    <xdr:to>
      <xdr:col>102</xdr:col>
      <xdr:colOff>165100</xdr:colOff>
      <xdr:row>78</xdr:row>
      <xdr:rowOff>58990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50117</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1411</xdr:rowOff>
    </xdr:from>
    <xdr:to>
      <xdr:col>98</xdr:col>
      <xdr:colOff>38100</xdr:colOff>
      <xdr:row>78</xdr:row>
      <xdr:rowOff>103011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94138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341,680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円となっており、大半の性質区分で類似団体平均を下回っている。これは市域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㎢というコンパクトなまちの中で効率的な行政サービスが提供できていることと捉えている。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なお、投資及び出資金は、平成２９年度に公共下水道事業が公営企業会計へ移行したことにより、繰出金の一部を投資及び出資金に組み替えたため、類似団体平均を上回っている。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84,034
82,557
21.03
30,381,271
28,712,813
1,177,564
16,911,268
20,556,951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xdr:rowOff>
    </xdr:from>
    <xdr:to>
      <xdr:col>24</xdr:col>
      <xdr:colOff>63500</xdr:colOff>
      <xdr:row>36</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2969"/>
          <a:ext cx="8382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59233</xdr:rowOff>
    </xdr:from>
    <xdr:to>
      <xdr:col>19</xdr:col>
      <xdr:colOff>177800</xdr:colOff>
      <xdr:row>36</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143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152502</xdr:rowOff>
    </xdr:from>
    <xdr:to>
      <xdr:col>15</xdr:col>
      <xdr:colOff>50800</xdr:colOff>
      <xdr:row>36</xdr:row>
      <xdr:rowOff>59233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3252"/>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147930</xdr:rowOff>
    </xdr:from>
    <xdr:to>
      <xdr:col>10</xdr:col>
      <xdr:colOff>114300</xdr:colOff>
      <xdr:row>35</xdr:row>
      <xdr:rowOff>152502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131419</xdr:rowOff>
    </xdr:from>
    <xdr:to>
      <xdr:col>24</xdr:col>
      <xdr:colOff>114300</xdr:colOff>
      <xdr:row>36</xdr:row>
      <xdr:rowOff>61569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109846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70612</xdr:rowOff>
    </xdr:from>
    <xdr:to>
      <xdr:col>20</xdr:col>
      <xdr:colOff>38100</xdr:colOff>
      <xdr:row>37</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163339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8433</xdr:rowOff>
    </xdr:from>
    <xdr:to>
      <xdr:col>15</xdr:col>
      <xdr:colOff>101600</xdr:colOff>
      <xdr:row>36</xdr:row>
      <xdr:rowOff>110033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101160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101702</xdr:rowOff>
    </xdr:from>
    <xdr:to>
      <xdr:col>10</xdr:col>
      <xdr:colOff>165100</xdr:colOff>
      <xdr:row>36</xdr:row>
      <xdr:rowOff>31852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22979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97130</xdr:rowOff>
    </xdr:from>
    <xdr:to>
      <xdr:col>6</xdr:col>
      <xdr:colOff>38100</xdr:colOff>
      <xdr:row>36</xdr:row>
      <xdr:rowOff>27280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18407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19950</xdr:rowOff>
    </xdr:from>
    <xdr:to>
      <xdr:col>24</xdr:col>
      <xdr:colOff>63500</xdr:colOff>
      <xdr:row>57</xdr:row>
      <xdr:rowOff>88530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97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19950</xdr:rowOff>
    </xdr:from>
    <xdr:to>
      <xdr:col>19</xdr:col>
      <xdr:colOff>177800</xdr:colOff>
      <xdr:row>57</xdr:row>
      <xdr:rowOff>140180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9700"/>
          <a:ext cx="889000" cy="46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124521</xdr:rowOff>
    </xdr:from>
    <xdr:to>
      <xdr:col>15</xdr:col>
      <xdr:colOff>50800</xdr:colOff>
      <xdr:row>57</xdr:row>
      <xdr:rowOff>140180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7171"/>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124521</xdr:rowOff>
    </xdr:from>
    <xdr:to>
      <xdr:col>10</xdr:col>
      <xdr:colOff>114300</xdr:colOff>
      <xdr:row>57</xdr:row>
      <xdr:rowOff>145218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97171"/>
          <a:ext cx="889000" cy="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37730</xdr:rowOff>
    </xdr:from>
    <xdr:to>
      <xdr:col>24</xdr:col>
      <xdr:colOff>114300</xdr:colOff>
      <xdr:row>57</xdr:row>
      <xdr:rowOff>139330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124107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140600</xdr:rowOff>
    </xdr:from>
    <xdr:to>
      <xdr:col>20</xdr:col>
      <xdr:colOff>38100</xdr:colOff>
      <xdr:row>55</xdr:row>
      <xdr:rowOff>70750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61877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89380</xdr:rowOff>
    </xdr:from>
    <xdr:to>
      <xdr:col>15</xdr:col>
      <xdr:colOff>101600</xdr:colOff>
      <xdr:row>58</xdr:row>
      <xdr:rowOff>19530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10657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73721</xdr:rowOff>
    </xdr:from>
    <xdr:to>
      <xdr:col>10</xdr:col>
      <xdr:colOff>165100</xdr:colOff>
      <xdr:row>58</xdr:row>
      <xdr:rowOff>3871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166448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94418</xdr:rowOff>
    </xdr:from>
    <xdr:to>
      <xdr:col>6</xdr:col>
      <xdr:colOff>38100</xdr:colOff>
      <xdr:row>58</xdr:row>
      <xdr:rowOff>24568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39086</xdr:rowOff>
    </xdr:from>
    <xdr:to>
      <xdr:col>24</xdr:col>
      <xdr:colOff>63500</xdr:colOff>
      <xdr:row>78</xdr:row>
      <xdr:rowOff>52550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40736"/>
          <a:ext cx="838200" cy="1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52550</xdr:rowOff>
    </xdr:from>
    <xdr:to>
      <xdr:col>19</xdr:col>
      <xdr:colOff>177800</xdr:colOff>
      <xdr:row>78</xdr:row>
      <xdr:rowOff>87427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5650"/>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87427</xdr:rowOff>
    </xdr:from>
    <xdr:to>
      <xdr:col>15</xdr:col>
      <xdr:colOff>50800</xdr:colOff>
      <xdr:row>78</xdr:row>
      <xdr:rowOff>112382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60527"/>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112382</xdr:rowOff>
    </xdr:from>
    <xdr:to>
      <xdr:col>10</xdr:col>
      <xdr:colOff>114300</xdr:colOff>
      <xdr:row>78</xdr:row>
      <xdr:rowOff>112976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8548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159736</xdr:rowOff>
    </xdr:from>
    <xdr:to>
      <xdr:col>24</xdr:col>
      <xdr:colOff>114300</xdr:colOff>
      <xdr:row>77</xdr:row>
      <xdr:rowOff>89886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74663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1750</xdr:rowOff>
    </xdr:from>
    <xdr:to>
      <xdr:col>20</xdr:col>
      <xdr:colOff>38100</xdr:colOff>
      <xdr:row>78</xdr:row>
      <xdr:rowOff>103350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94477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36627</xdr:rowOff>
    </xdr:from>
    <xdr:to>
      <xdr:col>15</xdr:col>
      <xdr:colOff>101600</xdr:colOff>
      <xdr:row>78</xdr:row>
      <xdr:rowOff>138227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129354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0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61582</xdr:rowOff>
    </xdr:from>
    <xdr:to>
      <xdr:col>10</xdr:col>
      <xdr:colOff>165100</xdr:colOff>
      <xdr:row>78</xdr:row>
      <xdr:rowOff>163182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154309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62176</xdr:rowOff>
    </xdr:from>
    <xdr:to>
      <xdr:col>6</xdr:col>
      <xdr:colOff>38100</xdr:colOff>
      <xdr:row>78</xdr:row>
      <xdr:rowOff>163776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154903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2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141503</xdr:rowOff>
    </xdr:from>
    <xdr:to>
      <xdr:col>24</xdr:col>
      <xdr:colOff>63500</xdr:colOff>
      <xdr:row>99</xdr:row>
      <xdr:rowOff>24943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43603"/>
          <a:ext cx="838200" cy="5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24943</xdr:rowOff>
    </xdr:from>
    <xdr:to>
      <xdr:col>19</xdr:col>
      <xdr:colOff>177800</xdr:colOff>
      <xdr:row>99</xdr:row>
      <xdr:rowOff>89333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998493"/>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89333</xdr:rowOff>
    </xdr:from>
    <xdr:to>
      <xdr:col>15</xdr:col>
      <xdr:colOff>50800</xdr:colOff>
      <xdr:row>99</xdr:row>
      <xdr:rowOff>123482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62883"/>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123482</xdr:rowOff>
    </xdr:from>
    <xdr:to>
      <xdr:col>10</xdr:col>
      <xdr:colOff>114300</xdr:colOff>
      <xdr:row>99</xdr:row>
      <xdr:rowOff>125616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709703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90703</xdr:rowOff>
    </xdr:from>
    <xdr:to>
      <xdr:col>24</xdr:col>
      <xdr:colOff>114300</xdr:colOff>
      <xdr:row>99</xdr:row>
      <xdr:rowOff>20853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69130</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145593</xdr:rowOff>
    </xdr:from>
    <xdr:to>
      <xdr:col>20</xdr:col>
      <xdr:colOff>38100</xdr:colOff>
      <xdr:row>99</xdr:row>
      <xdr:rowOff>75743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66870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38533</xdr:rowOff>
    </xdr:from>
    <xdr:to>
      <xdr:col>15</xdr:col>
      <xdr:colOff>101600</xdr:colOff>
      <xdr:row>99</xdr:row>
      <xdr:rowOff>140133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7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131260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1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72682</xdr:rowOff>
    </xdr:from>
    <xdr:to>
      <xdr:col>10</xdr:col>
      <xdr:colOff>165100</xdr:colOff>
      <xdr:row>100</xdr:row>
      <xdr:rowOff>2832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165409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74816</xdr:rowOff>
    </xdr:from>
    <xdr:to>
      <xdr:col>6</xdr:col>
      <xdr:colOff>38100</xdr:colOff>
      <xdr:row>100</xdr:row>
      <xdr:rowOff>4966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167543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14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xdr:rowOff>
    </xdr:from>
    <xdr:to>
      <xdr:col>55</xdr:col>
      <xdr:colOff>0</xdr:colOff>
      <xdr:row>36</xdr:row>
      <xdr:rowOff>45593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172454"/>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45593</xdr:rowOff>
    </xdr:from>
    <xdr:to>
      <xdr:col>50</xdr:col>
      <xdr:colOff>114300</xdr:colOff>
      <xdr:row>36</xdr:row>
      <xdr:rowOff>76454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21779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76454</xdr:rowOff>
    </xdr:from>
    <xdr:to>
      <xdr:col>45</xdr:col>
      <xdr:colOff>177800</xdr:colOff>
      <xdr:row>36</xdr:row>
      <xdr:rowOff>156845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24865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146939</xdr:rowOff>
    </xdr:from>
    <xdr:to>
      <xdr:col>41</xdr:col>
      <xdr:colOff>50800</xdr:colOff>
      <xdr:row>36</xdr:row>
      <xdr:rowOff>156845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1913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120904</xdr:rowOff>
    </xdr:from>
    <xdr:to>
      <xdr:col>55</xdr:col>
      <xdr:colOff>50800</xdr:colOff>
      <xdr:row>36</xdr:row>
      <xdr:rowOff>51054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143781</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166243</xdr:rowOff>
    </xdr:from>
    <xdr:to>
      <xdr:col>50</xdr:col>
      <xdr:colOff>165100</xdr:colOff>
      <xdr:row>36</xdr:row>
      <xdr:rowOff>96393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112920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9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25654</xdr:rowOff>
    </xdr:from>
    <xdr:to>
      <xdr:col>46</xdr:col>
      <xdr:colOff>38100</xdr:colOff>
      <xdr:row>36</xdr:row>
      <xdr:rowOff>127254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143781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106045</xdr:rowOff>
    </xdr:from>
    <xdr:to>
      <xdr:col>41</xdr:col>
      <xdr:colOff>101600</xdr:colOff>
      <xdr:row>37</xdr:row>
      <xdr:rowOff>36195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52722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96139</xdr:rowOff>
    </xdr:from>
    <xdr:to>
      <xdr:col>36</xdr:col>
      <xdr:colOff>165100</xdr:colOff>
      <xdr:row>37</xdr:row>
      <xdr:rowOff>26289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42816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107536</xdr:rowOff>
    </xdr:from>
    <xdr:to>
      <xdr:col>55</xdr:col>
      <xdr:colOff>0</xdr:colOff>
      <xdr:row>58</xdr:row>
      <xdr:rowOff>107993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5163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100792</xdr:rowOff>
    </xdr:from>
    <xdr:to>
      <xdr:col>50</xdr:col>
      <xdr:colOff>114300</xdr:colOff>
      <xdr:row>58</xdr:row>
      <xdr:rowOff>107536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4489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95580</xdr:rowOff>
    </xdr:from>
    <xdr:to>
      <xdr:col>45</xdr:col>
      <xdr:colOff>177800</xdr:colOff>
      <xdr:row>58</xdr:row>
      <xdr:rowOff>100792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10039680"/>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95580</xdr:rowOff>
    </xdr:from>
    <xdr:to>
      <xdr:col>41</xdr:col>
      <xdr:colOff>50800</xdr:colOff>
      <xdr:row>58</xdr:row>
      <xdr:rowOff>107079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39680"/>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57193</xdr:rowOff>
    </xdr:from>
    <xdr:to>
      <xdr:col>55</xdr:col>
      <xdr:colOff>50800</xdr:colOff>
      <xdr:row>58</xdr:row>
      <xdr:rowOff>158793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143570</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1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56736</xdr:rowOff>
    </xdr:from>
    <xdr:to>
      <xdr:col>50</xdr:col>
      <xdr:colOff>165100</xdr:colOff>
      <xdr:row>58</xdr:row>
      <xdr:rowOff>158336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100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149463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9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49992</xdr:rowOff>
    </xdr:from>
    <xdr:to>
      <xdr:col>46</xdr:col>
      <xdr:colOff>38100</xdr:colOff>
      <xdr:row>58</xdr:row>
      <xdr:rowOff>151592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142719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8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44780</xdr:rowOff>
    </xdr:from>
    <xdr:to>
      <xdr:col>41</xdr:col>
      <xdr:colOff>101600</xdr:colOff>
      <xdr:row>58</xdr:row>
      <xdr:rowOff>146380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137507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56279</xdr:rowOff>
    </xdr:from>
    <xdr:to>
      <xdr:col>36</xdr:col>
      <xdr:colOff>165100</xdr:colOff>
      <xdr:row>58</xdr:row>
      <xdr:rowOff>157879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149006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9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166858</xdr:rowOff>
    </xdr:from>
    <xdr:to>
      <xdr:col>55</xdr:col>
      <xdr:colOff>0</xdr:colOff>
      <xdr:row>78</xdr:row>
      <xdr:rowOff>35573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68508"/>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166858</xdr:rowOff>
    </xdr:from>
    <xdr:to>
      <xdr:col>50</xdr:col>
      <xdr:colOff>114300</xdr:colOff>
      <xdr:row>78</xdr:row>
      <xdr:rowOff>20873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68508"/>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20873</xdr:rowOff>
    </xdr:from>
    <xdr:to>
      <xdr:col>45</xdr:col>
      <xdr:colOff>177800</xdr:colOff>
      <xdr:row>78</xdr:row>
      <xdr:rowOff>64559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93973"/>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64559</xdr:rowOff>
    </xdr:from>
    <xdr:to>
      <xdr:col>41</xdr:col>
      <xdr:colOff>50800</xdr:colOff>
      <xdr:row>78</xdr:row>
      <xdr:rowOff>69269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37659"/>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156223</xdr:rowOff>
    </xdr:from>
    <xdr:to>
      <xdr:col>55</xdr:col>
      <xdr:colOff>50800</xdr:colOff>
      <xdr:row>78</xdr:row>
      <xdr:rowOff>86373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71150</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116058</xdr:rowOff>
    </xdr:from>
    <xdr:to>
      <xdr:col>50</xdr:col>
      <xdr:colOff>165100</xdr:colOff>
      <xdr:row>78</xdr:row>
      <xdr:rowOff>46208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37335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141523</xdr:rowOff>
    </xdr:from>
    <xdr:to>
      <xdr:col>46</xdr:col>
      <xdr:colOff>38100</xdr:colOff>
      <xdr:row>78</xdr:row>
      <xdr:rowOff>71673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62800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13759</xdr:rowOff>
    </xdr:from>
    <xdr:to>
      <xdr:col>41</xdr:col>
      <xdr:colOff>101600</xdr:colOff>
      <xdr:row>78</xdr:row>
      <xdr:rowOff>115359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106486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7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18469</xdr:rowOff>
    </xdr:from>
    <xdr:to>
      <xdr:col>36</xdr:col>
      <xdr:colOff>165100</xdr:colOff>
      <xdr:row>78</xdr:row>
      <xdr:rowOff>120069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111196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8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17450</xdr:rowOff>
    </xdr:from>
    <xdr:to>
      <xdr:col>55</xdr:col>
      <xdr:colOff>0</xdr:colOff>
      <xdr:row>97</xdr:row>
      <xdr:rowOff>21526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48100"/>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149707</xdr:rowOff>
    </xdr:from>
    <xdr:to>
      <xdr:col>50</xdr:col>
      <xdr:colOff>114300</xdr:colOff>
      <xdr:row>97</xdr:row>
      <xdr:rowOff>21526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08907"/>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91884</xdr:rowOff>
    </xdr:from>
    <xdr:to>
      <xdr:col>45</xdr:col>
      <xdr:colOff>177800</xdr:colOff>
      <xdr:row>96</xdr:row>
      <xdr:rowOff>149707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51084"/>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33807</xdr:rowOff>
    </xdr:from>
    <xdr:to>
      <xdr:col>41</xdr:col>
      <xdr:colOff>50800</xdr:colOff>
      <xdr:row>96</xdr:row>
      <xdr:rowOff>91884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493007"/>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138100</xdr:rowOff>
    </xdr:from>
    <xdr:to>
      <xdr:col>55</xdr:col>
      <xdr:colOff>50800</xdr:colOff>
      <xdr:row>97</xdr:row>
      <xdr:rowOff>68250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116527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142176</xdr:rowOff>
    </xdr:from>
    <xdr:to>
      <xdr:col>50</xdr:col>
      <xdr:colOff>165100</xdr:colOff>
      <xdr:row>97</xdr:row>
      <xdr:rowOff>72326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63453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98907</xdr:rowOff>
    </xdr:from>
    <xdr:to>
      <xdr:col>46</xdr:col>
      <xdr:colOff>38100</xdr:colOff>
      <xdr:row>97</xdr:row>
      <xdr:rowOff>29057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20184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41084</xdr:rowOff>
    </xdr:from>
    <xdr:to>
      <xdr:col>41</xdr:col>
      <xdr:colOff>101600</xdr:colOff>
      <xdr:row>96</xdr:row>
      <xdr:rowOff>142684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133811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154457</xdr:rowOff>
    </xdr:from>
    <xdr:to>
      <xdr:col>36</xdr:col>
      <xdr:colOff>165100</xdr:colOff>
      <xdr:row>96</xdr:row>
      <xdr:rowOff>84607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101134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2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8667</xdr:rowOff>
    </xdr:from>
    <xdr:to>
      <xdr:col>85</xdr:col>
      <xdr:colOff>127000</xdr:colOff>
      <xdr:row>38</xdr:row>
      <xdr:rowOff>82321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52317"/>
          <a:ext cx="838200" cy="2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8667</xdr:rowOff>
    </xdr:from>
    <xdr:to>
      <xdr:col>81</xdr:col>
      <xdr:colOff>50800</xdr:colOff>
      <xdr:row>38</xdr:row>
      <xdr:rowOff>153233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52317"/>
          <a:ext cx="889000" cy="3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153233</xdr:rowOff>
    </xdr:from>
    <xdr:to>
      <xdr:col>76</xdr:col>
      <xdr:colOff>114300</xdr:colOff>
      <xdr:row>38</xdr:row>
      <xdr:rowOff>168641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68333"/>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110485</xdr:rowOff>
    </xdr:from>
    <xdr:to>
      <xdr:col>71</xdr:col>
      <xdr:colOff>177800</xdr:colOff>
      <xdr:row>38</xdr:row>
      <xdr:rowOff>168641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625585"/>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31521</xdr:rowOff>
    </xdr:from>
    <xdr:to>
      <xdr:col>85</xdr:col>
      <xdr:colOff>177800</xdr:colOff>
      <xdr:row>38</xdr:row>
      <xdr:rowOff>133121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9948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129317</xdr:rowOff>
    </xdr:from>
    <xdr:to>
      <xdr:col>81</xdr:col>
      <xdr:colOff>101600</xdr:colOff>
      <xdr:row>37</xdr:row>
      <xdr:rowOff>59467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102433</xdr:rowOff>
    </xdr:from>
    <xdr:to>
      <xdr:col>76</xdr:col>
      <xdr:colOff>165100</xdr:colOff>
      <xdr:row>39</xdr:row>
      <xdr:rowOff>32583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6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23710</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57428" y="67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117841</xdr:rowOff>
    </xdr:from>
    <xdr:to>
      <xdr:col>72</xdr:col>
      <xdr:colOff>38100</xdr:colOff>
      <xdr:row>39</xdr:row>
      <xdr:rowOff>47991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39118</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68428" y="67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59685</xdr:rowOff>
    </xdr:from>
    <xdr:to>
      <xdr:col>67</xdr:col>
      <xdr:colOff>101600</xdr:colOff>
      <xdr:row>38</xdr:row>
      <xdr:rowOff>161285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152412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42496</xdr:rowOff>
    </xdr:from>
    <xdr:to>
      <xdr:col>85</xdr:col>
      <xdr:colOff>127000</xdr:colOff>
      <xdr:row>57</xdr:row>
      <xdr:rowOff>140860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15146"/>
          <a:ext cx="838200" cy="9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42496</xdr:rowOff>
    </xdr:from>
    <xdr:to>
      <xdr:col>81</xdr:col>
      <xdr:colOff>50800</xdr:colOff>
      <xdr:row>57</xdr:row>
      <xdr:rowOff>166495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15146"/>
          <a:ext cx="889000" cy="1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136859</xdr:rowOff>
    </xdr:from>
    <xdr:to>
      <xdr:col>76</xdr:col>
      <xdr:colOff>114300</xdr:colOff>
      <xdr:row>57</xdr:row>
      <xdr:rowOff>166495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38059"/>
          <a:ext cx="889000" cy="20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136859</xdr:rowOff>
    </xdr:from>
    <xdr:to>
      <xdr:col>71</xdr:col>
      <xdr:colOff>177800</xdr:colOff>
      <xdr:row>58</xdr:row>
      <xdr:rowOff>39181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38059"/>
          <a:ext cx="889000" cy="2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90060</xdr:rowOff>
    </xdr:from>
    <xdr:to>
      <xdr:col>85</xdr:col>
      <xdr:colOff>177800</xdr:colOff>
      <xdr:row>58</xdr:row>
      <xdr:rowOff>20210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68487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163146</xdr:rowOff>
    </xdr:from>
    <xdr:to>
      <xdr:col>81</xdr:col>
      <xdr:colOff>101600</xdr:colOff>
      <xdr:row>57</xdr:row>
      <xdr:rowOff>93296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84423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115695</xdr:rowOff>
    </xdr:from>
    <xdr:to>
      <xdr:col>76</xdr:col>
      <xdr:colOff>165100</xdr:colOff>
      <xdr:row>58</xdr:row>
      <xdr:rowOff>45845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36972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86059</xdr:rowOff>
    </xdr:from>
    <xdr:to>
      <xdr:col>72</xdr:col>
      <xdr:colOff>38100</xdr:colOff>
      <xdr:row>57</xdr:row>
      <xdr:rowOff>16209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32736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159831</xdr:rowOff>
    </xdr:from>
    <xdr:to>
      <xdr:col>67</xdr:col>
      <xdr:colOff>101600</xdr:colOff>
      <xdr:row>58</xdr:row>
      <xdr:rowOff>89981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81108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98650</xdr:rowOff>
    </xdr:from>
    <xdr:to>
      <xdr:col>85</xdr:col>
      <xdr:colOff>127000</xdr:colOff>
      <xdr:row>79</xdr:row>
      <xdr:rowOff>98847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43200"/>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98650</xdr:rowOff>
    </xdr:from>
    <xdr:to>
      <xdr:col>81</xdr:col>
      <xdr:colOff>50800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6432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48047</xdr:rowOff>
    </xdr:from>
    <xdr:to>
      <xdr:col>85</xdr:col>
      <xdr:colOff>177800</xdr:colOff>
      <xdr:row>79</xdr:row>
      <xdr:rowOff>149647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47850</xdr:rowOff>
    </xdr:from>
    <xdr:to>
      <xdr:col>81</xdr:col>
      <xdr:colOff>101600</xdr:colOff>
      <xdr:row>79</xdr:row>
      <xdr:rowOff>149450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140577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105714</xdr:rowOff>
    </xdr:from>
    <xdr:to>
      <xdr:col>85</xdr:col>
      <xdr:colOff>127000</xdr:colOff>
      <xdr:row>97</xdr:row>
      <xdr:rowOff>117069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6364"/>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117069</xdr:rowOff>
    </xdr:from>
    <xdr:to>
      <xdr:col>81</xdr:col>
      <xdr:colOff>50800</xdr:colOff>
      <xdr:row>97</xdr:row>
      <xdr:rowOff>126161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47719"/>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123406</xdr:rowOff>
    </xdr:from>
    <xdr:to>
      <xdr:col>76</xdr:col>
      <xdr:colOff>114300</xdr:colOff>
      <xdr:row>97</xdr:row>
      <xdr:rowOff>126161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54056"/>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107328</xdr:rowOff>
    </xdr:from>
    <xdr:to>
      <xdr:col>71</xdr:col>
      <xdr:colOff>177800</xdr:colOff>
      <xdr:row>97</xdr:row>
      <xdr:rowOff>123406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379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54914</xdr:rowOff>
    </xdr:from>
    <xdr:to>
      <xdr:col>85</xdr:col>
      <xdr:colOff>177800</xdr:colOff>
      <xdr:row>97</xdr:row>
      <xdr:rowOff>156514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33341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66269</xdr:rowOff>
    </xdr:from>
    <xdr:to>
      <xdr:col>81</xdr:col>
      <xdr:colOff>101600</xdr:colOff>
      <xdr:row>97</xdr:row>
      <xdr:rowOff>167869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158996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75361</xdr:rowOff>
    </xdr:from>
    <xdr:to>
      <xdr:col>76</xdr:col>
      <xdr:colOff>165100</xdr:colOff>
      <xdr:row>98</xdr:row>
      <xdr:rowOff>5511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168088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72606</xdr:rowOff>
    </xdr:from>
    <xdr:to>
      <xdr:col>72</xdr:col>
      <xdr:colOff>38100</xdr:colOff>
      <xdr:row>98</xdr:row>
      <xdr:rowOff>2756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165333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56528</xdr:rowOff>
    </xdr:from>
    <xdr:to>
      <xdr:col>67</xdr:col>
      <xdr:colOff>101600</xdr:colOff>
      <xdr:row>97</xdr:row>
      <xdr:rowOff>158128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149255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住民一人当たりのコストについては、労働費を除く全ての項目において、類似団体平均より下回っている。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労働費が類似団体平均より上回っている主な要因は、施設（東部市民センター・渋川福祉センター）の指定管理料である。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また、消防費が令和２年度と比べて大幅に減少した主な要因は、防災行政無線デジタル化工事が皆減したためである。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比は、標準財政規模の増加率以上に財政調整基金残高の増加率が上昇したため、２．９７ポイント増加した。実質収支額が標準財政規模に占める割合は、次年度返納予定の国県支出金が多額であったことなどから、２．７７ポイント増加した。実質単年度収支については、令和２年度と比べ、単年度収支、積立金の増加などにより、６．５５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黒字額の標準財政規模比について、全ての会計において赤字は発生しておらず、早期健全化基準を上回っている。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令和３年度については、新型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コロナウイルス対策関連の国県支出金で次年度返納予定となるものが多額であったことなどから、一般会計の黒字額が一時的に拡大している。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各会計において、適正な財政運営・経営に努める。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30381271</v>
      </c>
      <c r="BO4" s="483"/>
      <c r="BP4" s="483"/>
      <c r="BQ4" s="483"/>
      <c r="BR4" s="483"/>
      <c r="BS4" s="483"/>
      <c r="BT4" s="483"/>
      <c r="BU4" s="484"/>
      <c r="BV4" s="482">
        <v>35800042</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7</v>
      </c>
      <c r="CU4" s="623"/>
      <c r="CV4" s="623"/>
      <c r="CW4" s="623"/>
      <c r="CX4" s="623"/>
      <c r="CY4" s="623"/>
      <c r="CZ4" s="623"/>
      <c r="DA4" s="624"/>
      <c r="DB4" s="622">
        <v>4.2</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28712813</v>
      </c>
      <c r="BO5" s="454"/>
      <c r="BP5" s="454"/>
      <c r="BQ5" s="454"/>
      <c r="BR5" s="454"/>
      <c r="BS5" s="454"/>
      <c r="BT5" s="454"/>
      <c r="BU5" s="455"/>
      <c r="BV5" s="453">
        <v>34855790</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80.7</v>
      </c>
      <c r="CU5" s="451"/>
      <c r="CV5" s="451"/>
      <c r="CW5" s="451"/>
      <c r="CX5" s="451"/>
      <c r="CY5" s="451"/>
      <c r="CZ5" s="451"/>
      <c r="DA5" s="452"/>
      <c r="DB5" s="450">
        <v>87.1</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1668458</v>
      </c>
      <c r="BO6" s="454"/>
      <c r="BP6" s="454"/>
      <c r="BQ6" s="454"/>
      <c r="BR6" s="454"/>
      <c r="BS6" s="454"/>
      <c r="BT6" s="454"/>
      <c r="BU6" s="455"/>
      <c r="BV6" s="453">
        <v>944252</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88.5</v>
      </c>
      <c r="CU6" s="597"/>
      <c r="CV6" s="597"/>
      <c r="CW6" s="597"/>
      <c r="CX6" s="597"/>
      <c r="CY6" s="597"/>
      <c r="CZ6" s="597"/>
      <c r="DA6" s="598"/>
      <c r="DB6" s="596">
        <v>92.6</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490894</v>
      </c>
      <c r="BO7" s="454"/>
      <c r="BP7" s="454"/>
      <c r="BQ7" s="454"/>
      <c r="BR7" s="454"/>
      <c r="BS7" s="454"/>
      <c r="BT7" s="454"/>
      <c r="BU7" s="455"/>
      <c r="BV7" s="453">
        <v>287375</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16911268</v>
      </c>
      <c r="CU7" s="454"/>
      <c r="CV7" s="454"/>
      <c r="CW7" s="454"/>
      <c r="CX7" s="454"/>
      <c r="CY7" s="454"/>
      <c r="CZ7" s="454"/>
      <c r="DA7" s="455"/>
      <c r="DB7" s="453">
        <v>15675233</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102</v>
      </c>
      <c r="AV8" s="512"/>
      <c r="AW8" s="512"/>
      <c r="AX8" s="512"/>
      <c r="AY8" s="467" t="s">
        <v>110</v>
      </c>
      <c r="AZ8" s="468"/>
      <c r="BA8" s="468"/>
      <c r="BB8" s="468"/>
      <c r="BC8" s="468"/>
      <c r="BD8" s="468"/>
      <c r="BE8" s="468"/>
      <c r="BF8" s="468"/>
      <c r="BG8" s="468"/>
      <c r="BH8" s="468"/>
      <c r="BI8" s="468"/>
      <c r="BJ8" s="468"/>
      <c r="BK8" s="468"/>
      <c r="BL8" s="468"/>
      <c r="BM8" s="469"/>
      <c r="BN8" s="453">
        <v>1177564</v>
      </c>
      <c r="BO8" s="454"/>
      <c r="BP8" s="454"/>
      <c r="BQ8" s="454"/>
      <c r="BR8" s="454"/>
      <c r="BS8" s="454"/>
      <c r="BT8" s="454"/>
      <c r="BU8" s="455"/>
      <c r="BV8" s="453">
        <v>656877</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0.89</v>
      </c>
      <c r="CU8" s="557"/>
      <c r="CV8" s="557"/>
      <c r="CW8" s="557"/>
      <c r="CX8" s="557"/>
      <c r="CY8" s="557"/>
      <c r="CZ8" s="557"/>
      <c r="DA8" s="558"/>
      <c r="DB8" s="556">
        <v>0.92</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83144</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520687</v>
      </c>
      <c r="BO9" s="454"/>
      <c r="BP9" s="454"/>
      <c r="BQ9" s="454"/>
      <c r="BR9" s="454"/>
      <c r="BS9" s="454"/>
      <c r="BT9" s="454"/>
      <c r="BU9" s="455"/>
      <c r="BV9" s="453">
        <v>55475</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9.1</v>
      </c>
      <c r="CU9" s="451"/>
      <c r="CV9" s="451"/>
      <c r="CW9" s="451"/>
      <c r="CX9" s="451"/>
      <c r="CY9" s="451"/>
      <c r="CZ9" s="451"/>
      <c r="DA9" s="452"/>
      <c r="DB9" s="450">
        <v>9.3000000000000007</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80787</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102</v>
      </c>
      <c r="AV10" s="512"/>
      <c r="AW10" s="512"/>
      <c r="AX10" s="512"/>
      <c r="AY10" s="467" t="s">
        <v>121</v>
      </c>
      <c r="AZ10" s="468"/>
      <c r="BA10" s="468"/>
      <c r="BB10" s="468"/>
      <c r="BC10" s="468"/>
      <c r="BD10" s="468"/>
      <c r="BE10" s="468"/>
      <c r="BF10" s="468"/>
      <c r="BG10" s="468"/>
      <c r="BH10" s="468"/>
      <c r="BI10" s="468"/>
      <c r="BJ10" s="468"/>
      <c r="BK10" s="468"/>
      <c r="BL10" s="468"/>
      <c r="BM10" s="469"/>
      <c r="BN10" s="453">
        <v>649377</v>
      </c>
      <c r="BO10" s="454"/>
      <c r="BP10" s="454"/>
      <c r="BQ10" s="454"/>
      <c r="BR10" s="454"/>
      <c r="BS10" s="454"/>
      <c r="BT10" s="454"/>
      <c r="BU10" s="455"/>
      <c r="BV10" s="453">
        <v>301866</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102</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128</v>
      </c>
      <c r="DC11" s="557"/>
      <c r="DD11" s="557"/>
      <c r="DE11" s="557"/>
      <c r="DF11" s="557"/>
      <c r="DG11" s="557"/>
      <c r="DH11" s="557"/>
      <c r="DI11" s="558"/>
    </row>
    <row r="12" spans="1:119" ht="18.75" customHeight="1" x14ac:dyDescent="0.15">
      <c r="A12" s="178"/>
      <c r="B12" s="559" t="s">
        <v>129</v>
      </c>
      <c r="C12" s="560"/>
      <c r="D12" s="560"/>
      <c r="E12" s="560"/>
      <c r="F12" s="560"/>
      <c r="G12" s="560"/>
      <c r="H12" s="560"/>
      <c r="I12" s="560"/>
      <c r="J12" s="560"/>
      <c r="K12" s="561"/>
      <c r="L12" s="568" t="s">
        <v>130</v>
      </c>
      <c r="M12" s="569"/>
      <c r="N12" s="569"/>
      <c r="O12" s="569"/>
      <c r="P12" s="569"/>
      <c r="Q12" s="570"/>
      <c r="R12" s="571">
        <v>84034</v>
      </c>
      <c r="S12" s="572"/>
      <c r="T12" s="572"/>
      <c r="U12" s="572"/>
      <c r="V12" s="573"/>
      <c r="W12" s="574" t="s">
        <v>1</v>
      </c>
      <c r="X12" s="512"/>
      <c r="Y12" s="512"/>
      <c r="Z12" s="512"/>
      <c r="AA12" s="512"/>
      <c r="AB12" s="575"/>
      <c r="AC12" s="576" t="s">
        <v>131</v>
      </c>
      <c r="AD12" s="577"/>
      <c r="AE12" s="577"/>
      <c r="AF12" s="577"/>
      <c r="AG12" s="578"/>
      <c r="AH12" s="576" t="s">
        <v>132</v>
      </c>
      <c r="AI12" s="577"/>
      <c r="AJ12" s="577"/>
      <c r="AK12" s="577"/>
      <c r="AL12" s="579"/>
      <c r="AM12" s="510" t="s">
        <v>133</v>
      </c>
      <c r="AN12" s="410"/>
      <c r="AO12" s="410"/>
      <c r="AP12" s="410"/>
      <c r="AQ12" s="410"/>
      <c r="AR12" s="410"/>
      <c r="AS12" s="410"/>
      <c r="AT12" s="411"/>
      <c r="AU12" s="511" t="s">
        <v>134</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300000</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128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82557</v>
      </c>
      <c r="S13" s="541"/>
      <c r="T13" s="541"/>
      <c r="U13" s="541"/>
      <c r="V13" s="542"/>
      <c r="W13" s="543" t="s">
        <v>139</v>
      </c>
      <c r="X13" s="439"/>
      <c r="Y13" s="439"/>
      <c r="Z13" s="439"/>
      <c r="AA13" s="439"/>
      <c r="AB13" s="440"/>
      <c r="AC13" s="406">
        <v>223</v>
      </c>
      <c r="AD13" s="407"/>
      <c r="AE13" s="407"/>
      <c r="AF13" s="407"/>
      <c r="AG13" s="408"/>
      <c r="AH13" s="406">
        <v>195</v>
      </c>
      <c r="AI13" s="407"/>
      <c r="AJ13" s="407"/>
      <c r="AK13" s="407"/>
      <c r="AL13" s="466"/>
      <c r="AM13" s="510" t="s">
        <v>140</v>
      </c>
      <c r="AN13" s="410"/>
      <c r="AO13" s="410"/>
      <c r="AP13" s="410"/>
      <c r="AQ13" s="410"/>
      <c r="AR13" s="410"/>
      <c r="AS13" s="410"/>
      <c r="AT13" s="411"/>
      <c r="AU13" s="511" t="s">
        <v>116</v>
      </c>
      <c r="AV13" s="512"/>
      <c r="AW13" s="512"/>
      <c r="AX13" s="512"/>
      <c r="AY13" s="467" t="s">
        <v>141</v>
      </c>
      <c r="AZ13" s="468"/>
      <c r="BA13" s="468"/>
      <c r="BB13" s="468"/>
      <c r="BC13" s="468"/>
      <c r="BD13" s="468"/>
      <c r="BE13" s="468"/>
      <c r="BF13" s="468"/>
      <c r="BG13" s="468"/>
      <c r="BH13" s="468"/>
      <c r="BI13" s="468"/>
      <c r="BJ13" s="468"/>
      <c r="BK13" s="468"/>
      <c r="BL13" s="468"/>
      <c r="BM13" s="469"/>
      <c r="BN13" s="453">
        <v>1170064</v>
      </c>
      <c r="BO13" s="454"/>
      <c r="BP13" s="454"/>
      <c r="BQ13" s="454"/>
      <c r="BR13" s="454"/>
      <c r="BS13" s="454"/>
      <c r="BT13" s="454"/>
      <c r="BU13" s="455"/>
      <c r="BV13" s="453">
        <v>57341</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3.3</v>
      </c>
      <c r="CU13" s="451"/>
      <c r="CV13" s="451"/>
      <c r="CW13" s="451"/>
      <c r="CX13" s="451"/>
      <c r="CY13" s="451"/>
      <c r="CZ13" s="451"/>
      <c r="DA13" s="452"/>
      <c r="DB13" s="450">
        <v>3.4</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143</v>
      </c>
      <c r="M14" s="580"/>
      <c r="N14" s="580"/>
      <c r="O14" s="580"/>
      <c r="P14" s="580"/>
      <c r="Q14" s="581"/>
      <c r="R14" s="540">
        <v>84054</v>
      </c>
      <c r="S14" s="541"/>
      <c r="T14" s="541"/>
      <c r="U14" s="541"/>
      <c r="V14" s="542"/>
      <c r="W14" s="544"/>
      <c r="X14" s="442"/>
      <c r="Y14" s="442"/>
      <c r="Z14" s="442"/>
      <c r="AA14" s="442"/>
      <c r="AB14" s="443"/>
      <c r="AC14" s="533">
        <v>0.6</v>
      </c>
      <c r="AD14" s="534"/>
      <c r="AE14" s="534"/>
      <c r="AF14" s="534"/>
      <c r="AG14" s="535"/>
      <c r="AH14" s="533">
        <v>0.5</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t="s">
        <v>128</v>
      </c>
      <c r="CU14" s="551"/>
      <c r="CV14" s="551"/>
      <c r="CW14" s="551"/>
      <c r="CX14" s="551"/>
      <c r="CY14" s="551"/>
      <c r="CZ14" s="551"/>
      <c r="DA14" s="552"/>
      <c r="DB14" s="550">
        <v>4.7</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145</v>
      </c>
      <c r="N15" s="538"/>
      <c r="O15" s="538"/>
      <c r="P15" s="538"/>
      <c r="Q15" s="539"/>
      <c r="R15" s="540">
        <v>82538</v>
      </c>
      <c r="S15" s="541"/>
      <c r="T15" s="541"/>
      <c r="U15" s="541"/>
      <c r="V15" s="542"/>
      <c r="W15" s="543" t="s">
        <v>146</v>
      </c>
      <c r="X15" s="439"/>
      <c r="Y15" s="439"/>
      <c r="Z15" s="439"/>
      <c r="AA15" s="439"/>
      <c r="AB15" s="440"/>
      <c r="AC15" s="406">
        <v>9880</v>
      </c>
      <c r="AD15" s="407"/>
      <c r="AE15" s="407"/>
      <c r="AF15" s="407"/>
      <c r="AG15" s="408"/>
      <c r="AH15" s="406">
        <v>9973</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10604478</v>
      </c>
      <c r="BO15" s="483"/>
      <c r="BP15" s="483"/>
      <c r="BQ15" s="483"/>
      <c r="BR15" s="483"/>
      <c r="BS15" s="483"/>
      <c r="BT15" s="483"/>
      <c r="BU15" s="484"/>
      <c r="BV15" s="482">
        <v>10701680</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25.6</v>
      </c>
      <c r="AD16" s="534"/>
      <c r="AE16" s="534"/>
      <c r="AF16" s="534"/>
      <c r="AG16" s="535"/>
      <c r="AH16" s="533">
        <v>26.9</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12445802</v>
      </c>
      <c r="BO16" s="454"/>
      <c r="BP16" s="454"/>
      <c r="BQ16" s="454"/>
      <c r="BR16" s="454"/>
      <c r="BS16" s="454"/>
      <c r="BT16" s="454"/>
      <c r="BU16" s="455"/>
      <c r="BV16" s="453">
        <v>11794495</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28484</v>
      </c>
      <c r="AD17" s="407"/>
      <c r="AE17" s="407"/>
      <c r="AF17" s="407"/>
      <c r="AG17" s="408"/>
      <c r="AH17" s="406">
        <v>26972</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13505858</v>
      </c>
      <c r="BO17" s="454"/>
      <c r="BP17" s="454"/>
      <c r="BQ17" s="454"/>
      <c r="BR17" s="454"/>
      <c r="BS17" s="454"/>
      <c r="BT17" s="454"/>
      <c r="BU17" s="455"/>
      <c r="BV17" s="453">
        <v>13650088</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21.03</v>
      </c>
      <c r="M18" s="506"/>
      <c r="N18" s="506"/>
      <c r="O18" s="506"/>
      <c r="P18" s="506"/>
      <c r="Q18" s="506"/>
      <c r="R18" s="507"/>
      <c r="S18" s="507"/>
      <c r="T18" s="507"/>
      <c r="U18" s="507"/>
      <c r="V18" s="508"/>
      <c r="W18" s="524"/>
      <c r="X18" s="525"/>
      <c r="Y18" s="525"/>
      <c r="Z18" s="525"/>
      <c r="AA18" s="525"/>
      <c r="AB18" s="549"/>
      <c r="AC18" s="423">
        <v>73.8</v>
      </c>
      <c r="AD18" s="424"/>
      <c r="AE18" s="424"/>
      <c r="AF18" s="424"/>
      <c r="AG18" s="509"/>
      <c r="AH18" s="423">
        <v>72.599999999999994</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14149770</v>
      </c>
      <c r="BO18" s="454"/>
      <c r="BP18" s="454"/>
      <c r="BQ18" s="454"/>
      <c r="BR18" s="454"/>
      <c r="BS18" s="454"/>
      <c r="BT18" s="454"/>
      <c r="BU18" s="455"/>
      <c r="BV18" s="453">
        <v>13849096</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3954</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20367577</v>
      </c>
      <c r="BO19" s="454"/>
      <c r="BP19" s="454"/>
      <c r="BQ19" s="454"/>
      <c r="BR19" s="454"/>
      <c r="BS19" s="454"/>
      <c r="BT19" s="454"/>
      <c r="BU19" s="455"/>
      <c r="BV19" s="453">
        <v>19060949</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33977</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20556951</v>
      </c>
      <c r="BO22" s="483"/>
      <c r="BP22" s="483"/>
      <c r="BQ22" s="483"/>
      <c r="BR22" s="483"/>
      <c r="BS22" s="483"/>
      <c r="BT22" s="483"/>
      <c r="BU22" s="484"/>
      <c r="BV22" s="482">
        <v>19833384</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16117030</v>
      </c>
      <c r="BO23" s="454"/>
      <c r="BP23" s="454"/>
      <c r="BQ23" s="454"/>
      <c r="BR23" s="454"/>
      <c r="BS23" s="454"/>
      <c r="BT23" s="454"/>
      <c r="BU23" s="455"/>
      <c r="BV23" s="453">
        <v>15123431</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9830</v>
      </c>
      <c r="R24" s="407"/>
      <c r="S24" s="407"/>
      <c r="T24" s="407"/>
      <c r="U24" s="407"/>
      <c r="V24" s="408"/>
      <c r="W24" s="496"/>
      <c r="X24" s="433"/>
      <c r="Y24" s="434"/>
      <c r="Z24" s="409" t="s">
        <v>171</v>
      </c>
      <c r="AA24" s="410"/>
      <c r="AB24" s="410"/>
      <c r="AC24" s="410"/>
      <c r="AD24" s="410"/>
      <c r="AE24" s="410"/>
      <c r="AF24" s="410"/>
      <c r="AG24" s="411"/>
      <c r="AH24" s="406">
        <v>583</v>
      </c>
      <c r="AI24" s="407"/>
      <c r="AJ24" s="407"/>
      <c r="AK24" s="407"/>
      <c r="AL24" s="408"/>
      <c r="AM24" s="406">
        <v>1728012</v>
      </c>
      <c r="AN24" s="407"/>
      <c r="AO24" s="407"/>
      <c r="AP24" s="407"/>
      <c r="AQ24" s="407"/>
      <c r="AR24" s="408"/>
      <c r="AS24" s="406">
        <v>2964</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9988210</v>
      </c>
      <c r="BO24" s="454"/>
      <c r="BP24" s="454"/>
      <c r="BQ24" s="454"/>
      <c r="BR24" s="454"/>
      <c r="BS24" s="454"/>
      <c r="BT24" s="454"/>
      <c r="BU24" s="455"/>
      <c r="BV24" s="453">
        <v>9965610</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1</v>
      </c>
      <c r="M25" s="407"/>
      <c r="N25" s="407"/>
      <c r="O25" s="407"/>
      <c r="P25" s="408"/>
      <c r="Q25" s="406">
        <v>7880</v>
      </c>
      <c r="R25" s="407"/>
      <c r="S25" s="407"/>
      <c r="T25" s="407"/>
      <c r="U25" s="407"/>
      <c r="V25" s="408"/>
      <c r="W25" s="496"/>
      <c r="X25" s="433"/>
      <c r="Y25" s="434"/>
      <c r="Z25" s="409" t="s">
        <v>174</v>
      </c>
      <c r="AA25" s="410"/>
      <c r="AB25" s="410"/>
      <c r="AC25" s="410"/>
      <c r="AD25" s="410"/>
      <c r="AE25" s="410"/>
      <c r="AF25" s="410"/>
      <c r="AG25" s="411"/>
      <c r="AH25" s="406">
        <v>92</v>
      </c>
      <c r="AI25" s="407"/>
      <c r="AJ25" s="407"/>
      <c r="AK25" s="407"/>
      <c r="AL25" s="408"/>
      <c r="AM25" s="406">
        <v>274620</v>
      </c>
      <c r="AN25" s="407"/>
      <c r="AO25" s="407"/>
      <c r="AP25" s="407"/>
      <c r="AQ25" s="407"/>
      <c r="AR25" s="408"/>
      <c r="AS25" s="406">
        <v>2985</v>
      </c>
      <c r="AT25" s="407"/>
      <c r="AU25" s="407"/>
      <c r="AV25" s="407"/>
      <c r="AW25" s="407"/>
      <c r="AX25" s="466"/>
      <c r="AY25" s="479" t="s">
        <v>175</v>
      </c>
      <c r="AZ25" s="480"/>
      <c r="BA25" s="480"/>
      <c r="BB25" s="480"/>
      <c r="BC25" s="480"/>
      <c r="BD25" s="480"/>
      <c r="BE25" s="480"/>
      <c r="BF25" s="480"/>
      <c r="BG25" s="480"/>
      <c r="BH25" s="480"/>
      <c r="BI25" s="480"/>
      <c r="BJ25" s="480"/>
      <c r="BK25" s="480"/>
      <c r="BL25" s="480"/>
      <c r="BM25" s="481"/>
      <c r="BN25" s="482">
        <v>2587786</v>
      </c>
      <c r="BO25" s="483"/>
      <c r="BP25" s="483"/>
      <c r="BQ25" s="483"/>
      <c r="BR25" s="483"/>
      <c r="BS25" s="483"/>
      <c r="BT25" s="483"/>
      <c r="BU25" s="484"/>
      <c r="BV25" s="482">
        <v>3377649</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176</v>
      </c>
      <c r="F26" s="410"/>
      <c r="G26" s="410"/>
      <c r="H26" s="410"/>
      <c r="I26" s="410"/>
      <c r="J26" s="410"/>
      <c r="K26" s="411"/>
      <c r="L26" s="406">
        <v>1</v>
      </c>
      <c r="M26" s="407"/>
      <c r="N26" s="407"/>
      <c r="O26" s="407"/>
      <c r="P26" s="408"/>
      <c r="Q26" s="406">
        <v>7070</v>
      </c>
      <c r="R26" s="407"/>
      <c r="S26" s="407"/>
      <c r="T26" s="407"/>
      <c r="U26" s="407"/>
      <c r="V26" s="408"/>
      <c r="W26" s="496"/>
      <c r="X26" s="433"/>
      <c r="Y26" s="434"/>
      <c r="Z26" s="409" t="s">
        <v>177</v>
      </c>
      <c r="AA26" s="464"/>
      <c r="AB26" s="464"/>
      <c r="AC26" s="464"/>
      <c r="AD26" s="464"/>
      <c r="AE26" s="464"/>
      <c r="AF26" s="464"/>
      <c r="AG26" s="465"/>
      <c r="AH26" s="406">
        <v>30</v>
      </c>
      <c r="AI26" s="407"/>
      <c r="AJ26" s="407"/>
      <c r="AK26" s="407"/>
      <c r="AL26" s="408"/>
      <c r="AM26" s="406">
        <v>79860</v>
      </c>
      <c r="AN26" s="407"/>
      <c r="AO26" s="407"/>
      <c r="AP26" s="407"/>
      <c r="AQ26" s="407"/>
      <c r="AR26" s="408"/>
      <c r="AS26" s="406">
        <v>2662</v>
      </c>
      <c r="AT26" s="407"/>
      <c r="AU26" s="407"/>
      <c r="AV26" s="407"/>
      <c r="AW26" s="407"/>
      <c r="AX26" s="466"/>
      <c r="AY26" s="493" t="s">
        <v>178</v>
      </c>
      <c r="AZ26" s="413"/>
      <c r="BA26" s="413"/>
      <c r="BB26" s="413"/>
      <c r="BC26" s="413"/>
      <c r="BD26" s="413"/>
      <c r="BE26" s="413"/>
      <c r="BF26" s="413"/>
      <c r="BG26" s="413"/>
      <c r="BH26" s="413"/>
      <c r="BI26" s="413"/>
      <c r="BJ26" s="413"/>
      <c r="BK26" s="413"/>
      <c r="BL26" s="413"/>
      <c r="BM26" s="494"/>
      <c r="BN26" s="453" t="s">
        <v>179</v>
      </c>
      <c r="BO26" s="454"/>
      <c r="BP26" s="454"/>
      <c r="BQ26" s="454"/>
      <c r="BR26" s="454"/>
      <c r="BS26" s="454"/>
      <c r="BT26" s="454"/>
      <c r="BU26" s="455"/>
      <c r="BV26" s="453" t="s">
        <v>179</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180</v>
      </c>
      <c r="F27" s="410"/>
      <c r="G27" s="410"/>
      <c r="H27" s="410"/>
      <c r="I27" s="410"/>
      <c r="J27" s="410"/>
      <c r="K27" s="411"/>
      <c r="L27" s="406">
        <v>1</v>
      </c>
      <c r="M27" s="407"/>
      <c r="N27" s="407"/>
      <c r="O27" s="407"/>
      <c r="P27" s="408"/>
      <c r="Q27" s="406">
        <v>5330</v>
      </c>
      <c r="R27" s="407"/>
      <c r="S27" s="407"/>
      <c r="T27" s="407"/>
      <c r="U27" s="407"/>
      <c r="V27" s="408"/>
      <c r="W27" s="496"/>
      <c r="X27" s="433"/>
      <c r="Y27" s="434"/>
      <c r="Z27" s="409" t="s">
        <v>181</v>
      </c>
      <c r="AA27" s="410"/>
      <c r="AB27" s="410"/>
      <c r="AC27" s="410"/>
      <c r="AD27" s="410"/>
      <c r="AE27" s="410"/>
      <c r="AF27" s="410"/>
      <c r="AG27" s="411"/>
      <c r="AH27" s="406">
        <v>1</v>
      </c>
      <c r="AI27" s="407"/>
      <c r="AJ27" s="407"/>
      <c r="AK27" s="407"/>
      <c r="AL27" s="408"/>
      <c r="AM27" s="406" t="s">
        <v>182</v>
      </c>
      <c r="AN27" s="407"/>
      <c r="AO27" s="407"/>
      <c r="AP27" s="407"/>
      <c r="AQ27" s="407"/>
      <c r="AR27" s="408"/>
      <c r="AS27" s="406" t="s">
        <v>183</v>
      </c>
      <c r="AT27" s="407"/>
      <c r="AU27" s="407"/>
      <c r="AV27" s="407"/>
      <c r="AW27" s="407"/>
      <c r="AX27" s="466"/>
      <c r="AY27" s="490" t="s">
        <v>184</v>
      </c>
      <c r="AZ27" s="491"/>
      <c r="BA27" s="491"/>
      <c r="BB27" s="491"/>
      <c r="BC27" s="491"/>
      <c r="BD27" s="491"/>
      <c r="BE27" s="491"/>
      <c r="BF27" s="491"/>
      <c r="BG27" s="491"/>
      <c r="BH27" s="491"/>
      <c r="BI27" s="491"/>
      <c r="BJ27" s="491"/>
      <c r="BK27" s="491"/>
      <c r="BL27" s="491"/>
      <c r="BM27" s="492"/>
      <c r="BN27" s="487">
        <v>410670</v>
      </c>
      <c r="BO27" s="488"/>
      <c r="BP27" s="488"/>
      <c r="BQ27" s="488"/>
      <c r="BR27" s="488"/>
      <c r="BS27" s="488"/>
      <c r="BT27" s="488"/>
      <c r="BU27" s="489"/>
      <c r="BV27" s="487">
        <v>409539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185</v>
      </c>
      <c r="F28" s="410"/>
      <c r="G28" s="410"/>
      <c r="H28" s="410"/>
      <c r="I28" s="410"/>
      <c r="J28" s="410"/>
      <c r="K28" s="411"/>
      <c r="L28" s="406">
        <v>1</v>
      </c>
      <c r="M28" s="407"/>
      <c r="N28" s="407"/>
      <c r="O28" s="407"/>
      <c r="P28" s="408"/>
      <c r="Q28" s="406">
        <v>4640</v>
      </c>
      <c r="R28" s="407"/>
      <c r="S28" s="407"/>
      <c r="T28" s="407"/>
      <c r="U28" s="407"/>
      <c r="V28" s="408"/>
      <c r="W28" s="496"/>
      <c r="X28" s="433"/>
      <c r="Y28" s="434"/>
      <c r="Z28" s="409" t="s">
        <v>186</v>
      </c>
      <c r="AA28" s="410"/>
      <c r="AB28" s="410"/>
      <c r="AC28" s="410"/>
      <c r="AD28" s="410"/>
      <c r="AE28" s="410"/>
      <c r="AF28" s="410"/>
      <c r="AG28" s="411"/>
      <c r="AH28" s="406" t="s">
        <v>179</v>
      </c>
      <c r="AI28" s="407"/>
      <c r="AJ28" s="407"/>
      <c r="AK28" s="407"/>
      <c r="AL28" s="408"/>
      <c r="AM28" s="406" t="s">
        <v>187</v>
      </c>
      <c r="AN28" s="407"/>
      <c r="AO28" s="407"/>
      <c r="AP28" s="407"/>
      <c r="AQ28" s="407"/>
      <c r="AR28" s="408"/>
      <c r="AS28" s="406" t="s">
        <v>179</v>
      </c>
      <c r="AT28" s="407"/>
      <c r="AU28" s="407"/>
      <c r="AV28" s="407"/>
      <c r="AW28" s="407"/>
      <c r="AX28" s="466"/>
      <c r="AY28" s="470" t="s">
        <v>188</v>
      </c>
      <c r="AZ28" s="471"/>
      <c r="BA28" s="471"/>
      <c r="BB28" s="472"/>
      <c r="BC28" s="479" t="s">
        <v>48</v>
      </c>
      <c r="BD28" s="480"/>
      <c r="BE28" s="480"/>
      <c r="BF28" s="480"/>
      <c r="BG28" s="480"/>
      <c r="BH28" s="480"/>
      <c r="BI28" s="480"/>
      <c r="BJ28" s="480"/>
      <c r="BK28" s="480"/>
      <c r="BL28" s="480"/>
      <c r="BM28" s="481"/>
      <c r="BN28" s="482">
        <v>2513120</v>
      </c>
      <c r="BO28" s="483"/>
      <c r="BP28" s="483"/>
      <c r="BQ28" s="483"/>
      <c r="BR28" s="483"/>
      <c r="BS28" s="483"/>
      <c r="BT28" s="483"/>
      <c r="BU28" s="484"/>
      <c r="BV28" s="482">
        <v>1863743</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189</v>
      </c>
      <c r="F29" s="410"/>
      <c r="G29" s="410"/>
      <c r="H29" s="410"/>
      <c r="I29" s="410"/>
      <c r="J29" s="410"/>
      <c r="K29" s="411"/>
      <c r="L29" s="406">
        <v>18</v>
      </c>
      <c r="M29" s="407"/>
      <c r="N29" s="407"/>
      <c r="O29" s="407"/>
      <c r="P29" s="408"/>
      <c r="Q29" s="406">
        <v>4260</v>
      </c>
      <c r="R29" s="407"/>
      <c r="S29" s="407"/>
      <c r="T29" s="407"/>
      <c r="U29" s="407"/>
      <c r="V29" s="408"/>
      <c r="W29" s="497"/>
      <c r="X29" s="498"/>
      <c r="Y29" s="499"/>
      <c r="Z29" s="409" t="s">
        <v>190</v>
      </c>
      <c r="AA29" s="410"/>
      <c r="AB29" s="410"/>
      <c r="AC29" s="410"/>
      <c r="AD29" s="410"/>
      <c r="AE29" s="410"/>
      <c r="AF29" s="410"/>
      <c r="AG29" s="411"/>
      <c r="AH29" s="406">
        <v>584</v>
      </c>
      <c r="AI29" s="407"/>
      <c r="AJ29" s="407"/>
      <c r="AK29" s="407"/>
      <c r="AL29" s="408"/>
      <c r="AM29" s="406">
        <v>1732698</v>
      </c>
      <c r="AN29" s="407"/>
      <c r="AO29" s="407"/>
      <c r="AP29" s="407"/>
      <c r="AQ29" s="407"/>
      <c r="AR29" s="408"/>
      <c r="AS29" s="406">
        <v>2967</v>
      </c>
      <c r="AT29" s="407"/>
      <c r="AU29" s="407"/>
      <c r="AV29" s="407"/>
      <c r="AW29" s="407"/>
      <c r="AX29" s="466"/>
      <c r="AY29" s="473"/>
      <c r="AZ29" s="474"/>
      <c r="BA29" s="474"/>
      <c r="BB29" s="475"/>
      <c r="BC29" s="467" t="s">
        <v>191</v>
      </c>
      <c r="BD29" s="468"/>
      <c r="BE29" s="468"/>
      <c r="BF29" s="468"/>
      <c r="BG29" s="468"/>
      <c r="BH29" s="468"/>
      <c r="BI29" s="468"/>
      <c r="BJ29" s="468"/>
      <c r="BK29" s="468"/>
      <c r="BL29" s="468"/>
      <c r="BM29" s="469"/>
      <c r="BN29" s="453">
        <v>436662</v>
      </c>
      <c r="BO29" s="454"/>
      <c r="BP29" s="454"/>
      <c r="BQ29" s="454"/>
      <c r="BR29" s="454"/>
      <c r="BS29" s="454"/>
      <c r="BT29" s="454"/>
      <c r="BU29" s="455"/>
      <c r="BV29" s="453">
        <v>11153</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192</v>
      </c>
      <c r="X30" s="421"/>
      <c r="Y30" s="421"/>
      <c r="Z30" s="421"/>
      <c r="AA30" s="421"/>
      <c r="AB30" s="421"/>
      <c r="AC30" s="421"/>
      <c r="AD30" s="421"/>
      <c r="AE30" s="421"/>
      <c r="AF30" s="421"/>
      <c r="AG30" s="422"/>
      <c r="AH30" s="423">
        <v>98.6</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1536172</v>
      </c>
      <c r="BO30" s="488"/>
      <c r="BP30" s="488"/>
      <c r="BQ30" s="488"/>
      <c r="BR30" s="488"/>
      <c r="BS30" s="488"/>
      <c r="BT30" s="488"/>
      <c r="BU30" s="489"/>
      <c r="BV30" s="487">
        <v>1748421</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193</v>
      </c>
      <c r="D32" s="412"/>
      <c r="E32" s="412"/>
      <c r="F32" s="412"/>
      <c r="G32" s="412"/>
      <c r="H32" s="412"/>
      <c r="I32" s="412"/>
      <c r="J32" s="412"/>
      <c r="K32" s="412"/>
      <c r="L32" s="412"/>
      <c r="M32" s="412"/>
      <c r="N32" s="412"/>
      <c r="O32" s="412"/>
      <c r="P32" s="412"/>
      <c r="Q32" s="412"/>
      <c r="R32" s="412"/>
      <c r="S32" s="412"/>
      <c r="U32" s="413" t="s">
        <v>194</v>
      </c>
      <c r="V32" s="413"/>
      <c r="W32" s="413"/>
      <c r="X32" s="413"/>
      <c r="Y32" s="413"/>
      <c r="Z32" s="413"/>
      <c r="AA32" s="413"/>
      <c r="AB32" s="413"/>
      <c r="AC32" s="413"/>
      <c r="AD32" s="413"/>
      <c r="AE32" s="413"/>
      <c r="AF32" s="413"/>
      <c r="AG32" s="413"/>
      <c r="AH32" s="413"/>
      <c r="AI32" s="413"/>
      <c r="AJ32" s="413"/>
      <c r="AK32" s="413"/>
      <c r="AM32" s="413" t="s">
        <v>195</v>
      </c>
      <c r="AN32" s="413"/>
      <c r="AO32" s="413"/>
      <c r="AP32" s="413"/>
      <c r="AQ32" s="413"/>
      <c r="AR32" s="413"/>
      <c r="AS32" s="413"/>
      <c r="AT32" s="413"/>
      <c r="AU32" s="413"/>
      <c r="AV32" s="413"/>
      <c r="AW32" s="413"/>
      <c r="AX32" s="413"/>
      <c r="AY32" s="413"/>
      <c r="AZ32" s="413"/>
      <c r="BA32" s="413"/>
      <c r="BB32" s="413"/>
      <c r="BC32" s="413"/>
      <c r="BE32" s="413" t="s">
        <v>196</v>
      </c>
      <c r="BF32" s="413"/>
      <c r="BG32" s="413"/>
      <c r="BH32" s="413"/>
      <c r="BI32" s="413"/>
      <c r="BJ32" s="413"/>
      <c r="BK32" s="413"/>
      <c r="BL32" s="413"/>
      <c r="BM32" s="413"/>
      <c r="BN32" s="413"/>
      <c r="BO32" s="413"/>
      <c r="BP32" s="413"/>
      <c r="BQ32" s="413"/>
      <c r="BR32" s="413"/>
      <c r="BS32" s="413"/>
      <c r="BT32" s="413"/>
      <c r="BU32" s="413"/>
      <c r="BW32" s="413" t="s">
        <v>197</v>
      </c>
      <c r="BX32" s="413"/>
      <c r="BY32" s="413"/>
      <c r="BZ32" s="413"/>
      <c r="CA32" s="413"/>
      <c r="CB32" s="413"/>
      <c r="CC32" s="413"/>
      <c r="CD32" s="413"/>
      <c r="CE32" s="413"/>
      <c r="CF32" s="413"/>
      <c r="CG32" s="413"/>
      <c r="CH32" s="413"/>
      <c r="CI32" s="413"/>
      <c r="CJ32" s="413"/>
      <c r="CK32" s="413"/>
      <c r="CL32" s="413"/>
      <c r="CM32" s="413"/>
      <c r="CO32" s="413" t="s">
        <v>198</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199</v>
      </c>
      <c r="D33" s="405"/>
      <c r="E33" s="404" t="s">
        <v>200</v>
      </c>
      <c r="F33" s="404"/>
      <c r="G33" s="404"/>
      <c r="H33" s="404"/>
      <c r="I33" s="404"/>
      <c r="J33" s="404"/>
      <c r="K33" s="404"/>
      <c r="L33" s="404"/>
      <c r="M33" s="404"/>
      <c r="N33" s="404"/>
      <c r="O33" s="404"/>
      <c r="P33" s="404"/>
      <c r="Q33" s="404"/>
      <c r="R33" s="404"/>
      <c r="S33" s="404"/>
      <c r="T33" s="203"/>
      <c r="U33" s="405" t="s">
        <v>201</v>
      </c>
      <c r="V33" s="405"/>
      <c r="W33" s="404" t="s">
        <v>200</v>
      </c>
      <c r="X33" s="404"/>
      <c r="Y33" s="404"/>
      <c r="Z33" s="404"/>
      <c r="AA33" s="404"/>
      <c r="AB33" s="404"/>
      <c r="AC33" s="404"/>
      <c r="AD33" s="404"/>
      <c r="AE33" s="404"/>
      <c r="AF33" s="404"/>
      <c r="AG33" s="404"/>
      <c r="AH33" s="404"/>
      <c r="AI33" s="404"/>
      <c r="AJ33" s="404"/>
      <c r="AK33" s="404"/>
      <c r="AL33" s="203"/>
      <c r="AM33" s="405" t="s">
        <v>199</v>
      </c>
      <c r="AN33" s="405"/>
      <c r="AO33" s="404" t="s">
        <v>200</v>
      </c>
      <c r="AP33" s="404"/>
      <c r="AQ33" s="404"/>
      <c r="AR33" s="404"/>
      <c r="AS33" s="404"/>
      <c r="AT33" s="404"/>
      <c r="AU33" s="404"/>
      <c r="AV33" s="404"/>
      <c r="AW33" s="404"/>
      <c r="AX33" s="404"/>
      <c r="AY33" s="404"/>
      <c r="AZ33" s="404"/>
      <c r="BA33" s="404"/>
      <c r="BB33" s="404"/>
      <c r="BC33" s="404"/>
      <c r="BD33" s="204"/>
      <c r="BE33" s="404" t="s">
        <v>202</v>
      </c>
      <c r="BF33" s="404"/>
      <c r="BG33" s="404" t="s">
        <v>203</v>
      </c>
      <c r="BH33" s="404"/>
      <c r="BI33" s="404"/>
      <c r="BJ33" s="404"/>
      <c r="BK33" s="404"/>
      <c r="BL33" s="404"/>
      <c r="BM33" s="404"/>
      <c r="BN33" s="404"/>
      <c r="BO33" s="404"/>
      <c r="BP33" s="404"/>
      <c r="BQ33" s="404"/>
      <c r="BR33" s="404"/>
      <c r="BS33" s="404"/>
      <c r="BT33" s="404"/>
      <c r="BU33" s="404"/>
      <c r="BV33" s="204"/>
      <c r="BW33" s="405" t="s">
        <v>202</v>
      </c>
      <c r="BX33" s="405"/>
      <c r="BY33" s="404" t="s">
        <v>204</v>
      </c>
      <c r="BZ33" s="404"/>
      <c r="CA33" s="404"/>
      <c r="CB33" s="404"/>
      <c r="CC33" s="404"/>
      <c r="CD33" s="404"/>
      <c r="CE33" s="404"/>
      <c r="CF33" s="404"/>
      <c r="CG33" s="404"/>
      <c r="CH33" s="404"/>
      <c r="CI33" s="404"/>
      <c r="CJ33" s="404"/>
      <c r="CK33" s="404"/>
      <c r="CL33" s="404"/>
      <c r="CM33" s="404"/>
      <c r="CN33" s="203"/>
      <c r="CO33" s="405" t="s">
        <v>199</v>
      </c>
      <c r="CP33" s="405"/>
      <c r="CQ33" s="404" t="s">
        <v>205</v>
      </c>
      <c r="CR33" s="404"/>
      <c r="CS33" s="404"/>
      <c r="CT33" s="404"/>
      <c r="CU33" s="404"/>
      <c r="CV33" s="404"/>
      <c r="CW33" s="404"/>
      <c r="CX33" s="404"/>
      <c r="CY33" s="404"/>
      <c r="CZ33" s="404"/>
      <c r="DA33" s="404"/>
      <c r="DB33" s="404"/>
      <c r="DC33" s="404"/>
      <c r="DD33" s="404"/>
      <c r="DE33" s="404"/>
      <c r="DF33" s="203"/>
      <c r="DG33" s="403" t="s">
        <v>206</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4</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公立陶生病院組合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土地取得特別会計</v>
      </c>
      <c r="F35" s="402"/>
      <c r="G35" s="402"/>
      <c r="H35" s="402"/>
      <c r="I35" s="402"/>
      <c r="J35" s="402"/>
      <c r="K35" s="402"/>
      <c r="L35" s="402"/>
      <c r="M35" s="402"/>
      <c r="N35" s="402"/>
      <c r="O35" s="402"/>
      <c r="P35" s="402"/>
      <c r="Q35" s="402"/>
      <c r="R35" s="402"/>
      <c r="S35" s="402"/>
      <c r="T35" s="178"/>
      <c r="U35" s="401">
        <f>IF(W35="","",U34+1)</f>
        <v>5</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f t="shared" ref="AM35:AM43" si="0">IF(AO35="","",AM34+1)</f>
        <v>8</v>
      </c>
      <c r="AN35" s="401"/>
      <c r="AO35" s="402" t="str">
        <f>IF('各会計、関係団体の財政状況及び健全化判断比率'!B32="","",'各会計、関係団体の財政状況及び健全化判断比率'!B32)</f>
        <v>公共下水道事業会計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愛知県後期高齢者医療広域連合（一般会計）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f>IF(E36="","",C35+1)</f>
        <v>3</v>
      </c>
      <c r="D36" s="401"/>
      <c r="E36" s="402" t="str">
        <f>IF('各会計、関係団体の財政状況及び健全化判断比率'!B9="","",'各会計、関係団体の財政状況及び健全化判断比率'!B9)</f>
        <v>旭平和墓園事業特別会計</v>
      </c>
      <c r="F36" s="402"/>
      <c r="G36" s="402"/>
      <c r="H36" s="402"/>
      <c r="I36" s="402"/>
      <c r="J36" s="402"/>
      <c r="K36" s="402"/>
      <c r="L36" s="402"/>
      <c r="M36" s="402"/>
      <c r="N36" s="402"/>
      <c r="O36" s="402"/>
      <c r="P36" s="402"/>
      <c r="Q36" s="402"/>
      <c r="R36" s="402"/>
      <c r="S36" s="402"/>
      <c r="T36" s="178"/>
      <c r="U36" s="401">
        <f t="shared" ref="U36:U43" si="4">IF(W36="","",U35+1)</f>
        <v>6</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愛知県後期高齢者医療広域連合（後期高齢者医療特別会計）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愛知県市町村職員退職手当組合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尾張東部衛生組合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尾張旭市長久手市衛生組合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瀬戸旭看護専門学校組合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98" t="s">
        <v>208</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209</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210</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211</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212</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213</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214</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594</v>
      </c>
    </row>
    <row r="54" spans="5:113" x14ac:dyDescent="0.15"/>
    <row r="55" spans="5:113" x14ac:dyDescent="0.15"/>
    <row r="56" spans="5:113" x14ac:dyDescent="0.15"/>
  </sheetData>
  <sheetProtection algorithmName="SHA-512" hashValue="YntXMmoVh1Y2fmL5a+h/+7aoecZ+/iQCVXIw3XsPkvpHopUzhyvR/HBO0kjK5rLqa9rkI5t0YtbtVwjDk24qcQ==" saltValue="z0d8L0K7z+TCYL4RS5k01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4" t="s">
        <v>562</v>
      </c>
      <c r="D34" s="1184"/>
      <c r="E34" s="1185"/>
      <c r="F34" s="32">
        <v>10.32</v>
      </c>
      <c r="G34" s="33">
        <v>9.7899999999999991</v>
      </c>
      <c r="H34" s="33">
        <v>8.86</v>
      </c>
      <c r="I34" s="33">
        <v>7.9</v>
      </c>
      <c r="J34" s="34">
        <v>8.23</v>
      </c>
      <c r="K34" s="22"/>
      <c r="L34" s="22"/>
      <c r="M34" s="22"/>
      <c r="N34" s="22"/>
      <c r="O34" s="22"/>
      <c r="P34" s="22"/>
    </row>
    <row r="35" spans="1:16" ht="39" customHeight="1" x14ac:dyDescent="0.15">
      <c r="A35" s="22"/>
      <c r="B35" s="35"/>
      <c r="C35" s="1178" t="s">
        <v>563</v>
      </c>
      <c r="D35" s="1179"/>
      <c r="E35" s="1180"/>
      <c r="F35" s="36">
        <v>4.54</v>
      </c>
      <c r="G35" s="37">
        <v>3.78</v>
      </c>
      <c r="H35" s="37">
        <v>4</v>
      </c>
      <c r="I35" s="37">
        <v>4.18</v>
      </c>
      <c r="J35" s="38">
        <v>6.95</v>
      </c>
      <c r="K35" s="22"/>
      <c r="L35" s="22"/>
      <c r="M35" s="22"/>
      <c r="N35" s="22"/>
      <c r="O35" s="22"/>
      <c r="P35" s="22"/>
    </row>
    <row r="36" spans="1:16" ht="39" customHeight="1" x14ac:dyDescent="0.15">
      <c r="A36" s="22"/>
      <c r="B36" s="35"/>
      <c r="C36" s="1178" t="s">
        <v>564</v>
      </c>
      <c r="D36" s="1179"/>
      <c r="E36" s="1180"/>
      <c r="F36" s="36">
        <v>1.1100000000000001</v>
      </c>
      <c r="G36" s="37">
        <v>1.22</v>
      </c>
      <c r="H36" s="37">
        <v>1.38</v>
      </c>
      <c r="I36" s="37">
        <v>1.82</v>
      </c>
      <c r="J36" s="38">
        <v>2.27</v>
      </c>
      <c r="K36" s="22"/>
      <c r="L36" s="22"/>
      <c r="M36" s="22"/>
      <c r="N36" s="22"/>
      <c r="O36" s="22"/>
      <c r="P36" s="22"/>
    </row>
    <row r="37" spans="1:16" ht="39" customHeight="1" x14ac:dyDescent="0.15">
      <c r="A37" s="22"/>
      <c r="B37" s="35"/>
      <c r="C37" s="1178" t="s">
        <v>565</v>
      </c>
      <c r="D37" s="1179"/>
      <c r="E37" s="1180"/>
      <c r="F37" s="36">
        <v>2.8</v>
      </c>
      <c r="G37" s="37">
        <v>0.23</v>
      </c>
      <c r="H37" s="37">
        <v>0.46</v>
      </c>
      <c r="I37" s="37">
        <v>0.51</v>
      </c>
      <c r="J37" s="38">
        <v>1.23</v>
      </c>
      <c r="K37" s="22"/>
      <c r="L37" s="22"/>
      <c r="M37" s="22"/>
      <c r="N37" s="22"/>
      <c r="O37" s="22"/>
      <c r="P37" s="22"/>
    </row>
    <row r="38" spans="1:16" ht="39" customHeight="1" x14ac:dyDescent="0.15">
      <c r="A38" s="22"/>
      <c r="B38" s="35"/>
      <c r="C38" s="1178" t="s">
        <v>566</v>
      </c>
      <c r="D38" s="1179"/>
      <c r="E38" s="1180"/>
      <c r="F38" s="36">
        <v>1.38</v>
      </c>
      <c r="G38" s="37">
        <v>1.08</v>
      </c>
      <c r="H38" s="37">
        <v>1.04</v>
      </c>
      <c r="I38" s="37">
        <v>0.51</v>
      </c>
      <c r="J38" s="38">
        <v>0.28000000000000003</v>
      </c>
      <c r="K38" s="22"/>
      <c r="L38" s="22"/>
      <c r="M38" s="22"/>
      <c r="N38" s="22"/>
      <c r="O38" s="22"/>
      <c r="P38" s="22"/>
    </row>
    <row r="39" spans="1:16" ht="39" customHeight="1" x14ac:dyDescent="0.15">
      <c r="A39" s="22"/>
      <c r="B39" s="35"/>
      <c r="C39" s="1178" t="s">
        <v>567</v>
      </c>
      <c r="D39" s="1179"/>
      <c r="E39" s="1180"/>
      <c r="F39" s="36">
        <v>0.05</v>
      </c>
      <c r="G39" s="37">
        <v>0.04</v>
      </c>
      <c r="H39" s="37">
        <v>0.03</v>
      </c>
      <c r="I39" s="37">
        <v>0.03</v>
      </c>
      <c r="J39" s="38">
        <v>0.03</v>
      </c>
      <c r="K39" s="22"/>
      <c r="L39" s="22"/>
      <c r="M39" s="22"/>
      <c r="N39" s="22"/>
      <c r="O39" s="22"/>
      <c r="P39" s="22"/>
    </row>
    <row r="40" spans="1:16" ht="39" customHeight="1" x14ac:dyDescent="0.15">
      <c r="A40" s="22"/>
      <c r="B40" s="35"/>
      <c r="C40" s="1178" t="s">
        <v>568</v>
      </c>
      <c r="D40" s="1179"/>
      <c r="E40" s="1180"/>
      <c r="F40" s="36">
        <v>0</v>
      </c>
      <c r="G40" s="37">
        <v>0</v>
      </c>
      <c r="H40" s="37">
        <v>0</v>
      </c>
      <c r="I40" s="37">
        <v>0.01</v>
      </c>
      <c r="J40" s="38">
        <v>0</v>
      </c>
      <c r="K40" s="22"/>
      <c r="L40" s="22"/>
      <c r="M40" s="22"/>
      <c r="N40" s="22"/>
      <c r="O40" s="22"/>
      <c r="P40" s="22"/>
    </row>
    <row r="41" spans="1:16" ht="39" customHeight="1" x14ac:dyDescent="0.15">
      <c r="A41" s="22"/>
      <c r="B41" s="35"/>
      <c r="C41" s="1178" t="s">
        <v>569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570</v>
      </c>
      <c r="D42" s="1179"/>
      <c r="E42" s="1180"/>
      <c r="F42" s="36" t="s">
        <v>512</v>
      </c>
      <c r="G42" s="37" t="s">
        <v>512</v>
      </c>
      <c r="H42" s="37" t="s">
        <v>512</v>
      </c>
      <c r="I42" s="37" t="s">
        <v>512</v>
      </c>
      <c r="J42" s="38" t="s">
        <v>512</v>
      </c>
      <c r="K42" s="22"/>
      <c r="L42" s="22"/>
      <c r="M42" s="22"/>
      <c r="N42" s="22"/>
      <c r="O42" s="22"/>
      <c r="P42" s="22"/>
    </row>
    <row r="43" spans="1:16" ht="39" customHeight="1" thickBot="1" x14ac:dyDescent="0.2">
      <c r="A43" s="22"/>
      <c r="B43" s="40"/>
      <c r="C43" s="1181" t="s">
        <v>571</v>
      </c>
      <c r="D43" s="1182"/>
      <c r="E43" s="118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DDZb3iplAa0QpkrQMZoCVwEaMmUMJBBCtuCWijshG9uwgqb8MNCJwhxuTsyXGf0zxBmkr9aPHCKJfDQ6YcDyg==" saltValue="8Hj8VTJxOVe6mHzDJhco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1840</v>
      </c>
      <c r="L45" s="60">
        <v>1736</v>
      </c>
      <c r="M45" s="60">
        <v>1724</v>
      </c>
      <c r="N45" s="60">
        <v>1789</v>
      </c>
      <c r="O45" s="61">
        <v>1864</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512</v>
      </c>
      <c r="L46" s="64" t="s">
        <v>512</v>
      </c>
      <c r="M46" s="64" t="s">
        <v>512</v>
      </c>
      <c r="N46" s="64" t="s">
        <v>512</v>
      </c>
      <c r="O46" s="65" t="s">
        <v>512</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512</v>
      </c>
      <c r="L47" s="64" t="s">
        <v>512</v>
      </c>
      <c r="M47" s="64" t="s">
        <v>512</v>
      </c>
      <c r="N47" s="64" t="s">
        <v>512</v>
      </c>
      <c r="O47" s="65" t="s">
        <v>512</v>
      </c>
      <c r="P47" s="48"/>
      <c r="Q47" s="48"/>
      <c r="R47" s="48"/>
      <c r="S47" s="48"/>
      <c r="T47" s="48"/>
      <c r="U47" s="48"/>
    </row>
    <row r="48" spans="1:21" ht="30.75" customHeight="1" x14ac:dyDescent="0.15">
      <c r="A48" s="48"/>
      <c r="B48" s="1206"/>
      <c r="C48" s="1207"/>
      <c r="D48" s="62"/>
      <c r="E48" s="1188" t="s">
        <v>15</v>
      </c>
      <c r="F48" s="1188"/>
      <c r="G48" s="1188"/>
      <c r="H48" s="1188"/>
      <c r="I48" s="1188"/>
      <c r="J48" s="1189"/>
      <c r="K48" s="63">
        <v>355</v>
      </c>
      <c r="L48" s="64">
        <v>355</v>
      </c>
      <c r="M48" s="64">
        <v>322</v>
      </c>
      <c r="N48" s="64">
        <v>307</v>
      </c>
      <c r="O48" s="65">
        <v>228</v>
      </c>
      <c r="P48" s="48"/>
      <c r="Q48" s="48"/>
      <c r="R48" s="48"/>
      <c r="S48" s="48"/>
      <c r="T48" s="48"/>
      <c r="U48" s="48"/>
    </row>
    <row r="49" spans="1:21" ht="30.75" customHeight="1" x14ac:dyDescent="0.15">
      <c r="A49" s="48"/>
      <c r="B49" s="1206"/>
      <c r="C49" s="1207"/>
      <c r="D49" s="62"/>
      <c r="E49" s="1188" t="s">
        <v>16</v>
      </c>
      <c r="F49" s="1188"/>
      <c r="G49" s="1188"/>
      <c r="H49" s="1188"/>
      <c r="I49" s="1188"/>
      <c r="J49" s="1189"/>
      <c r="K49" s="63">
        <v>230</v>
      </c>
      <c r="L49" s="64">
        <v>197</v>
      </c>
      <c r="M49" s="64">
        <v>289</v>
      </c>
      <c r="N49" s="64">
        <v>398</v>
      </c>
      <c r="O49" s="65">
        <v>119</v>
      </c>
      <c r="P49" s="48"/>
      <c r="Q49" s="48"/>
      <c r="R49" s="48"/>
      <c r="S49" s="48"/>
      <c r="T49" s="48"/>
      <c r="U49" s="48"/>
    </row>
    <row r="50" spans="1:21" ht="30.75" customHeight="1" x14ac:dyDescent="0.15">
      <c r="A50" s="48"/>
      <c r="B50" s="1206"/>
      <c r="C50" s="1207"/>
      <c r="D50" s="62"/>
      <c r="E50" s="1188" t="s">
        <v>17</v>
      </c>
      <c r="F50" s="1188"/>
      <c r="G50" s="1188"/>
      <c r="H50" s="1188"/>
      <c r="I50" s="1188"/>
      <c r="J50" s="1189"/>
      <c r="K50" s="63" t="s">
        <v>512</v>
      </c>
      <c r="L50" s="64" t="s">
        <v>512</v>
      </c>
      <c r="M50" s="64" t="s">
        <v>512</v>
      </c>
      <c r="N50" s="64" t="s">
        <v>512</v>
      </c>
      <c r="O50" s="65" t="s">
        <v>512</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512</v>
      </c>
      <c r="L51" s="64" t="s">
        <v>512</v>
      </c>
      <c r="M51" s="64" t="s">
        <v>512</v>
      </c>
      <c r="N51" s="64" t="s">
        <v>512</v>
      </c>
      <c r="O51" s="65" t="s">
        <v>512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1910</v>
      </c>
      <c r="L52" s="64">
        <v>1910</v>
      </c>
      <c r="M52" s="64">
        <v>1849</v>
      </c>
      <c r="N52" s="64">
        <v>1915</v>
      </c>
      <c r="O52" s="65">
        <v>1852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515</v>
      </c>
      <c r="L53" s="69">
        <v>378</v>
      </c>
      <c r="M53" s="69">
        <v>486</v>
      </c>
      <c r="N53" s="69">
        <v>579</v>
      </c>
      <c r="O53" s="70">
        <v>359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512</v>
      </c>
      <c r="L57" s="84" t="s">
        <v>512</v>
      </c>
      <c r="M57" s="84" t="s">
        <v>512</v>
      </c>
      <c r="N57" s="84" t="s">
        <v>512</v>
      </c>
      <c r="O57" s="85" t="s">
        <v>512</v>
      </c>
    </row>
    <row r="58" spans="1:21" ht="31.5" customHeight="1" thickBot="1" x14ac:dyDescent="0.2">
      <c r="B58" s="1196"/>
      <c r="C58" s="1197"/>
      <c r="D58" s="1201" t="s">
        <v>27</v>
      </c>
      <c r="E58" s="1202"/>
      <c r="F58" s="1202"/>
      <c r="G58" s="1202"/>
      <c r="H58" s="1202"/>
      <c r="I58" s="1202"/>
      <c r="J58" s="1203"/>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qiKVLwy/+E6pgQ2IV6V4XRYhs/zOqKsWN4n02VZRNasJ/UWr4KGd3AaiEXBUxjvkGM2VBMxC5gZYwpmUfngng==" saltValue="4NVtL3xHuRLqTC5drS+l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24" t="s">
        <v>30</v>
      </c>
      <c r="C41" s="1225"/>
      <c r="D41" s="102"/>
      <c r="E41" s="1226" t="s">
        <v>31</v>
      </c>
      <c r="F41" s="1226"/>
      <c r="G41" s="1226"/>
      <c r="H41" s="1227"/>
      <c r="I41" s="337">
        <v>17832</v>
      </c>
      <c r="J41" s="338">
        <v>18808</v>
      </c>
      <c r="K41" s="338">
        <v>19190</v>
      </c>
      <c r="L41" s="338">
        <v>19833</v>
      </c>
      <c r="M41" s="339">
        <v>20557</v>
      </c>
    </row>
    <row r="42" spans="2:13" ht="27.75" customHeight="1" x14ac:dyDescent="0.15">
      <c r="B42" s="1214"/>
      <c r="C42" s="1215"/>
      <c r="D42" s="103"/>
      <c r="E42" s="1218" t="s">
        <v>32</v>
      </c>
      <c r="F42" s="1218"/>
      <c r="G42" s="1218"/>
      <c r="H42" s="1219"/>
      <c r="I42" s="340" t="s">
        <v>512</v>
      </c>
      <c r="J42" s="341" t="s">
        <v>512</v>
      </c>
      <c r="K42" s="341" t="s">
        <v>512</v>
      </c>
      <c r="L42" s="341" t="s">
        <v>512</v>
      </c>
      <c r="M42" s="342" t="s">
        <v>512</v>
      </c>
    </row>
    <row r="43" spans="2:13" ht="27.75" customHeight="1" x14ac:dyDescent="0.15">
      <c r="B43" s="1214"/>
      <c r="C43" s="1215"/>
      <c r="D43" s="103"/>
      <c r="E43" s="1218" t="s">
        <v>33</v>
      </c>
      <c r="F43" s="1218"/>
      <c r="G43" s="1218"/>
      <c r="H43" s="1219"/>
      <c r="I43" s="340">
        <v>5433</v>
      </c>
      <c r="J43" s="341">
        <v>4948</v>
      </c>
      <c r="K43" s="341">
        <v>4301</v>
      </c>
      <c r="L43" s="341">
        <v>4023</v>
      </c>
      <c r="M43" s="342">
        <v>3802</v>
      </c>
    </row>
    <row r="44" spans="2:13" ht="27.75" customHeight="1" x14ac:dyDescent="0.15">
      <c r="B44" s="1214"/>
      <c r="C44" s="1215"/>
      <c r="D44" s="103"/>
      <c r="E44" s="1218" t="s">
        <v>34</v>
      </c>
      <c r="F44" s="1218"/>
      <c r="G44" s="1218"/>
      <c r="H44" s="1219"/>
      <c r="I44" s="340">
        <v>2215</v>
      </c>
      <c r="J44" s="341">
        <v>3485</v>
      </c>
      <c r="K44" s="341">
        <v>4173</v>
      </c>
      <c r="L44" s="341">
        <v>4581</v>
      </c>
      <c r="M44" s="342">
        <v>3879</v>
      </c>
    </row>
    <row r="45" spans="2:13" ht="27.75" customHeight="1" x14ac:dyDescent="0.15">
      <c r="B45" s="1214"/>
      <c r="C45" s="1215"/>
      <c r="D45" s="103"/>
      <c r="E45" s="1218" t="s">
        <v>35</v>
      </c>
      <c r="F45" s="1218"/>
      <c r="G45" s="1218"/>
      <c r="H45" s="1219"/>
      <c r="I45" s="340">
        <v>2717</v>
      </c>
      <c r="J45" s="341">
        <v>2745</v>
      </c>
      <c r="K45" s="341">
        <v>2158</v>
      </c>
      <c r="L45" s="341">
        <v>2054</v>
      </c>
      <c r="M45" s="342">
        <v>1525</v>
      </c>
    </row>
    <row r="46" spans="2:13" ht="27.75" customHeight="1" x14ac:dyDescent="0.15">
      <c r="B46" s="1214"/>
      <c r="C46" s="1215"/>
      <c r="D46" s="104"/>
      <c r="E46" s="1218" t="s">
        <v>36</v>
      </c>
      <c r="F46" s="1218"/>
      <c r="G46" s="1218"/>
      <c r="H46" s="1219"/>
      <c r="I46" s="340" t="s">
        <v>512</v>
      </c>
      <c r="J46" s="341" t="s">
        <v>512</v>
      </c>
      <c r="K46" s="341" t="s">
        <v>512</v>
      </c>
      <c r="L46" s="341" t="s">
        <v>512</v>
      </c>
      <c r="M46" s="342" t="s">
        <v>512</v>
      </c>
    </row>
    <row r="47" spans="2:13" ht="27.75" customHeight="1" x14ac:dyDescent="0.15">
      <c r="B47" s="1214"/>
      <c r="C47" s="1215"/>
      <c r="D47" s="105"/>
      <c r="E47" s="1228" t="s">
        <v>37</v>
      </c>
      <c r="F47" s="1229"/>
      <c r="G47" s="1229"/>
      <c r="H47" s="1230"/>
      <c r="I47" s="340" t="s">
        <v>512</v>
      </c>
      <c r="J47" s="341" t="s">
        <v>512</v>
      </c>
      <c r="K47" s="341" t="s">
        <v>512</v>
      </c>
      <c r="L47" s="341" t="s">
        <v>512</v>
      </c>
      <c r="M47" s="342" t="s">
        <v>512</v>
      </c>
    </row>
    <row r="48" spans="2:13" ht="27.75" customHeight="1" x14ac:dyDescent="0.15">
      <c r="B48" s="1214"/>
      <c r="C48" s="1215"/>
      <c r="D48" s="103"/>
      <c r="E48" s="1218" t="s">
        <v>38</v>
      </c>
      <c r="F48" s="1218"/>
      <c r="G48" s="1218"/>
      <c r="H48" s="1219"/>
      <c r="I48" s="340" t="s">
        <v>512</v>
      </c>
      <c r="J48" s="341" t="s">
        <v>512</v>
      </c>
      <c r="K48" s="341" t="s">
        <v>512</v>
      </c>
      <c r="L48" s="341" t="s">
        <v>512</v>
      </c>
      <c r="M48" s="342" t="s">
        <v>512</v>
      </c>
    </row>
    <row r="49" spans="2:13" ht="27.75" customHeight="1" x14ac:dyDescent="0.15">
      <c r="B49" s="1216"/>
      <c r="C49" s="1217"/>
      <c r="D49" s="103"/>
      <c r="E49" s="1218" t="s">
        <v>39</v>
      </c>
      <c r="F49" s="1218"/>
      <c r="G49" s="1218"/>
      <c r="H49" s="1219"/>
      <c r="I49" s="340" t="s">
        <v>512</v>
      </c>
      <c r="J49" s="341" t="s">
        <v>512</v>
      </c>
      <c r="K49" s="341" t="s">
        <v>512</v>
      </c>
      <c r="L49" s="341" t="s">
        <v>512</v>
      </c>
      <c r="M49" s="342" t="s">
        <v>512</v>
      </c>
    </row>
    <row r="50" spans="2:13" ht="27.75" customHeight="1" x14ac:dyDescent="0.15">
      <c r="B50" s="1212" t="s">
        <v>40</v>
      </c>
      <c r="C50" s="1213"/>
      <c r="D50" s="106"/>
      <c r="E50" s="1218" t="s">
        <v>41</v>
      </c>
      <c r="F50" s="1218"/>
      <c r="G50" s="1218"/>
      <c r="H50" s="1219"/>
      <c r="I50" s="340">
        <v>4516</v>
      </c>
      <c r="J50" s="341">
        <v>4995</v>
      </c>
      <c r="K50" s="341">
        <v>4439</v>
      </c>
      <c r="L50" s="341">
        <v>4678</v>
      </c>
      <c r="M50" s="342">
        <v>5538</v>
      </c>
    </row>
    <row r="51" spans="2:13" ht="27.75" customHeight="1" x14ac:dyDescent="0.15">
      <c r="B51" s="1214"/>
      <c r="C51" s="1215"/>
      <c r="D51" s="103"/>
      <c r="E51" s="1218" t="s">
        <v>42</v>
      </c>
      <c r="F51" s="1218"/>
      <c r="G51" s="1218"/>
      <c r="H51" s="1219"/>
      <c r="I51" s="340">
        <v>5702</v>
      </c>
      <c r="J51" s="341">
        <v>6431</v>
      </c>
      <c r="K51" s="341">
        <v>6135</v>
      </c>
      <c r="L51" s="341">
        <v>5896</v>
      </c>
      <c r="M51" s="342">
        <v>5942</v>
      </c>
    </row>
    <row r="52" spans="2:13" ht="27.75" customHeight="1" x14ac:dyDescent="0.15">
      <c r="B52" s="1216"/>
      <c r="C52" s="1217"/>
      <c r="D52" s="103"/>
      <c r="E52" s="1218" t="s">
        <v>43</v>
      </c>
      <c r="F52" s="1218"/>
      <c r="G52" s="1218"/>
      <c r="H52" s="1219"/>
      <c r="I52" s="340">
        <v>17935</v>
      </c>
      <c r="J52" s="341">
        <v>18495</v>
      </c>
      <c r="K52" s="341">
        <v>18695</v>
      </c>
      <c r="L52" s="341">
        <v>19240</v>
      </c>
      <c r="M52" s="342">
        <v>19791</v>
      </c>
    </row>
    <row r="53" spans="2:13" ht="27.75" customHeight="1" thickBot="1" x14ac:dyDescent="0.2">
      <c r="B53" s="1220" t="s">
        <v>44</v>
      </c>
      <c r="C53" s="1221"/>
      <c r="D53" s="107"/>
      <c r="E53" s="1222" t="s">
        <v>45</v>
      </c>
      <c r="F53" s="1222"/>
      <c r="G53" s="1222"/>
      <c r="H53" s="1223"/>
      <c r="I53" s="343">
        <v>43</v>
      </c>
      <c r="J53" s="344">
        <v>64</v>
      </c>
      <c r="K53" s="344">
        <v>552</v>
      </c>
      <c r="L53" s="344">
        <v>677</v>
      </c>
      <c r="M53" s="345">
        <v>-1507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R/H0gaDXWKpBsYEkIkR6nUXzkBJlPbqlDVC/WQqidFge85cDoYXY1UUd3bAqB5Bic6JlKT/iLEjYTnbetoPYA==" saltValue="U9njQ6GvIP9nDpp5xSs8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9" t="s">
        <v>48</v>
      </c>
      <c r="D55" s="1239"/>
      <c r="E55" s="1240"/>
      <c r="F55" s="119">
        <v>1862</v>
      </c>
      <c r="G55" s="119">
        <v>1864</v>
      </c>
      <c r="H55" s="120">
        <v>2513</v>
      </c>
    </row>
    <row r="56" spans="2:8" ht="52.5" customHeight="1" x14ac:dyDescent="0.15">
      <c r="B56" s="121"/>
      <c r="C56" s="1241" t="s">
        <v>49</v>
      </c>
      <c r="D56" s="1241"/>
      <c r="E56" s="1242"/>
      <c r="F56" s="122">
        <v>11</v>
      </c>
      <c r="G56" s="122">
        <v>11</v>
      </c>
      <c r="H56" s="123">
        <v>437</v>
      </c>
    </row>
    <row r="57" spans="2:8" ht="53.25" customHeight="1" x14ac:dyDescent="0.15">
      <c r="B57" s="121"/>
      <c r="C57" s="1243" t="s">
        <v>50</v>
      </c>
      <c r="D57" s="1243"/>
      <c r="E57" s="1244"/>
      <c r="F57" s="124">
        <v>1539</v>
      </c>
      <c r="G57" s="124">
        <v>1748</v>
      </c>
      <c r="H57" s="125">
        <v>1536</v>
      </c>
    </row>
    <row r="58" spans="2:8" ht="45.75" customHeight="1" x14ac:dyDescent="0.15">
      <c r="B58" s="126"/>
      <c r="C58" s="1231" t="s">
        <v>578</v>
      </c>
      <c r="D58" s="1232"/>
      <c r="E58" s="1233"/>
      <c r="F58" s="127">
        <v>1250</v>
      </c>
      <c r="G58" s="127">
        <v>1420</v>
      </c>
      <c r="H58" s="128">
        <v>1220</v>
      </c>
    </row>
    <row r="59" spans="2:8" ht="45.75" customHeight="1" x14ac:dyDescent="0.15">
      <c r="B59" s="126"/>
      <c r="C59" s="1231" t="s">
        <v>579</v>
      </c>
      <c r="D59" s="1232"/>
      <c r="E59" s="1233"/>
      <c r="F59" s="127">
        <v>122</v>
      </c>
      <c r="G59" s="127">
        <v>170</v>
      </c>
      <c r="H59" s="128">
        <v>179</v>
      </c>
    </row>
    <row r="60" spans="2:8" ht="45.75" customHeight="1" x14ac:dyDescent="0.15">
      <c r="B60" s="126"/>
      <c r="C60" s="1231" t="s">
        <v>580</v>
      </c>
      <c r="D60" s="1232"/>
      <c r="E60" s="1233"/>
      <c r="F60" s="127">
        <v>86</v>
      </c>
      <c r="G60" s="127">
        <v>86</v>
      </c>
      <c r="H60" s="128">
        <v>71</v>
      </c>
    </row>
    <row r="61" spans="2:8" ht="45.75" customHeight="1" x14ac:dyDescent="0.15">
      <c r="B61" s="126"/>
      <c r="C61" s="1231" t="s">
        <v>581</v>
      </c>
      <c r="D61" s="1232"/>
      <c r="E61" s="1233"/>
      <c r="F61" s="127">
        <v>59</v>
      </c>
      <c r="G61" s="127">
        <v>55</v>
      </c>
      <c r="H61" s="128">
        <v>50</v>
      </c>
    </row>
    <row r="62" spans="2:8" ht="45.75" customHeight="1" thickBot="1" x14ac:dyDescent="0.2">
      <c r="B62" s="129"/>
      <c r="C62" s="1234" t="s">
        <v>582</v>
      </c>
      <c r="D62" s="1235"/>
      <c r="E62" s="1236"/>
      <c r="F62" s="130">
        <v>9</v>
      </c>
      <c r="G62" s="130">
        <v>10</v>
      </c>
      <c r="H62" s="131">
        <v>9</v>
      </c>
    </row>
    <row r="63" spans="2:8" ht="52.5" customHeight="1" thickBot="1" x14ac:dyDescent="0.2">
      <c r="B63" s="132"/>
      <c r="C63" s="1237" t="s">
        <v>51</v>
      </c>
      <c r="D63" s="1237"/>
      <c r="E63" s="1238"/>
      <c r="F63" s="133">
        <v>3413</v>
      </c>
      <c r="G63" s="133">
        <v>3623</v>
      </c>
      <c r="H63" s="134">
        <v>4486</v>
      </c>
    </row>
    <row r="64" spans="2:8" x14ac:dyDescent="0.15"/>
  </sheetData>
  <sheetProtection algorithmName="SHA-512" hashValue="lInvDiWF1oXPSK9RZ/bKsw3w0ER/PA/qwoTWmA8aZvXD4DUZGf1bLGtmrwBl1NBu3drIz1MAYZTm7m7JKmj+cw==" saltValue="RgAozfg/snouJjfRfYKk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596</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67" t="s">
        <v>597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598</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554</v>
      </c>
      <c r="BQ50" s="1250"/>
      <c r="BR50" s="1250"/>
      <c r="BS50" s="1250"/>
      <c r="BT50" s="1250"/>
      <c r="BU50" s="1250"/>
      <c r="BV50" s="1250"/>
      <c r="BW50" s="1250"/>
      <c r="BX50" s="1250" t="s">
        <v>555</v>
      </c>
      <c r="BY50" s="1250"/>
      <c r="BZ50" s="1250"/>
      <c r="CA50" s="1250"/>
      <c r="CB50" s="1250"/>
      <c r="CC50" s="1250"/>
      <c r="CD50" s="1250"/>
      <c r="CE50" s="1250"/>
      <c r="CF50" s="1250" t="s">
        <v>556</v>
      </c>
      <c r="CG50" s="1250"/>
      <c r="CH50" s="1250"/>
      <c r="CI50" s="1250"/>
      <c r="CJ50" s="1250"/>
      <c r="CK50" s="1250"/>
      <c r="CL50" s="1250"/>
      <c r="CM50" s="1250"/>
      <c r="CN50" s="1250" t="s">
        <v>557</v>
      </c>
      <c r="CO50" s="1250"/>
      <c r="CP50" s="1250"/>
      <c r="CQ50" s="1250"/>
      <c r="CR50" s="1250"/>
      <c r="CS50" s="1250"/>
      <c r="CT50" s="1250"/>
      <c r="CU50" s="1250"/>
      <c r="CV50" s="1250" t="s">
        <v>558</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599</v>
      </c>
      <c r="AO51" s="1248"/>
      <c r="AP51" s="1248"/>
      <c r="AQ51" s="1248"/>
      <c r="AR51" s="1248"/>
      <c r="AS51" s="1248"/>
      <c r="AT51" s="1248"/>
      <c r="AU51" s="1248"/>
      <c r="AV51" s="1248"/>
      <c r="AW51" s="1248"/>
      <c r="AX51" s="1248"/>
      <c r="AY51" s="1248"/>
      <c r="AZ51" s="1248"/>
      <c r="BA51" s="1248"/>
      <c r="BB51" s="1248" t="s">
        <v>600</v>
      </c>
      <c r="BC51" s="1248"/>
      <c r="BD51" s="1248"/>
      <c r="BE51" s="1248"/>
      <c r="BF51" s="1248"/>
      <c r="BG51" s="1248"/>
      <c r="BH51" s="1248"/>
      <c r="BI51" s="1248"/>
      <c r="BJ51" s="1248"/>
      <c r="BK51" s="1248"/>
      <c r="BL51" s="1248"/>
      <c r="BM51" s="1248"/>
      <c r="BN51" s="1248"/>
      <c r="BO51" s="1248"/>
      <c r="BP51" s="1245">
        <v>0.3</v>
      </c>
      <c r="BQ51" s="1245"/>
      <c r="BR51" s="1245"/>
      <c r="BS51" s="1245"/>
      <c r="BT51" s="1245"/>
      <c r="BU51" s="1245"/>
      <c r="BV51" s="1245"/>
      <c r="BW51" s="1245"/>
      <c r="BX51" s="1245">
        <v>0.4</v>
      </c>
      <c r="BY51" s="1245"/>
      <c r="BZ51" s="1245"/>
      <c r="CA51" s="1245"/>
      <c r="CB51" s="1245"/>
      <c r="CC51" s="1245"/>
      <c r="CD51" s="1245"/>
      <c r="CE51" s="1245"/>
      <c r="CF51" s="1245">
        <v>4</v>
      </c>
      <c r="CG51" s="1245"/>
      <c r="CH51" s="1245"/>
      <c r="CI51" s="1245"/>
      <c r="CJ51" s="1245"/>
      <c r="CK51" s="1245"/>
      <c r="CL51" s="1245"/>
      <c r="CM51" s="1245"/>
      <c r="CN51" s="1245">
        <v>4.7</v>
      </c>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601</v>
      </c>
      <c r="BC53" s="1248"/>
      <c r="BD53" s="1248"/>
      <c r="BE53" s="1248"/>
      <c r="BF53" s="1248"/>
      <c r="BG53" s="1248"/>
      <c r="BH53" s="1248"/>
      <c r="BI53" s="1248"/>
      <c r="BJ53" s="1248"/>
      <c r="BK53" s="1248"/>
      <c r="BL53" s="1248"/>
      <c r="BM53" s="1248"/>
      <c r="BN53" s="1248"/>
      <c r="BO53" s="1248"/>
      <c r="BP53" s="1245">
        <v>58.3</v>
      </c>
      <c r="BQ53" s="1245"/>
      <c r="BR53" s="1245"/>
      <c r="BS53" s="1245"/>
      <c r="BT53" s="1245"/>
      <c r="BU53" s="1245"/>
      <c r="BV53" s="1245"/>
      <c r="BW53" s="1245"/>
      <c r="BX53" s="1245">
        <v>58.4</v>
      </c>
      <c r="BY53" s="1245"/>
      <c r="BZ53" s="1245"/>
      <c r="CA53" s="1245"/>
      <c r="CB53" s="1245"/>
      <c r="CC53" s="1245"/>
      <c r="CD53" s="1245"/>
      <c r="CE53" s="1245"/>
      <c r="CF53" s="1245">
        <v>59.5</v>
      </c>
      <c r="CG53" s="1245"/>
      <c r="CH53" s="1245"/>
      <c r="CI53" s="1245"/>
      <c r="CJ53" s="1245"/>
      <c r="CK53" s="1245"/>
      <c r="CL53" s="1245"/>
      <c r="CM53" s="1245"/>
      <c r="CN53" s="1245">
        <v>60.7</v>
      </c>
      <c r="CO53" s="1245"/>
      <c r="CP53" s="1245"/>
      <c r="CQ53" s="1245"/>
      <c r="CR53" s="1245"/>
      <c r="CS53" s="1245"/>
      <c r="CT53" s="1245"/>
      <c r="CU53" s="1245"/>
      <c r="CV53" s="1245">
        <v>61.8</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602</v>
      </c>
      <c r="AO55" s="1250"/>
      <c r="AP55" s="1250"/>
      <c r="AQ55" s="1250"/>
      <c r="AR55" s="1250"/>
      <c r="AS55" s="1250"/>
      <c r="AT55" s="1250"/>
      <c r="AU55" s="1250"/>
      <c r="AV55" s="1250"/>
      <c r="AW55" s="1250"/>
      <c r="AX55" s="1250"/>
      <c r="AY55" s="1250"/>
      <c r="AZ55" s="1250"/>
      <c r="BA55" s="1250"/>
      <c r="BB55" s="1248" t="s">
        <v>600</v>
      </c>
      <c r="BC55" s="1248"/>
      <c r="BD55" s="1248"/>
      <c r="BE55" s="1248"/>
      <c r="BF55" s="1248"/>
      <c r="BG55" s="1248"/>
      <c r="BH55" s="1248"/>
      <c r="BI55" s="1248"/>
      <c r="BJ55" s="1248"/>
      <c r="BK55" s="1248"/>
      <c r="BL55" s="1248"/>
      <c r="BM55" s="1248"/>
      <c r="BN55" s="1248"/>
      <c r="BO55" s="1248"/>
      <c r="BP55" s="1245">
        <v>31.9</v>
      </c>
      <c r="BQ55" s="1245"/>
      <c r="BR55" s="1245"/>
      <c r="BS55" s="1245"/>
      <c r="BT55" s="1245"/>
      <c r="BU55" s="1245"/>
      <c r="BV55" s="1245"/>
      <c r="BW55" s="1245"/>
      <c r="BX55" s="1245">
        <v>24.2</v>
      </c>
      <c r="BY55" s="1245"/>
      <c r="BZ55" s="1245"/>
      <c r="CA55" s="1245"/>
      <c r="CB55" s="1245"/>
      <c r="CC55" s="1245"/>
      <c r="CD55" s="1245"/>
      <c r="CE55" s="1245"/>
      <c r="CF55" s="1245">
        <v>22.1</v>
      </c>
      <c r="CG55" s="1245"/>
      <c r="CH55" s="1245"/>
      <c r="CI55" s="1245"/>
      <c r="CJ55" s="1245"/>
      <c r="CK55" s="1245"/>
      <c r="CL55" s="1245"/>
      <c r="CM55" s="1245"/>
      <c r="CN55" s="1245">
        <v>20.399999999999999</v>
      </c>
      <c r="CO55" s="1245"/>
      <c r="CP55" s="1245"/>
      <c r="CQ55" s="1245"/>
      <c r="CR55" s="1245"/>
      <c r="CS55" s="1245"/>
      <c r="CT55" s="1245"/>
      <c r="CU55" s="1245"/>
      <c r="CV55" s="1245">
        <v>11.2</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601</v>
      </c>
      <c r="BC57" s="1248"/>
      <c r="BD57" s="1248"/>
      <c r="BE57" s="1248"/>
      <c r="BF57" s="1248"/>
      <c r="BG57" s="1248"/>
      <c r="BH57" s="1248"/>
      <c r="BI57" s="1248"/>
      <c r="BJ57" s="1248"/>
      <c r="BK57" s="1248"/>
      <c r="BL57" s="1248"/>
      <c r="BM57" s="1248"/>
      <c r="BN57" s="1248"/>
      <c r="BO57" s="1248"/>
      <c r="BP57" s="1245">
        <v>59.4</v>
      </c>
      <c r="BQ57" s="1245"/>
      <c r="BR57" s="1245"/>
      <c r="BS57" s="1245"/>
      <c r="BT57" s="1245"/>
      <c r="BU57" s="1245"/>
      <c r="BV57" s="1245"/>
      <c r="BW57" s="1245"/>
      <c r="BX57" s="1245">
        <v>60.1</v>
      </c>
      <c r="BY57" s="1245"/>
      <c r="BZ57" s="1245"/>
      <c r="CA57" s="1245"/>
      <c r="CB57" s="1245"/>
      <c r="CC57" s="1245"/>
      <c r="CD57" s="1245"/>
      <c r="CE57" s="1245"/>
      <c r="CF57" s="1245">
        <v>61.5</v>
      </c>
      <c r="CG57" s="1245"/>
      <c r="CH57" s="1245"/>
      <c r="CI57" s="1245"/>
      <c r="CJ57" s="1245"/>
      <c r="CK57" s="1245"/>
      <c r="CL57" s="1245"/>
      <c r="CM57" s="1245"/>
      <c r="CN57" s="1245">
        <v>63.1</v>
      </c>
      <c r="CO57" s="1245"/>
      <c r="CP57" s="1245"/>
      <c r="CQ57" s="1245"/>
      <c r="CR57" s="1245"/>
      <c r="CS57" s="1245"/>
      <c r="CT57" s="1245"/>
      <c r="CU57" s="1245"/>
      <c r="CV57" s="1245">
        <v>63.2</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603</v>
      </c>
    </row>
    <row r="64" spans="1:109" x14ac:dyDescent="0.15">
      <c r="B64" s="370"/>
      <c r="G64" s="377"/>
      <c r="I64" s="390"/>
      <c r="J64" s="390"/>
      <c r="K64" s="390"/>
      <c r="L64" s="390"/>
      <c r="M64" s="390"/>
      <c r="N64" s="391"/>
      <c r="AM64" s="377"/>
      <c r="AN64" s="377" t="s">
        <v>596</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5" customHeight="1" x14ac:dyDescent="0.15">
      <c r="B65" s="370"/>
      <c r="AN65" s="1257" t="s">
        <v>604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598</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554</v>
      </c>
      <c r="BQ72" s="1250"/>
      <c r="BR72" s="1250"/>
      <c r="BS72" s="1250"/>
      <c r="BT72" s="1250"/>
      <c r="BU72" s="1250"/>
      <c r="BV72" s="1250"/>
      <c r="BW72" s="1250"/>
      <c r="BX72" s="1250" t="s">
        <v>555</v>
      </c>
      <c r="BY72" s="1250"/>
      <c r="BZ72" s="1250"/>
      <c r="CA72" s="1250"/>
      <c r="CB72" s="1250"/>
      <c r="CC72" s="1250"/>
      <c r="CD72" s="1250"/>
      <c r="CE72" s="1250"/>
      <c r="CF72" s="1250" t="s">
        <v>556</v>
      </c>
      <c r="CG72" s="1250"/>
      <c r="CH72" s="1250"/>
      <c r="CI72" s="1250"/>
      <c r="CJ72" s="1250"/>
      <c r="CK72" s="1250"/>
      <c r="CL72" s="1250"/>
      <c r="CM72" s="1250"/>
      <c r="CN72" s="1250" t="s">
        <v>557</v>
      </c>
      <c r="CO72" s="1250"/>
      <c r="CP72" s="1250"/>
      <c r="CQ72" s="1250"/>
      <c r="CR72" s="1250"/>
      <c r="CS72" s="1250"/>
      <c r="CT72" s="1250"/>
      <c r="CU72" s="1250"/>
      <c r="CV72" s="1250" t="s">
        <v>558</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599</v>
      </c>
      <c r="AO73" s="1248"/>
      <c r="AP73" s="1248"/>
      <c r="AQ73" s="1248"/>
      <c r="AR73" s="1248"/>
      <c r="AS73" s="1248"/>
      <c r="AT73" s="1248"/>
      <c r="AU73" s="1248"/>
      <c r="AV73" s="1248"/>
      <c r="AW73" s="1248"/>
      <c r="AX73" s="1248"/>
      <c r="AY73" s="1248"/>
      <c r="AZ73" s="1248"/>
      <c r="BA73" s="1248"/>
      <c r="BB73" s="1248" t="s">
        <v>600</v>
      </c>
      <c r="BC73" s="1248"/>
      <c r="BD73" s="1248"/>
      <c r="BE73" s="1248"/>
      <c r="BF73" s="1248"/>
      <c r="BG73" s="1248"/>
      <c r="BH73" s="1248"/>
      <c r="BI73" s="1248"/>
      <c r="BJ73" s="1248"/>
      <c r="BK73" s="1248"/>
      <c r="BL73" s="1248"/>
      <c r="BM73" s="1248"/>
      <c r="BN73" s="1248"/>
      <c r="BO73" s="1248"/>
      <c r="BP73" s="1245">
        <v>0.3</v>
      </c>
      <c r="BQ73" s="1245"/>
      <c r="BR73" s="1245"/>
      <c r="BS73" s="1245"/>
      <c r="BT73" s="1245"/>
      <c r="BU73" s="1245"/>
      <c r="BV73" s="1245"/>
      <c r="BW73" s="1245"/>
      <c r="BX73" s="1245">
        <v>0.4</v>
      </c>
      <c r="BY73" s="1245"/>
      <c r="BZ73" s="1245"/>
      <c r="CA73" s="1245"/>
      <c r="CB73" s="1245"/>
      <c r="CC73" s="1245"/>
      <c r="CD73" s="1245"/>
      <c r="CE73" s="1245"/>
      <c r="CF73" s="1245">
        <v>4</v>
      </c>
      <c r="CG73" s="1245"/>
      <c r="CH73" s="1245"/>
      <c r="CI73" s="1245"/>
      <c r="CJ73" s="1245"/>
      <c r="CK73" s="1245"/>
      <c r="CL73" s="1245"/>
      <c r="CM73" s="1245"/>
      <c r="CN73" s="1245">
        <v>4.7</v>
      </c>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605</v>
      </c>
      <c r="BC75" s="1248"/>
      <c r="BD75" s="1248"/>
      <c r="BE75" s="1248"/>
      <c r="BF75" s="1248"/>
      <c r="BG75" s="1248"/>
      <c r="BH75" s="1248"/>
      <c r="BI75" s="1248"/>
      <c r="BJ75" s="1248"/>
      <c r="BK75" s="1248"/>
      <c r="BL75" s="1248"/>
      <c r="BM75" s="1248"/>
      <c r="BN75" s="1248"/>
      <c r="BO75" s="1248"/>
      <c r="BP75" s="1245">
        <v>3.8</v>
      </c>
      <c r="BQ75" s="1245"/>
      <c r="BR75" s="1245"/>
      <c r="BS75" s="1245"/>
      <c r="BT75" s="1245"/>
      <c r="BU75" s="1245"/>
      <c r="BV75" s="1245"/>
      <c r="BW75" s="1245"/>
      <c r="BX75" s="1245">
        <v>3.2</v>
      </c>
      <c r="BY75" s="1245"/>
      <c r="BZ75" s="1245"/>
      <c r="CA75" s="1245"/>
      <c r="CB75" s="1245"/>
      <c r="CC75" s="1245"/>
      <c r="CD75" s="1245"/>
      <c r="CE75" s="1245"/>
      <c r="CF75" s="1245">
        <v>3.4</v>
      </c>
      <c r="CG75" s="1245"/>
      <c r="CH75" s="1245"/>
      <c r="CI75" s="1245"/>
      <c r="CJ75" s="1245"/>
      <c r="CK75" s="1245"/>
      <c r="CL75" s="1245"/>
      <c r="CM75" s="1245"/>
      <c r="CN75" s="1245">
        <v>3.4</v>
      </c>
      <c r="CO75" s="1245"/>
      <c r="CP75" s="1245"/>
      <c r="CQ75" s="1245"/>
      <c r="CR75" s="1245"/>
      <c r="CS75" s="1245"/>
      <c r="CT75" s="1245"/>
      <c r="CU75" s="1245"/>
      <c r="CV75" s="1245">
        <v>3.3</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602</v>
      </c>
      <c r="AO77" s="1250"/>
      <c r="AP77" s="1250"/>
      <c r="AQ77" s="1250"/>
      <c r="AR77" s="1250"/>
      <c r="AS77" s="1250"/>
      <c r="AT77" s="1250"/>
      <c r="AU77" s="1250"/>
      <c r="AV77" s="1250"/>
      <c r="AW77" s="1250"/>
      <c r="AX77" s="1250"/>
      <c r="AY77" s="1250"/>
      <c r="AZ77" s="1250"/>
      <c r="BA77" s="1250"/>
      <c r="BB77" s="1248" t="s">
        <v>600</v>
      </c>
      <c r="BC77" s="1248"/>
      <c r="BD77" s="1248"/>
      <c r="BE77" s="1248"/>
      <c r="BF77" s="1248"/>
      <c r="BG77" s="1248"/>
      <c r="BH77" s="1248"/>
      <c r="BI77" s="1248"/>
      <c r="BJ77" s="1248"/>
      <c r="BK77" s="1248"/>
      <c r="BL77" s="1248"/>
      <c r="BM77" s="1248"/>
      <c r="BN77" s="1248"/>
      <c r="BO77" s="1248"/>
      <c r="BP77" s="1245">
        <v>31.9</v>
      </c>
      <c r="BQ77" s="1245"/>
      <c r="BR77" s="1245"/>
      <c r="BS77" s="1245"/>
      <c r="BT77" s="1245"/>
      <c r="BU77" s="1245"/>
      <c r="BV77" s="1245"/>
      <c r="BW77" s="1245"/>
      <c r="BX77" s="1245">
        <v>24.2</v>
      </c>
      <c r="BY77" s="1245"/>
      <c r="BZ77" s="1245"/>
      <c r="CA77" s="1245"/>
      <c r="CB77" s="1245"/>
      <c r="CC77" s="1245"/>
      <c r="CD77" s="1245"/>
      <c r="CE77" s="1245"/>
      <c r="CF77" s="1245">
        <v>22.1</v>
      </c>
      <c r="CG77" s="1245"/>
      <c r="CH77" s="1245"/>
      <c r="CI77" s="1245"/>
      <c r="CJ77" s="1245"/>
      <c r="CK77" s="1245"/>
      <c r="CL77" s="1245"/>
      <c r="CM77" s="1245"/>
      <c r="CN77" s="1245">
        <v>20.399999999999999</v>
      </c>
      <c r="CO77" s="1245"/>
      <c r="CP77" s="1245"/>
      <c r="CQ77" s="1245"/>
      <c r="CR77" s="1245"/>
      <c r="CS77" s="1245"/>
      <c r="CT77" s="1245"/>
      <c r="CU77" s="1245"/>
      <c r="CV77" s="1245">
        <v>11.2</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605</v>
      </c>
      <c r="BC79" s="1248"/>
      <c r="BD79" s="1248"/>
      <c r="BE79" s="1248"/>
      <c r="BF79" s="1248"/>
      <c r="BG79" s="1248"/>
      <c r="BH79" s="1248"/>
      <c r="BI79" s="1248"/>
      <c r="BJ79" s="1248"/>
      <c r="BK79" s="1248"/>
      <c r="BL79" s="1248"/>
      <c r="BM79" s="1248"/>
      <c r="BN79" s="1248"/>
      <c r="BO79" s="1248"/>
      <c r="BP79" s="1245">
        <v>6.6</v>
      </c>
      <c r="BQ79" s="1245"/>
      <c r="BR79" s="1245"/>
      <c r="BS79" s="1245"/>
      <c r="BT79" s="1245"/>
      <c r="BU79" s="1245"/>
      <c r="BV79" s="1245"/>
      <c r="BW79" s="1245"/>
      <c r="BX79" s="1245">
        <v>6.4</v>
      </c>
      <c r="BY79" s="1245"/>
      <c r="BZ79" s="1245"/>
      <c r="CA79" s="1245"/>
      <c r="CB79" s="1245"/>
      <c r="CC79" s="1245"/>
      <c r="CD79" s="1245"/>
      <c r="CE79" s="1245"/>
      <c r="CF79" s="1245">
        <v>6.3</v>
      </c>
      <c r="CG79" s="1245"/>
      <c r="CH79" s="1245"/>
      <c r="CI79" s="1245"/>
      <c r="CJ79" s="1245"/>
      <c r="CK79" s="1245"/>
      <c r="CL79" s="1245"/>
      <c r="CM79" s="1245"/>
      <c r="CN79" s="1245">
        <v>6.2</v>
      </c>
      <c r="CO79" s="1245"/>
      <c r="CP79" s="1245"/>
      <c r="CQ79" s="1245"/>
      <c r="CR79" s="1245"/>
      <c r="CS79" s="1245"/>
      <c r="CT79" s="1245"/>
      <c r="CU79" s="1245"/>
      <c r="CV79" s="1245">
        <v>5.7</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gS6mfPtoSovOgLYjxlwCJ6UazMBhjtlXAJi/Bjs79SeoMdVjg14c/NwXM8WgpRU2NaG12KThEu4sT1Ez/CMF4w==" saltValue="dTNfJVYn1FcCPtrEYyiF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sheetData>
  <sheetProtection algorithmName="SHA-512" hashValue="D4vmkUFsy79jiTKmgupFf4U43Q3t47H+gHrOazy9pbJUGfn12uWLgsw+DZA0tK7UugS/dHx/JC4UgCx9EdX/9w==" saltValue="K6KaLbV2uTfsHpJbOhIJ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sheetData>
  <sheetProtection algorithmName="SHA-512" hashValue="hBEtyVu6cj9gYdfjJCsrUXM8r3HQqfzOUeN7FETiVNBdNcpYF/ZY8Q7GuZp9HvrpNMFAdTYnWK7Vh0T4kW7OVw==" saltValue="OK24ys78ZjTPlKCaRB8r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39735</v>
      </c>
      <c r="E3" s="153"/>
      <c r="F3" s="154">
        <v>47820</v>
      </c>
      <c r="G3" s="155"/>
      <c r="H3" s="156"/>
    </row>
    <row r="4" spans="1:8" x14ac:dyDescent="0.15">
      <c r="A4" s="157"/>
      <c r="B4" s="158"/>
      <c r="C4" s="159"/>
      <c r="D4" s="160">
        <v>20877</v>
      </c>
      <c r="E4" s="161"/>
      <c r="F4" s="162">
        <v>25855</v>
      </c>
      <c r="G4" s="163"/>
      <c r="H4" s="164"/>
    </row>
    <row r="5" spans="1:8" x14ac:dyDescent="0.15">
      <c r="A5" s="145" t="s">
        <v>546</v>
      </c>
      <c r="B5" s="150"/>
      <c r="C5" s="151"/>
      <c r="D5" s="152">
        <v>53627</v>
      </c>
      <c r="E5" s="153"/>
      <c r="F5" s="154">
        <v>41934</v>
      </c>
      <c r="G5" s="155"/>
      <c r="H5" s="156"/>
    </row>
    <row r="6" spans="1:8" x14ac:dyDescent="0.15">
      <c r="A6" s="157"/>
      <c r="B6" s="158"/>
      <c r="C6" s="159"/>
      <c r="D6" s="160">
        <v>29079</v>
      </c>
      <c r="E6" s="161"/>
      <c r="F6" s="162">
        <v>23352</v>
      </c>
      <c r="G6" s="163"/>
      <c r="H6" s="164"/>
    </row>
    <row r="7" spans="1:8" x14ac:dyDescent="0.15">
      <c r="A7" s="145" t="s">
        <v>547</v>
      </c>
      <c r="B7" s="150"/>
      <c r="C7" s="151"/>
      <c r="D7" s="152">
        <v>36366</v>
      </c>
      <c r="E7" s="153"/>
      <c r="F7" s="154">
        <v>45588</v>
      </c>
      <c r="G7" s="155"/>
      <c r="H7" s="156"/>
    </row>
    <row r="8" spans="1:8" x14ac:dyDescent="0.15">
      <c r="A8" s="157"/>
      <c r="B8" s="158"/>
      <c r="C8" s="159"/>
      <c r="D8" s="160">
        <v>16380</v>
      </c>
      <c r="E8" s="161"/>
      <c r="F8" s="162">
        <v>24150</v>
      </c>
      <c r="G8" s="163"/>
      <c r="H8" s="164"/>
    </row>
    <row r="9" spans="1:8" x14ac:dyDescent="0.15">
      <c r="A9" s="145" t="s">
        <v>548</v>
      </c>
      <c r="B9" s="150"/>
      <c r="C9" s="151"/>
      <c r="D9" s="152">
        <v>38234</v>
      </c>
      <c r="E9" s="153"/>
      <c r="F9" s="154">
        <v>45483</v>
      </c>
      <c r="G9" s="155"/>
      <c r="H9" s="156"/>
    </row>
    <row r="10" spans="1:8" x14ac:dyDescent="0.15">
      <c r="A10" s="157"/>
      <c r="B10" s="158"/>
      <c r="C10" s="159"/>
      <c r="D10" s="160">
        <v>22627</v>
      </c>
      <c r="E10" s="161"/>
      <c r="F10" s="162">
        <v>24241</v>
      </c>
      <c r="G10" s="163"/>
      <c r="H10" s="164"/>
    </row>
    <row r="11" spans="1:8" x14ac:dyDescent="0.15">
      <c r="A11" s="145" t="s">
        <v>549</v>
      </c>
      <c r="B11" s="150"/>
      <c r="C11" s="151"/>
      <c r="D11" s="152">
        <v>32782</v>
      </c>
      <c r="E11" s="153"/>
      <c r="F11" s="154">
        <v>45945</v>
      </c>
      <c r="G11" s="155"/>
      <c r="H11" s="156"/>
    </row>
    <row r="12" spans="1:8" x14ac:dyDescent="0.15">
      <c r="A12" s="157"/>
      <c r="B12" s="158"/>
      <c r="C12" s="165"/>
      <c r="D12" s="160">
        <v>18987</v>
      </c>
      <c r="E12" s="161"/>
      <c r="F12" s="162">
        <v>25180</v>
      </c>
      <c r="G12" s="163"/>
      <c r="H12" s="164"/>
    </row>
    <row r="13" spans="1:8" x14ac:dyDescent="0.15">
      <c r="A13" s="145"/>
      <c r="B13" s="150"/>
      <c r="C13" s="166"/>
      <c r="D13" s="167">
        <v>40149</v>
      </c>
      <c r="E13" s="168"/>
      <c r="F13" s="169">
        <v>45354</v>
      </c>
      <c r="G13" s="170"/>
      <c r="H13" s="156"/>
    </row>
    <row r="14" spans="1:8" x14ac:dyDescent="0.15">
      <c r="A14" s="157"/>
      <c r="B14" s="158"/>
      <c r="C14" s="159"/>
      <c r="D14" s="160">
        <v>21590</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4.5599999999999996</v>
      </c>
      <c r="C19" s="171">
        <f>ROUND(VALUE(SUBSTITUTE(実質収支比率等に係る経年分析!G$48,"▲","-")),2)</f>
        <v>3.79</v>
      </c>
      <c r="D19" s="171">
        <f>ROUND(VALUE(SUBSTITUTE(実質収支比率等に係る経年分析!H$48,"▲","-")),2)</f>
        <v>4.01</v>
      </c>
      <c r="E19" s="171">
        <f>ROUND(VALUE(SUBSTITUTE(実質収支比率等に係る経年分析!I$48,"▲","-")),2)</f>
        <v>4.1900000000000004</v>
      </c>
      <c r="F19" s="171">
        <f>ROUND(VALUE(SUBSTITUTE(実質収支比率等に係る経年分析!J$48,"▲","-")),2)</f>
        <v>6.96</v>
      </c>
    </row>
    <row r="20" spans="1:11" x14ac:dyDescent="0.15">
      <c r="A20" s="171" t="s">
        <v>55</v>
      </c>
      <c r="B20" s="171">
        <f>ROUND(VALUE(SUBSTITUTE(実質収支比率等に係る経年分析!F$47,"▲","-")),2)</f>
        <v>14.43</v>
      </c>
      <c r="C20" s="171">
        <f>ROUND(VALUE(SUBSTITUTE(実質収支比率等に係る経年分析!G$47,"▲","-")),2)</f>
        <v>13.91</v>
      </c>
      <c r="D20" s="171">
        <f>ROUND(VALUE(SUBSTITUTE(実質収支比率等に係る経年分析!H$47,"▲","-")),2)</f>
        <v>12.43</v>
      </c>
      <c r="E20" s="171">
        <f>ROUND(VALUE(SUBSTITUTE(実質収支比率等に係る経年分析!I$47,"▲","-")),2)</f>
        <v>11.89</v>
      </c>
      <c r="F20" s="171">
        <f>ROUND(VALUE(SUBSTITUTE(実質収支比率等に係る経年分析!J$47,"▲","-")),2)</f>
        <v>14.86</v>
      </c>
    </row>
    <row r="21" spans="1:11" x14ac:dyDescent="0.15">
      <c r="A21" s="171" t="s">
        <v>56</v>
      </c>
      <c r="B21" s="171">
        <f>IF(ISNUMBER(VALUE(SUBSTITUTE(実質収支比率等に係る経年分析!F$49,"▲","-"))),ROUND(VALUE(SUBSTITUTE(実質収支比率等に係る経年分析!F$49,"▲","-")),2),NA())</f>
        <v>-0.97</v>
      </c>
      <c r="C21" s="171">
        <f>IF(ISNUMBER(VALUE(SUBSTITUTE(実質収支比率等に係る経年分析!G$49,"▲","-"))),ROUND(VALUE(SUBSTITUTE(実質収支比率等に係る経年分析!G$49,"▲","-")),2),NA())</f>
        <v>-0.99</v>
      </c>
      <c r="D21" s="171">
        <f>IF(ISNUMBER(VALUE(SUBSTITUTE(実質収支比率等に係る経年分析!H$49,"▲","-"))),ROUND(VALUE(SUBSTITUTE(実質収支比率等に係る経年分析!H$49,"▲","-")),2),NA())</f>
        <v>-1.2</v>
      </c>
      <c r="E21" s="171">
        <f>IF(ISNUMBER(VALUE(SUBSTITUTE(実質収支比率等に係る経年分析!I$49,"▲","-"))),ROUND(VALUE(SUBSTITUTE(実質収支比率等に係る経年分析!I$49,"▲","-")),2),NA())</f>
        <v>0.37</v>
      </c>
      <c r="F21" s="171">
        <f>IF(ISNUMBER(VALUE(SUBSTITUTE(実質収支比率等に係る経年分析!J$49,"▲","-"))),ROUND(VALUE(SUBSTITUTE(実質収支比率等に係る経年分析!J$49,"▲","-")),2),NA())</f>
        <v>6.92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旭平和墓園事業特別会計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1.23</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9.7899999999999991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1910</v>
      </c>
      <c r="E42" s="173"/>
      <c r="F42" s="173"/>
      <c r="G42" s="173">
        <f>'実質公債費比率（分子）の構造'!L$52</f>
        <v>1910</v>
      </c>
      <c r="H42" s="173"/>
      <c r="I42" s="173"/>
      <c r="J42" s="173">
        <f>'実質公債費比率（分子）の構造'!M$52</f>
        <v>1849</v>
      </c>
      <c r="K42" s="173"/>
      <c r="L42" s="173"/>
      <c r="M42" s="173">
        <f>'実質公債費比率（分子）の構造'!N$52</f>
        <v>1915</v>
      </c>
      <c r="N42" s="173"/>
      <c r="O42" s="173"/>
      <c r="P42" s="173">
        <f>'実質公債費比率（分子）の構造'!O$52</f>
        <v>1852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230</v>
      </c>
      <c r="C45" s="173"/>
      <c r="D45" s="173"/>
      <c r="E45" s="173">
        <f>'実質公債費比率（分子）の構造'!L$49</f>
        <v>197</v>
      </c>
      <c r="F45" s="173"/>
      <c r="G45" s="173"/>
      <c r="H45" s="173">
        <f>'実質公債費比率（分子）の構造'!M$49</f>
        <v>289</v>
      </c>
      <c r="I45" s="173"/>
      <c r="J45" s="173"/>
      <c r="K45" s="173">
        <f>'実質公債費比率（分子）の構造'!N$49</f>
        <v>398</v>
      </c>
      <c r="L45" s="173"/>
      <c r="M45" s="173"/>
      <c r="N45" s="173">
        <f>'実質公債費比率（分子）の構造'!O$49</f>
        <v>119</v>
      </c>
      <c r="O45" s="173"/>
      <c r="P45" s="173"/>
    </row>
    <row r="46" spans="1:16" x14ac:dyDescent="0.15">
      <c r="A46" s="173" t="s">
        <v>67</v>
      </c>
      <c r="B46" s="173">
        <f>'実質公債費比率（分子）の構造'!K$48</f>
        <v>355</v>
      </c>
      <c r="C46" s="173"/>
      <c r="D46" s="173"/>
      <c r="E46" s="173">
        <f>'実質公債費比率（分子）の構造'!L$48</f>
        <v>355</v>
      </c>
      <c r="F46" s="173"/>
      <c r="G46" s="173"/>
      <c r="H46" s="173">
        <f>'実質公債費比率（分子）の構造'!M$48</f>
        <v>322</v>
      </c>
      <c r="I46" s="173"/>
      <c r="J46" s="173"/>
      <c r="K46" s="173">
        <f>'実質公債費比率（分子）の構造'!N$48</f>
        <v>307</v>
      </c>
      <c r="L46" s="173"/>
      <c r="M46" s="173"/>
      <c r="N46" s="173">
        <f>'実質公債費比率（分子）の構造'!O$48</f>
        <v>228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1840</v>
      </c>
      <c r="C49" s="173"/>
      <c r="D49" s="173"/>
      <c r="E49" s="173">
        <f>'実質公債費比率（分子）の構造'!L$45</f>
        <v>1736</v>
      </c>
      <c r="F49" s="173"/>
      <c r="G49" s="173"/>
      <c r="H49" s="173">
        <f>'実質公債費比率（分子）の構造'!M$45</f>
        <v>1724</v>
      </c>
      <c r="I49" s="173"/>
      <c r="J49" s="173"/>
      <c r="K49" s="173">
        <f>'実質公債費比率（分子）の構造'!N$45</f>
        <v>1789</v>
      </c>
      <c r="L49" s="173"/>
      <c r="M49" s="173"/>
      <c r="N49" s="173">
        <f>'実質公債費比率（分子）の構造'!O$45</f>
        <v>1864</v>
      </c>
      <c r="O49" s="173"/>
      <c r="P49" s="173"/>
    </row>
    <row r="50" spans="1:16" x14ac:dyDescent="0.15">
      <c r="A50" s="173" t="s">
        <v>71</v>
      </c>
      <c r="B50" s="173" t="e">
        <f>NA()</f>
        <v>#N/A</v>
      </c>
      <c r="C50" s="173">
        <f>IF(ISNUMBER('実質公債費比率（分子）の構造'!K$53),'実質公債費比率（分子）の構造'!K$53,NA())</f>
        <v>515</v>
      </c>
      <c r="D50" s="173" t="e">
        <f>NA()</f>
        <v>#N/A</v>
      </c>
      <c r="E50" s="173" t="e">
        <f>NA()</f>
        <v>#N/A</v>
      </c>
      <c r="F50" s="173">
        <f>IF(ISNUMBER('実質公債費比率（分子）の構造'!L$53),'実質公債費比率（分子）の構造'!L$53,NA())</f>
        <v>378</v>
      </c>
      <c r="G50" s="173" t="e">
        <f>NA()</f>
        <v>#N/A</v>
      </c>
      <c r="H50" s="173" t="e">
        <f>NA()</f>
        <v>#N/A</v>
      </c>
      <c r="I50" s="173">
        <f>IF(ISNUMBER('実質公債費比率（分子）の構造'!M$53),'実質公債費比率（分子）の構造'!M$53,NA())</f>
        <v>486</v>
      </c>
      <c r="J50" s="173" t="e">
        <f>NA()</f>
        <v>#N/A</v>
      </c>
      <c r="K50" s="173" t="e">
        <f>NA()</f>
        <v>#N/A</v>
      </c>
      <c r="L50" s="173">
        <f>IF(ISNUMBER('実質公債費比率（分子）の構造'!N$53),'実質公債費比率（分子）の構造'!N$53,NA())</f>
        <v>579</v>
      </c>
      <c r="M50" s="173" t="e">
        <f>NA()</f>
        <v>#N/A</v>
      </c>
      <c r="N50" s="173" t="e">
        <f>NA()</f>
        <v>#N/A</v>
      </c>
      <c r="O50" s="173">
        <f>IF(ISNUMBER('実質公債費比率（分子）の構造'!O$53),'実質公債費比率（分子）の構造'!O$53,NA())</f>
        <v>359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17935</v>
      </c>
      <c r="E56" s="172"/>
      <c r="F56" s="172"/>
      <c r="G56" s="172">
        <f>'将来負担比率（分子）の構造'!J$52</f>
        <v>18495</v>
      </c>
      <c r="H56" s="172"/>
      <c r="I56" s="172"/>
      <c r="J56" s="172">
        <f>'将来負担比率（分子）の構造'!K$52</f>
        <v>18695</v>
      </c>
      <c r="K56" s="172"/>
      <c r="L56" s="172"/>
      <c r="M56" s="172">
        <f>'将来負担比率（分子）の構造'!L$52</f>
        <v>19240</v>
      </c>
      <c r="N56" s="172"/>
      <c r="O56" s="172"/>
      <c r="P56" s="172">
        <f>'将来負担比率（分子）の構造'!M$52</f>
        <v>19791</v>
      </c>
    </row>
    <row r="57" spans="1:16" x14ac:dyDescent="0.15">
      <c r="A57" s="172" t="s">
        <v>42</v>
      </c>
      <c r="B57" s="172"/>
      <c r="C57" s="172"/>
      <c r="D57" s="172">
        <f>'将来負担比率（分子）の構造'!I$51</f>
        <v>5702</v>
      </c>
      <c r="E57" s="172"/>
      <c r="F57" s="172"/>
      <c r="G57" s="172">
        <f>'将来負担比率（分子）の構造'!J$51</f>
        <v>6431</v>
      </c>
      <c r="H57" s="172"/>
      <c r="I57" s="172"/>
      <c r="J57" s="172">
        <f>'将来負担比率（分子）の構造'!K$51</f>
        <v>6135</v>
      </c>
      <c r="K57" s="172"/>
      <c r="L57" s="172"/>
      <c r="M57" s="172">
        <f>'将来負担比率（分子）の構造'!L$51</f>
        <v>5896</v>
      </c>
      <c r="N57" s="172"/>
      <c r="O57" s="172"/>
      <c r="P57" s="172">
        <f>'将来負担比率（分子）の構造'!M$51</f>
        <v>5942</v>
      </c>
    </row>
    <row r="58" spans="1:16" x14ac:dyDescent="0.15">
      <c r="A58" s="172" t="s">
        <v>41</v>
      </c>
      <c r="B58" s="172"/>
      <c r="C58" s="172"/>
      <c r="D58" s="172">
        <f>'将来負担比率（分子）の構造'!I$50</f>
        <v>4516</v>
      </c>
      <c r="E58" s="172"/>
      <c r="F58" s="172"/>
      <c r="G58" s="172">
        <f>'将来負担比率（分子）の構造'!J$50</f>
        <v>4995</v>
      </c>
      <c r="H58" s="172"/>
      <c r="I58" s="172"/>
      <c r="J58" s="172">
        <f>'将来負担比率（分子）の構造'!K$50</f>
        <v>4439</v>
      </c>
      <c r="K58" s="172"/>
      <c r="L58" s="172"/>
      <c r="M58" s="172">
        <f>'将来負担比率（分子）の構造'!L$50</f>
        <v>4678</v>
      </c>
      <c r="N58" s="172"/>
      <c r="O58" s="172"/>
      <c r="P58" s="172">
        <f>'将来負担比率（分子）の構造'!M$50</f>
        <v>5538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2717</v>
      </c>
      <c r="C62" s="172"/>
      <c r="D62" s="172"/>
      <c r="E62" s="172">
        <f>'将来負担比率（分子）の構造'!J$45</f>
        <v>2745</v>
      </c>
      <c r="F62" s="172"/>
      <c r="G62" s="172"/>
      <c r="H62" s="172">
        <f>'将来負担比率（分子）の構造'!K$45</f>
        <v>2158</v>
      </c>
      <c r="I62" s="172"/>
      <c r="J62" s="172"/>
      <c r="K62" s="172">
        <f>'将来負担比率（分子）の構造'!L$45</f>
        <v>2054</v>
      </c>
      <c r="L62" s="172"/>
      <c r="M62" s="172"/>
      <c r="N62" s="172">
        <f>'将来負担比率（分子）の構造'!M$45</f>
        <v>1525</v>
      </c>
      <c r="O62" s="172"/>
      <c r="P62" s="172"/>
    </row>
    <row r="63" spans="1:16" x14ac:dyDescent="0.15">
      <c r="A63" s="172" t="s">
        <v>34</v>
      </c>
      <c r="B63" s="172">
        <f>'将来負担比率（分子）の構造'!I$44</f>
        <v>2215</v>
      </c>
      <c r="C63" s="172"/>
      <c r="D63" s="172"/>
      <c r="E63" s="172">
        <f>'将来負担比率（分子）の構造'!J$44</f>
        <v>3485</v>
      </c>
      <c r="F63" s="172"/>
      <c r="G63" s="172"/>
      <c r="H63" s="172">
        <f>'将来負担比率（分子）の構造'!K$44</f>
        <v>4173</v>
      </c>
      <c r="I63" s="172"/>
      <c r="J63" s="172"/>
      <c r="K63" s="172">
        <f>'将来負担比率（分子）の構造'!L$44</f>
        <v>4581</v>
      </c>
      <c r="L63" s="172"/>
      <c r="M63" s="172"/>
      <c r="N63" s="172">
        <f>'将来負担比率（分子）の構造'!M$44</f>
        <v>3879</v>
      </c>
      <c r="O63" s="172"/>
      <c r="P63" s="172"/>
    </row>
    <row r="64" spans="1:16" x14ac:dyDescent="0.15">
      <c r="A64" s="172" t="s">
        <v>33</v>
      </c>
      <c r="B64" s="172">
        <f>'将来負担比率（分子）の構造'!I$43</f>
        <v>5433</v>
      </c>
      <c r="C64" s="172"/>
      <c r="D64" s="172"/>
      <c r="E64" s="172">
        <f>'将来負担比率（分子）の構造'!J$43</f>
        <v>4948</v>
      </c>
      <c r="F64" s="172"/>
      <c r="G64" s="172"/>
      <c r="H64" s="172">
        <f>'将来負担比率（分子）の構造'!K$43</f>
        <v>4301</v>
      </c>
      <c r="I64" s="172"/>
      <c r="J64" s="172"/>
      <c r="K64" s="172">
        <f>'将来負担比率（分子）の構造'!L$43</f>
        <v>4023</v>
      </c>
      <c r="L64" s="172"/>
      <c r="M64" s="172"/>
      <c r="N64" s="172">
        <f>'将来負担比率（分子）の構造'!M$43</f>
        <v>3802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17832</v>
      </c>
      <c r="C66" s="172"/>
      <c r="D66" s="172"/>
      <c r="E66" s="172">
        <f>'将来負担比率（分子）の構造'!J$41</f>
        <v>18808</v>
      </c>
      <c r="F66" s="172"/>
      <c r="G66" s="172"/>
      <c r="H66" s="172">
        <f>'将来負担比率（分子）の構造'!K$41</f>
        <v>19190</v>
      </c>
      <c r="I66" s="172"/>
      <c r="J66" s="172"/>
      <c r="K66" s="172">
        <f>'将来負担比率（分子）の構造'!L$41</f>
        <v>19833</v>
      </c>
      <c r="L66" s="172"/>
      <c r="M66" s="172"/>
      <c r="N66" s="172">
        <f>'将来負担比率（分子）の構造'!M$41</f>
        <v>20557</v>
      </c>
      <c r="O66" s="172"/>
      <c r="P66" s="172"/>
    </row>
    <row r="67" spans="1:16" x14ac:dyDescent="0.15">
      <c r="A67" s="172" t="s">
        <v>75</v>
      </c>
      <c r="B67" s="172" t="e">
        <f>NA()</f>
        <v>#N/A</v>
      </c>
      <c r="C67" s="172">
        <f>IF(ISNUMBER('将来負担比率（分子）の構造'!I$53), IF('将来負担比率（分子）の構造'!I$53 &lt; 0, 0, '将来負担比率（分子）の構造'!I$53), NA())</f>
        <v>43</v>
      </c>
      <c r="D67" s="172" t="e">
        <f>NA()</f>
        <v>#N/A</v>
      </c>
      <c r="E67" s="172" t="e">
        <f>NA()</f>
        <v>#N/A</v>
      </c>
      <c r="F67" s="172">
        <f>IF(ISNUMBER('将来負担比率（分子）の構造'!J$53), IF('将来負担比率（分子）の構造'!J$53 &lt; 0, 0, '将来負担比率（分子）の構造'!J$53), NA())</f>
        <v>64</v>
      </c>
      <c r="G67" s="172" t="e">
        <f>NA()</f>
        <v>#N/A</v>
      </c>
      <c r="H67" s="172" t="e">
        <f>NA()</f>
        <v>#N/A</v>
      </c>
      <c r="I67" s="172">
        <f>IF(ISNUMBER('将来負担比率（分子）の構造'!K$53), IF('将来負担比率（分子）の構造'!K$53 &lt; 0, 0, '将来負担比率（分子）の構造'!K$53), NA())</f>
        <v>552</v>
      </c>
      <c r="J67" s="172" t="e">
        <f>NA()</f>
        <v>#N/A</v>
      </c>
      <c r="K67" s="172" t="e">
        <f>NA()</f>
        <v>#N/A</v>
      </c>
      <c r="L67" s="172">
        <f>IF(ISNUMBER('将来負担比率（分子）の構造'!L$53), IF('将来負担比率（分子）の構造'!L$53 &lt; 0, 0, '将来負担比率（分子）の構造'!L$53), NA())</f>
        <v>677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1862</v>
      </c>
      <c r="C72" s="176">
        <f>基金残高に係る経年分析!G55</f>
        <v>1864</v>
      </c>
      <c r="D72" s="176">
        <f>基金残高に係る経年分析!H55</f>
        <v>2513</v>
      </c>
    </row>
    <row r="73" spans="1:16" x14ac:dyDescent="0.15">
      <c r="A73" s="175" t="s">
        <v>78</v>
      </c>
      <c r="B73" s="176">
        <f>基金残高に係る経年分析!F56</f>
        <v>11</v>
      </c>
      <c r="C73" s="176">
        <f>基金残高に係る経年分析!G56</f>
        <v>11</v>
      </c>
      <c r="D73" s="176">
        <f>基金残高に係る経年分析!H56</f>
        <v>437</v>
      </c>
    </row>
    <row r="74" spans="1:16" x14ac:dyDescent="0.15">
      <c r="A74" s="175" t="s">
        <v>79</v>
      </c>
      <c r="B74" s="176">
        <f>基金残高に係る経年分析!F57</f>
        <v>1539</v>
      </c>
      <c r="C74" s="176">
        <f>基金残高に係る経年分析!G57</f>
        <v>1748</v>
      </c>
      <c r="D74" s="176">
        <f>基金残高に係る経年分析!H57</f>
        <v>1536</v>
      </c>
    </row>
  </sheetData>
  <sheetProtection algorithmName="SHA-512" hashValue="n5wtnKEY/mEZa7gOjg3BHOKnAI3es3FdnHlc++6/a8GCJxBqgQguOpI2lOWPTxhzSZYYRUs1At/9laO1D1WSBw==" saltValue="OHkxmuVTxYS3cEgSLdD2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3"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215</v>
      </c>
      <c r="DI1" s="751"/>
      <c r="DJ1" s="751"/>
      <c r="DK1" s="751"/>
      <c r="DL1" s="751"/>
      <c r="DM1" s="751"/>
      <c r="DN1" s="752"/>
      <c r="DO1" s="349"/>
      <c r="DP1" s="750" t="s">
        <v>216</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217</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219</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220</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221</v>
      </c>
      <c r="S4" s="713"/>
      <c r="T4" s="713"/>
      <c r="U4" s="713"/>
      <c r="V4" s="713"/>
      <c r="W4" s="713"/>
      <c r="X4" s="713"/>
      <c r="Y4" s="714"/>
      <c r="Z4" s="712" t="s">
        <v>222</v>
      </c>
      <c r="AA4" s="713"/>
      <c r="AB4" s="713"/>
      <c r="AC4" s="714"/>
      <c r="AD4" s="712" t="s">
        <v>223</v>
      </c>
      <c r="AE4" s="713"/>
      <c r="AF4" s="713"/>
      <c r="AG4" s="713"/>
      <c r="AH4" s="713"/>
      <c r="AI4" s="713"/>
      <c r="AJ4" s="713"/>
      <c r="AK4" s="714"/>
      <c r="AL4" s="712" t="s">
        <v>222</v>
      </c>
      <c r="AM4" s="713"/>
      <c r="AN4" s="713"/>
      <c r="AO4" s="714"/>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12" t="s">
        <v>227</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228</v>
      </c>
      <c r="C5" s="710"/>
      <c r="D5" s="710"/>
      <c r="E5" s="710"/>
      <c r="F5" s="710"/>
      <c r="G5" s="710"/>
      <c r="H5" s="710"/>
      <c r="I5" s="710"/>
      <c r="J5" s="710"/>
      <c r="K5" s="710"/>
      <c r="L5" s="710"/>
      <c r="M5" s="710"/>
      <c r="N5" s="710"/>
      <c r="O5" s="710"/>
      <c r="P5" s="710"/>
      <c r="Q5" s="711"/>
      <c r="R5" s="706">
        <v>12458944</v>
      </c>
      <c r="S5" s="707"/>
      <c r="T5" s="707"/>
      <c r="U5" s="707"/>
      <c r="V5" s="707"/>
      <c r="W5" s="707"/>
      <c r="X5" s="707"/>
      <c r="Y5" s="735"/>
      <c r="Z5" s="748">
        <v>41</v>
      </c>
      <c r="AA5" s="748"/>
      <c r="AB5" s="748"/>
      <c r="AC5" s="748"/>
      <c r="AD5" s="749">
        <v>11391318</v>
      </c>
      <c r="AE5" s="749"/>
      <c r="AF5" s="749"/>
      <c r="AG5" s="749"/>
      <c r="AH5" s="749"/>
      <c r="AI5" s="749"/>
      <c r="AJ5" s="749"/>
      <c r="AK5" s="749"/>
      <c r="AL5" s="736">
        <v>71.3</v>
      </c>
      <c r="AM5" s="722"/>
      <c r="AN5" s="722"/>
      <c r="AO5" s="737"/>
      <c r="AP5" s="709" t="s">
        <v>229</v>
      </c>
      <c r="AQ5" s="710"/>
      <c r="AR5" s="710"/>
      <c r="AS5" s="710"/>
      <c r="AT5" s="710"/>
      <c r="AU5" s="710"/>
      <c r="AV5" s="710"/>
      <c r="AW5" s="710"/>
      <c r="AX5" s="710"/>
      <c r="AY5" s="710"/>
      <c r="AZ5" s="710"/>
      <c r="BA5" s="710"/>
      <c r="BB5" s="710"/>
      <c r="BC5" s="710"/>
      <c r="BD5" s="710"/>
      <c r="BE5" s="710"/>
      <c r="BF5" s="711"/>
      <c r="BG5" s="659">
        <v>11391318</v>
      </c>
      <c r="BH5" s="660"/>
      <c r="BI5" s="660"/>
      <c r="BJ5" s="660"/>
      <c r="BK5" s="660"/>
      <c r="BL5" s="660"/>
      <c r="BM5" s="660"/>
      <c r="BN5" s="661"/>
      <c r="BO5" s="685">
        <v>91.4</v>
      </c>
      <c r="BP5" s="685"/>
      <c r="BQ5" s="685"/>
      <c r="BR5" s="685"/>
      <c r="BS5" s="686" t="s">
        <v>128</v>
      </c>
      <c r="BT5" s="686"/>
      <c r="BU5" s="686"/>
      <c r="BV5" s="686"/>
      <c r="BW5" s="686"/>
      <c r="BX5" s="686"/>
      <c r="BY5" s="686"/>
      <c r="BZ5" s="686"/>
      <c r="CA5" s="686"/>
      <c r="CB5" s="731"/>
      <c r="CD5" s="712" t="s">
        <v>224</v>
      </c>
      <c r="CE5" s="713"/>
      <c r="CF5" s="713"/>
      <c r="CG5" s="713"/>
      <c r="CH5" s="713"/>
      <c r="CI5" s="713"/>
      <c r="CJ5" s="713"/>
      <c r="CK5" s="713"/>
      <c r="CL5" s="713"/>
      <c r="CM5" s="713"/>
      <c r="CN5" s="713"/>
      <c r="CO5" s="713"/>
      <c r="CP5" s="713"/>
      <c r="CQ5" s="714"/>
      <c r="CR5" s="712" t="s">
        <v>230</v>
      </c>
      <c r="CS5" s="713"/>
      <c r="CT5" s="713"/>
      <c r="CU5" s="713"/>
      <c r="CV5" s="713"/>
      <c r="CW5" s="713"/>
      <c r="CX5" s="713"/>
      <c r="CY5" s="714"/>
      <c r="CZ5" s="712" t="s">
        <v>222</v>
      </c>
      <c r="DA5" s="713"/>
      <c r="DB5" s="713"/>
      <c r="DC5" s="714"/>
      <c r="DD5" s="712" t="s">
        <v>231</v>
      </c>
      <c r="DE5" s="713"/>
      <c r="DF5" s="713"/>
      <c r="DG5" s="713"/>
      <c r="DH5" s="713"/>
      <c r="DI5" s="713"/>
      <c r="DJ5" s="713"/>
      <c r="DK5" s="713"/>
      <c r="DL5" s="713"/>
      <c r="DM5" s="713"/>
      <c r="DN5" s="713"/>
      <c r="DO5" s="713"/>
      <c r="DP5" s="714"/>
      <c r="DQ5" s="712" t="s">
        <v>232</v>
      </c>
      <c r="DR5" s="713"/>
      <c r="DS5" s="713"/>
      <c r="DT5" s="713"/>
      <c r="DU5" s="713"/>
      <c r="DV5" s="713"/>
      <c r="DW5" s="713"/>
      <c r="DX5" s="713"/>
      <c r="DY5" s="713"/>
      <c r="DZ5" s="713"/>
      <c r="EA5" s="713"/>
      <c r="EB5" s="713"/>
      <c r="EC5" s="714"/>
    </row>
    <row r="6" spans="2:143" ht="11.25" customHeight="1" x14ac:dyDescent="0.15">
      <c r="B6" s="656" t="s">
        <v>233</v>
      </c>
      <c r="C6" s="657"/>
      <c r="D6" s="657"/>
      <c r="E6" s="657"/>
      <c r="F6" s="657"/>
      <c r="G6" s="657"/>
      <c r="H6" s="657"/>
      <c r="I6" s="657"/>
      <c r="J6" s="657"/>
      <c r="K6" s="657"/>
      <c r="L6" s="657"/>
      <c r="M6" s="657"/>
      <c r="N6" s="657"/>
      <c r="O6" s="657"/>
      <c r="P6" s="657"/>
      <c r="Q6" s="658"/>
      <c r="R6" s="659">
        <v>181528</v>
      </c>
      <c r="S6" s="660"/>
      <c r="T6" s="660"/>
      <c r="U6" s="660"/>
      <c r="V6" s="660"/>
      <c r="W6" s="660"/>
      <c r="X6" s="660"/>
      <c r="Y6" s="661"/>
      <c r="Z6" s="685">
        <v>0.6</v>
      </c>
      <c r="AA6" s="685"/>
      <c r="AB6" s="685"/>
      <c r="AC6" s="685"/>
      <c r="AD6" s="686">
        <v>181528</v>
      </c>
      <c r="AE6" s="686"/>
      <c r="AF6" s="686"/>
      <c r="AG6" s="686"/>
      <c r="AH6" s="686"/>
      <c r="AI6" s="686"/>
      <c r="AJ6" s="686"/>
      <c r="AK6" s="686"/>
      <c r="AL6" s="662">
        <v>1.1000000000000001</v>
      </c>
      <c r="AM6" s="663"/>
      <c r="AN6" s="663"/>
      <c r="AO6" s="687"/>
      <c r="AP6" s="656" t="s">
        <v>234</v>
      </c>
      <c r="AQ6" s="657"/>
      <c r="AR6" s="657"/>
      <c r="AS6" s="657"/>
      <c r="AT6" s="657"/>
      <c r="AU6" s="657"/>
      <c r="AV6" s="657"/>
      <c r="AW6" s="657"/>
      <c r="AX6" s="657"/>
      <c r="AY6" s="657"/>
      <c r="AZ6" s="657"/>
      <c r="BA6" s="657"/>
      <c r="BB6" s="657"/>
      <c r="BC6" s="657"/>
      <c r="BD6" s="657"/>
      <c r="BE6" s="657"/>
      <c r="BF6" s="658"/>
      <c r="BG6" s="659">
        <v>11391318</v>
      </c>
      <c r="BH6" s="660"/>
      <c r="BI6" s="660"/>
      <c r="BJ6" s="660"/>
      <c r="BK6" s="660"/>
      <c r="BL6" s="660"/>
      <c r="BM6" s="660"/>
      <c r="BN6" s="661"/>
      <c r="BO6" s="685">
        <v>91.4</v>
      </c>
      <c r="BP6" s="685"/>
      <c r="BQ6" s="685"/>
      <c r="BR6" s="685"/>
      <c r="BS6" s="686" t="s">
        <v>128</v>
      </c>
      <c r="BT6" s="686"/>
      <c r="BU6" s="686"/>
      <c r="BV6" s="686"/>
      <c r="BW6" s="686"/>
      <c r="BX6" s="686"/>
      <c r="BY6" s="686"/>
      <c r="BZ6" s="686"/>
      <c r="CA6" s="686"/>
      <c r="CB6" s="731"/>
      <c r="CD6" s="709" t="s">
        <v>235</v>
      </c>
      <c r="CE6" s="710"/>
      <c r="CF6" s="710"/>
      <c r="CG6" s="710"/>
      <c r="CH6" s="710"/>
      <c r="CI6" s="710"/>
      <c r="CJ6" s="710"/>
      <c r="CK6" s="710"/>
      <c r="CL6" s="710"/>
      <c r="CM6" s="710"/>
      <c r="CN6" s="710"/>
      <c r="CO6" s="710"/>
      <c r="CP6" s="710"/>
      <c r="CQ6" s="711"/>
      <c r="CR6" s="659">
        <v>254827</v>
      </c>
      <c r="CS6" s="660"/>
      <c r="CT6" s="660"/>
      <c r="CU6" s="660"/>
      <c r="CV6" s="660"/>
      <c r="CW6" s="660"/>
      <c r="CX6" s="660"/>
      <c r="CY6" s="661"/>
      <c r="CZ6" s="736">
        <v>0.9</v>
      </c>
      <c r="DA6" s="722"/>
      <c r="DB6" s="722"/>
      <c r="DC6" s="738"/>
      <c r="DD6" s="665">
        <v>32375</v>
      </c>
      <c r="DE6" s="660"/>
      <c r="DF6" s="660"/>
      <c r="DG6" s="660"/>
      <c r="DH6" s="660"/>
      <c r="DI6" s="660"/>
      <c r="DJ6" s="660"/>
      <c r="DK6" s="660"/>
      <c r="DL6" s="660"/>
      <c r="DM6" s="660"/>
      <c r="DN6" s="660"/>
      <c r="DO6" s="660"/>
      <c r="DP6" s="661"/>
      <c r="DQ6" s="665">
        <v>236125</v>
      </c>
      <c r="DR6" s="660"/>
      <c r="DS6" s="660"/>
      <c r="DT6" s="660"/>
      <c r="DU6" s="660"/>
      <c r="DV6" s="660"/>
      <c r="DW6" s="660"/>
      <c r="DX6" s="660"/>
      <c r="DY6" s="660"/>
      <c r="DZ6" s="660"/>
      <c r="EA6" s="660"/>
      <c r="EB6" s="660"/>
      <c r="EC6" s="697"/>
    </row>
    <row r="7" spans="2:143" ht="11.25" customHeight="1" x14ac:dyDescent="0.15">
      <c r="B7" s="656" t="s">
        <v>236</v>
      </c>
      <c r="C7" s="657"/>
      <c r="D7" s="657"/>
      <c r="E7" s="657"/>
      <c r="F7" s="657"/>
      <c r="G7" s="657"/>
      <c r="H7" s="657"/>
      <c r="I7" s="657"/>
      <c r="J7" s="657"/>
      <c r="K7" s="657"/>
      <c r="L7" s="657"/>
      <c r="M7" s="657"/>
      <c r="N7" s="657"/>
      <c r="O7" s="657"/>
      <c r="P7" s="657"/>
      <c r="Q7" s="658"/>
      <c r="R7" s="659">
        <v>9002</v>
      </c>
      <c r="S7" s="660"/>
      <c r="T7" s="660"/>
      <c r="U7" s="660"/>
      <c r="V7" s="660"/>
      <c r="W7" s="660"/>
      <c r="X7" s="660"/>
      <c r="Y7" s="661"/>
      <c r="Z7" s="685">
        <v>0</v>
      </c>
      <c r="AA7" s="685"/>
      <c r="AB7" s="685"/>
      <c r="AC7" s="685"/>
      <c r="AD7" s="686">
        <v>9002</v>
      </c>
      <c r="AE7" s="686"/>
      <c r="AF7" s="686"/>
      <c r="AG7" s="686"/>
      <c r="AH7" s="686"/>
      <c r="AI7" s="686"/>
      <c r="AJ7" s="686"/>
      <c r="AK7" s="686"/>
      <c r="AL7" s="662">
        <v>0.1</v>
      </c>
      <c r="AM7" s="663"/>
      <c r="AN7" s="663"/>
      <c r="AO7" s="687"/>
      <c r="AP7" s="656" t="s">
        <v>237</v>
      </c>
      <c r="AQ7" s="657"/>
      <c r="AR7" s="657"/>
      <c r="AS7" s="657"/>
      <c r="AT7" s="657"/>
      <c r="AU7" s="657"/>
      <c r="AV7" s="657"/>
      <c r="AW7" s="657"/>
      <c r="AX7" s="657"/>
      <c r="AY7" s="657"/>
      <c r="AZ7" s="657"/>
      <c r="BA7" s="657"/>
      <c r="BB7" s="657"/>
      <c r="BC7" s="657"/>
      <c r="BD7" s="657"/>
      <c r="BE7" s="657"/>
      <c r="BF7" s="658"/>
      <c r="BG7" s="659">
        <v>6023196</v>
      </c>
      <c r="BH7" s="660"/>
      <c r="BI7" s="660"/>
      <c r="BJ7" s="660"/>
      <c r="BK7" s="660"/>
      <c r="BL7" s="660"/>
      <c r="BM7" s="660"/>
      <c r="BN7" s="661"/>
      <c r="BO7" s="685">
        <v>48.3</v>
      </c>
      <c r="BP7" s="685"/>
      <c r="BQ7" s="685"/>
      <c r="BR7" s="685"/>
      <c r="BS7" s="686" t="s">
        <v>128</v>
      </c>
      <c r="BT7" s="686"/>
      <c r="BU7" s="686"/>
      <c r="BV7" s="686"/>
      <c r="BW7" s="686"/>
      <c r="BX7" s="686"/>
      <c r="BY7" s="686"/>
      <c r="BZ7" s="686"/>
      <c r="CA7" s="686"/>
      <c r="CB7" s="731"/>
      <c r="CD7" s="656" t="s">
        <v>238</v>
      </c>
      <c r="CE7" s="657"/>
      <c r="CF7" s="657"/>
      <c r="CG7" s="657"/>
      <c r="CH7" s="657"/>
      <c r="CI7" s="657"/>
      <c r="CJ7" s="657"/>
      <c r="CK7" s="657"/>
      <c r="CL7" s="657"/>
      <c r="CM7" s="657"/>
      <c r="CN7" s="657"/>
      <c r="CO7" s="657"/>
      <c r="CP7" s="657"/>
      <c r="CQ7" s="658"/>
      <c r="CR7" s="659">
        <v>4091746</v>
      </c>
      <c r="CS7" s="660"/>
      <c r="CT7" s="660"/>
      <c r="CU7" s="660"/>
      <c r="CV7" s="660"/>
      <c r="CW7" s="660"/>
      <c r="CX7" s="660"/>
      <c r="CY7" s="661"/>
      <c r="CZ7" s="685">
        <v>14.3</v>
      </c>
      <c r="DA7" s="685"/>
      <c r="DB7" s="685"/>
      <c r="DC7" s="685"/>
      <c r="DD7" s="665">
        <v>375165</v>
      </c>
      <c r="DE7" s="660"/>
      <c r="DF7" s="660"/>
      <c r="DG7" s="660"/>
      <c r="DH7" s="660"/>
      <c r="DI7" s="660"/>
      <c r="DJ7" s="660"/>
      <c r="DK7" s="660"/>
      <c r="DL7" s="660"/>
      <c r="DM7" s="660"/>
      <c r="DN7" s="660"/>
      <c r="DO7" s="660"/>
      <c r="DP7" s="661"/>
      <c r="DQ7" s="665">
        <v>3516227</v>
      </c>
      <c r="DR7" s="660"/>
      <c r="DS7" s="660"/>
      <c r="DT7" s="660"/>
      <c r="DU7" s="660"/>
      <c r="DV7" s="660"/>
      <c r="DW7" s="660"/>
      <c r="DX7" s="660"/>
      <c r="DY7" s="660"/>
      <c r="DZ7" s="660"/>
      <c r="EA7" s="660"/>
      <c r="EB7" s="660"/>
      <c r="EC7" s="697"/>
    </row>
    <row r="8" spans="2:143" ht="11.25" customHeight="1" x14ac:dyDescent="0.15">
      <c r="B8" s="656" t="s">
        <v>239</v>
      </c>
      <c r="C8" s="657"/>
      <c r="D8" s="657"/>
      <c r="E8" s="657"/>
      <c r="F8" s="657"/>
      <c r="G8" s="657"/>
      <c r="H8" s="657"/>
      <c r="I8" s="657"/>
      <c r="J8" s="657"/>
      <c r="K8" s="657"/>
      <c r="L8" s="657"/>
      <c r="M8" s="657"/>
      <c r="N8" s="657"/>
      <c r="O8" s="657"/>
      <c r="P8" s="657"/>
      <c r="Q8" s="658"/>
      <c r="R8" s="659">
        <v>110379</v>
      </c>
      <c r="S8" s="660"/>
      <c r="T8" s="660"/>
      <c r="U8" s="660"/>
      <c r="V8" s="660"/>
      <c r="W8" s="660"/>
      <c r="X8" s="660"/>
      <c r="Y8" s="661"/>
      <c r="Z8" s="685">
        <v>0.4</v>
      </c>
      <c r="AA8" s="685"/>
      <c r="AB8" s="685"/>
      <c r="AC8" s="685"/>
      <c r="AD8" s="686">
        <v>110379</v>
      </c>
      <c r="AE8" s="686"/>
      <c r="AF8" s="686"/>
      <c r="AG8" s="686"/>
      <c r="AH8" s="686"/>
      <c r="AI8" s="686"/>
      <c r="AJ8" s="686"/>
      <c r="AK8" s="686"/>
      <c r="AL8" s="662">
        <v>0.7</v>
      </c>
      <c r="AM8" s="663"/>
      <c r="AN8" s="663"/>
      <c r="AO8" s="687"/>
      <c r="AP8" s="656" t="s">
        <v>240</v>
      </c>
      <c r="AQ8" s="657"/>
      <c r="AR8" s="657"/>
      <c r="AS8" s="657"/>
      <c r="AT8" s="657"/>
      <c r="AU8" s="657"/>
      <c r="AV8" s="657"/>
      <c r="AW8" s="657"/>
      <c r="AX8" s="657"/>
      <c r="AY8" s="657"/>
      <c r="AZ8" s="657"/>
      <c r="BA8" s="657"/>
      <c r="BB8" s="657"/>
      <c r="BC8" s="657"/>
      <c r="BD8" s="657"/>
      <c r="BE8" s="657"/>
      <c r="BF8" s="658"/>
      <c r="BG8" s="659">
        <v>152285</v>
      </c>
      <c r="BH8" s="660"/>
      <c r="BI8" s="660"/>
      <c r="BJ8" s="660"/>
      <c r="BK8" s="660"/>
      <c r="BL8" s="660"/>
      <c r="BM8" s="660"/>
      <c r="BN8" s="661"/>
      <c r="BO8" s="685">
        <v>1.2</v>
      </c>
      <c r="BP8" s="685"/>
      <c r="BQ8" s="685"/>
      <c r="BR8" s="685"/>
      <c r="BS8" s="686" t="s">
        <v>128</v>
      </c>
      <c r="BT8" s="686"/>
      <c r="BU8" s="686"/>
      <c r="BV8" s="686"/>
      <c r="BW8" s="686"/>
      <c r="BX8" s="686"/>
      <c r="BY8" s="686"/>
      <c r="BZ8" s="686"/>
      <c r="CA8" s="686"/>
      <c r="CB8" s="731"/>
      <c r="CD8" s="656" t="s">
        <v>241</v>
      </c>
      <c r="CE8" s="657"/>
      <c r="CF8" s="657"/>
      <c r="CG8" s="657"/>
      <c r="CH8" s="657"/>
      <c r="CI8" s="657"/>
      <c r="CJ8" s="657"/>
      <c r="CK8" s="657"/>
      <c r="CL8" s="657"/>
      <c r="CM8" s="657"/>
      <c r="CN8" s="657"/>
      <c r="CO8" s="657"/>
      <c r="CP8" s="657"/>
      <c r="CQ8" s="658"/>
      <c r="CR8" s="659">
        <v>12244118</v>
      </c>
      <c r="CS8" s="660"/>
      <c r="CT8" s="660"/>
      <c r="CU8" s="660"/>
      <c r="CV8" s="660"/>
      <c r="CW8" s="660"/>
      <c r="CX8" s="660"/>
      <c r="CY8" s="661"/>
      <c r="CZ8" s="685">
        <v>42.6</v>
      </c>
      <c r="DA8" s="685"/>
      <c r="DB8" s="685"/>
      <c r="DC8" s="685"/>
      <c r="DD8" s="665">
        <v>33705</v>
      </c>
      <c r="DE8" s="660"/>
      <c r="DF8" s="660"/>
      <c r="DG8" s="660"/>
      <c r="DH8" s="660"/>
      <c r="DI8" s="660"/>
      <c r="DJ8" s="660"/>
      <c r="DK8" s="660"/>
      <c r="DL8" s="660"/>
      <c r="DM8" s="660"/>
      <c r="DN8" s="660"/>
      <c r="DO8" s="660"/>
      <c r="DP8" s="661"/>
      <c r="DQ8" s="665">
        <v>6000209</v>
      </c>
      <c r="DR8" s="660"/>
      <c r="DS8" s="660"/>
      <c r="DT8" s="660"/>
      <c r="DU8" s="660"/>
      <c r="DV8" s="660"/>
      <c r="DW8" s="660"/>
      <c r="DX8" s="660"/>
      <c r="DY8" s="660"/>
      <c r="DZ8" s="660"/>
      <c r="EA8" s="660"/>
      <c r="EB8" s="660"/>
      <c r="EC8" s="697"/>
    </row>
    <row r="9" spans="2:143" ht="11.25" customHeight="1" x14ac:dyDescent="0.15">
      <c r="B9" s="656" t="s">
        <v>242</v>
      </c>
      <c r="C9" s="657"/>
      <c r="D9" s="657"/>
      <c r="E9" s="657"/>
      <c r="F9" s="657"/>
      <c r="G9" s="657"/>
      <c r="H9" s="657"/>
      <c r="I9" s="657"/>
      <c r="J9" s="657"/>
      <c r="K9" s="657"/>
      <c r="L9" s="657"/>
      <c r="M9" s="657"/>
      <c r="N9" s="657"/>
      <c r="O9" s="657"/>
      <c r="P9" s="657"/>
      <c r="Q9" s="658"/>
      <c r="R9" s="659">
        <v>125987</v>
      </c>
      <c r="S9" s="660"/>
      <c r="T9" s="660"/>
      <c r="U9" s="660"/>
      <c r="V9" s="660"/>
      <c r="W9" s="660"/>
      <c r="X9" s="660"/>
      <c r="Y9" s="661"/>
      <c r="Z9" s="685">
        <v>0.4</v>
      </c>
      <c r="AA9" s="685"/>
      <c r="AB9" s="685"/>
      <c r="AC9" s="685"/>
      <c r="AD9" s="686">
        <v>125987</v>
      </c>
      <c r="AE9" s="686"/>
      <c r="AF9" s="686"/>
      <c r="AG9" s="686"/>
      <c r="AH9" s="686"/>
      <c r="AI9" s="686"/>
      <c r="AJ9" s="686"/>
      <c r="AK9" s="686"/>
      <c r="AL9" s="662">
        <v>0.8</v>
      </c>
      <c r="AM9" s="663"/>
      <c r="AN9" s="663"/>
      <c r="AO9" s="687"/>
      <c r="AP9" s="656" t="s">
        <v>243</v>
      </c>
      <c r="AQ9" s="657"/>
      <c r="AR9" s="657"/>
      <c r="AS9" s="657"/>
      <c r="AT9" s="657"/>
      <c r="AU9" s="657"/>
      <c r="AV9" s="657"/>
      <c r="AW9" s="657"/>
      <c r="AX9" s="657"/>
      <c r="AY9" s="657"/>
      <c r="AZ9" s="657"/>
      <c r="BA9" s="657"/>
      <c r="BB9" s="657"/>
      <c r="BC9" s="657"/>
      <c r="BD9" s="657"/>
      <c r="BE9" s="657"/>
      <c r="BF9" s="658"/>
      <c r="BG9" s="659">
        <v>5412889</v>
      </c>
      <c r="BH9" s="660"/>
      <c r="BI9" s="660"/>
      <c r="BJ9" s="660"/>
      <c r="BK9" s="660"/>
      <c r="BL9" s="660"/>
      <c r="BM9" s="660"/>
      <c r="BN9" s="661"/>
      <c r="BO9" s="685">
        <v>43.4</v>
      </c>
      <c r="BP9" s="685"/>
      <c r="BQ9" s="685"/>
      <c r="BR9" s="685"/>
      <c r="BS9" s="686" t="s">
        <v>128</v>
      </c>
      <c r="BT9" s="686"/>
      <c r="BU9" s="686"/>
      <c r="BV9" s="686"/>
      <c r="BW9" s="686"/>
      <c r="BX9" s="686"/>
      <c r="BY9" s="686"/>
      <c r="BZ9" s="686"/>
      <c r="CA9" s="686"/>
      <c r="CB9" s="731"/>
      <c r="CD9" s="656" t="s">
        <v>244</v>
      </c>
      <c r="CE9" s="657"/>
      <c r="CF9" s="657"/>
      <c r="CG9" s="657"/>
      <c r="CH9" s="657"/>
      <c r="CI9" s="657"/>
      <c r="CJ9" s="657"/>
      <c r="CK9" s="657"/>
      <c r="CL9" s="657"/>
      <c r="CM9" s="657"/>
      <c r="CN9" s="657"/>
      <c r="CO9" s="657"/>
      <c r="CP9" s="657"/>
      <c r="CQ9" s="658"/>
      <c r="CR9" s="659">
        <v>3013262</v>
      </c>
      <c r="CS9" s="660"/>
      <c r="CT9" s="660"/>
      <c r="CU9" s="660"/>
      <c r="CV9" s="660"/>
      <c r="CW9" s="660"/>
      <c r="CX9" s="660"/>
      <c r="CY9" s="661"/>
      <c r="CZ9" s="685">
        <v>10.5</v>
      </c>
      <c r="DA9" s="685"/>
      <c r="DB9" s="685"/>
      <c r="DC9" s="685"/>
      <c r="DD9" s="665">
        <v>23361</v>
      </c>
      <c r="DE9" s="660"/>
      <c r="DF9" s="660"/>
      <c r="DG9" s="660"/>
      <c r="DH9" s="660"/>
      <c r="DI9" s="660"/>
      <c r="DJ9" s="660"/>
      <c r="DK9" s="660"/>
      <c r="DL9" s="660"/>
      <c r="DM9" s="660"/>
      <c r="DN9" s="660"/>
      <c r="DO9" s="660"/>
      <c r="DP9" s="661"/>
      <c r="DQ9" s="665">
        <v>2159473</v>
      </c>
      <c r="DR9" s="660"/>
      <c r="DS9" s="660"/>
      <c r="DT9" s="660"/>
      <c r="DU9" s="660"/>
      <c r="DV9" s="660"/>
      <c r="DW9" s="660"/>
      <c r="DX9" s="660"/>
      <c r="DY9" s="660"/>
      <c r="DZ9" s="660"/>
      <c r="EA9" s="660"/>
      <c r="EB9" s="660"/>
      <c r="EC9" s="697"/>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246</v>
      </c>
      <c r="AQ10" s="657"/>
      <c r="AR10" s="657"/>
      <c r="AS10" s="657"/>
      <c r="AT10" s="657"/>
      <c r="AU10" s="657"/>
      <c r="AV10" s="657"/>
      <c r="AW10" s="657"/>
      <c r="AX10" s="657"/>
      <c r="AY10" s="657"/>
      <c r="AZ10" s="657"/>
      <c r="BA10" s="657"/>
      <c r="BB10" s="657"/>
      <c r="BC10" s="657"/>
      <c r="BD10" s="657"/>
      <c r="BE10" s="657"/>
      <c r="BF10" s="658"/>
      <c r="BG10" s="659">
        <v>197536</v>
      </c>
      <c r="BH10" s="660"/>
      <c r="BI10" s="660"/>
      <c r="BJ10" s="660"/>
      <c r="BK10" s="660"/>
      <c r="BL10" s="660"/>
      <c r="BM10" s="660"/>
      <c r="BN10" s="661"/>
      <c r="BO10" s="685">
        <v>1.6</v>
      </c>
      <c r="BP10" s="685"/>
      <c r="BQ10" s="685"/>
      <c r="BR10" s="685"/>
      <c r="BS10" s="686" t="s">
        <v>128</v>
      </c>
      <c r="BT10" s="686"/>
      <c r="BU10" s="686"/>
      <c r="BV10" s="686"/>
      <c r="BW10" s="686"/>
      <c r="BX10" s="686"/>
      <c r="BY10" s="686"/>
      <c r="BZ10" s="686"/>
      <c r="CA10" s="686"/>
      <c r="CB10" s="731"/>
      <c r="CD10" s="656" t="s">
        <v>247</v>
      </c>
      <c r="CE10" s="657"/>
      <c r="CF10" s="657"/>
      <c r="CG10" s="657"/>
      <c r="CH10" s="657"/>
      <c r="CI10" s="657"/>
      <c r="CJ10" s="657"/>
      <c r="CK10" s="657"/>
      <c r="CL10" s="657"/>
      <c r="CM10" s="657"/>
      <c r="CN10" s="657"/>
      <c r="CO10" s="657"/>
      <c r="CP10" s="657"/>
      <c r="CQ10" s="658"/>
      <c r="CR10" s="659">
        <v>123188</v>
      </c>
      <c r="CS10" s="660"/>
      <c r="CT10" s="660"/>
      <c r="CU10" s="660"/>
      <c r="CV10" s="660"/>
      <c r="CW10" s="660"/>
      <c r="CX10" s="660"/>
      <c r="CY10" s="661"/>
      <c r="CZ10" s="685">
        <v>0.4</v>
      </c>
      <c r="DA10" s="685"/>
      <c r="DB10" s="685"/>
      <c r="DC10" s="685"/>
      <c r="DD10" s="665">
        <v>19562</v>
      </c>
      <c r="DE10" s="660"/>
      <c r="DF10" s="660"/>
      <c r="DG10" s="660"/>
      <c r="DH10" s="660"/>
      <c r="DI10" s="660"/>
      <c r="DJ10" s="660"/>
      <c r="DK10" s="660"/>
      <c r="DL10" s="660"/>
      <c r="DM10" s="660"/>
      <c r="DN10" s="660"/>
      <c r="DO10" s="660"/>
      <c r="DP10" s="661"/>
      <c r="DQ10" s="665">
        <v>123188</v>
      </c>
      <c r="DR10" s="660"/>
      <c r="DS10" s="660"/>
      <c r="DT10" s="660"/>
      <c r="DU10" s="660"/>
      <c r="DV10" s="660"/>
      <c r="DW10" s="660"/>
      <c r="DX10" s="660"/>
      <c r="DY10" s="660"/>
      <c r="DZ10" s="660"/>
      <c r="EA10" s="660"/>
      <c r="EB10" s="660"/>
      <c r="EC10" s="697"/>
    </row>
    <row r="11" spans="2:143" ht="11.25" customHeight="1" x14ac:dyDescent="0.15">
      <c r="B11" s="656" t="s">
        <v>248</v>
      </c>
      <c r="C11" s="657"/>
      <c r="D11" s="657"/>
      <c r="E11" s="657"/>
      <c r="F11" s="657"/>
      <c r="G11" s="657"/>
      <c r="H11" s="657"/>
      <c r="I11" s="657"/>
      <c r="J11" s="657"/>
      <c r="K11" s="657"/>
      <c r="L11" s="657"/>
      <c r="M11" s="657"/>
      <c r="N11" s="657"/>
      <c r="O11" s="657"/>
      <c r="P11" s="657"/>
      <c r="Q11" s="658"/>
      <c r="R11" s="659">
        <v>1827587</v>
      </c>
      <c r="S11" s="660"/>
      <c r="T11" s="660"/>
      <c r="U11" s="660"/>
      <c r="V11" s="660"/>
      <c r="W11" s="660"/>
      <c r="X11" s="660"/>
      <c r="Y11" s="661"/>
      <c r="Z11" s="662">
        <v>6</v>
      </c>
      <c r="AA11" s="663"/>
      <c r="AB11" s="663"/>
      <c r="AC11" s="664"/>
      <c r="AD11" s="665">
        <v>1827587</v>
      </c>
      <c r="AE11" s="660"/>
      <c r="AF11" s="660"/>
      <c r="AG11" s="660"/>
      <c r="AH11" s="660"/>
      <c r="AI11" s="660"/>
      <c r="AJ11" s="660"/>
      <c r="AK11" s="661"/>
      <c r="AL11" s="662">
        <v>11.4</v>
      </c>
      <c r="AM11" s="663"/>
      <c r="AN11" s="663"/>
      <c r="AO11" s="687"/>
      <c r="AP11" s="656" t="s">
        <v>249</v>
      </c>
      <c r="AQ11" s="657"/>
      <c r="AR11" s="657"/>
      <c r="AS11" s="657"/>
      <c r="AT11" s="657"/>
      <c r="AU11" s="657"/>
      <c r="AV11" s="657"/>
      <c r="AW11" s="657"/>
      <c r="AX11" s="657"/>
      <c r="AY11" s="657"/>
      <c r="AZ11" s="657"/>
      <c r="BA11" s="657"/>
      <c r="BB11" s="657"/>
      <c r="BC11" s="657"/>
      <c r="BD11" s="657"/>
      <c r="BE11" s="657"/>
      <c r="BF11" s="658"/>
      <c r="BG11" s="659">
        <v>260486</v>
      </c>
      <c r="BH11" s="660"/>
      <c r="BI11" s="660"/>
      <c r="BJ11" s="660"/>
      <c r="BK11" s="660"/>
      <c r="BL11" s="660"/>
      <c r="BM11" s="660"/>
      <c r="BN11" s="661"/>
      <c r="BO11" s="685">
        <v>2.1</v>
      </c>
      <c r="BP11" s="685"/>
      <c r="BQ11" s="685"/>
      <c r="BR11" s="685"/>
      <c r="BS11" s="686" t="s">
        <v>128</v>
      </c>
      <c r="BT11" s="686"/>
      <c r="BU11" s="686"/>
      <c r="BV11" s="686"/>
      <c r="BW11" s="686"/>
      <c r="BX11" s="686"/>
      <c r="BY11" s="686"/>
      <c r="BZ11" s="686"/>
      <c r="CA11" s="686"/>
      <c r="CB11" s="731"/>
      <c r="CD11" s="656" t="s">
        <v>250</v>
      </c>
      <c r="CE11" s="657"/>
      <c r="CF11" s="657"/>
      <c r="CG11" s="657"/>
      <c r="CH11" s="657"/>
      <c r="CI11" s="657"/>
      <c r="CJ11" s="657"/>
      <c r="CK11" s="657"/>
      <c r="CL11" s="657"/>
      <c r="CM11" s="657"/>
      <c r="CN11" s="657"/>
      <c r="CO11" s="657"/>
      <c r="CP11" s="657"/>
      <c r="CQ11" s="658"/>
      <c r="CR11" s="659">
        <v>116566</v>
      </c>
      <c r="CS11" s="660"/>
      <c r="CT11" s="660"/>
      <c r="CU11" s="660"/>
      <c r="CV11" s="660"/>
      <c r="CW11" s="660"/>
      <c r="CX11" s="660"/>
      <c r="CY11" s="661"/>
      <c r="CZ11" s="685">
        <v>0.4</v>
      </c>
      <c r="DA11" s="685"/>
      <c r="DB11" s="685"/>
      <c r="DC11" s="685"/>
      <c r="DD11" s="665">
        <v>39951</v>
      </c>
      <c r="DE11" s="660"/>
      <c r="DF11" s="660"/>
      <c r="DG11" s="660"/>
      <c r="DH11" s="660"/>
      <c r="DI11" s="660"/>
      <c r="DJ11" s="660"/>
      <c r="DK11" s="660"/>
      <c r="DL11" s="660"/>
      <c r="DM11" s="660"/>
      <c r="DN11" s="660"/>
      <c r="DO11" s="660"/>
      <c r="DP11" s="661"/>
      <c r="DQ11" s="665">
        <v>89159</v>
      </c>
      <c r="DR11" s="660"/>
      <c r="DS11" s="660"/>
      <c r="DT11" s="660"/>
      <c r="DU11" s="660"/>
      <c r="DV11" s="660"/>
      <c r="DW11" s="660"/>
      <c r="DX11" s="660"/>
      <c r="DY11" s="660"/>
      <c r="DZ11" s="660"/>
      <c r="EA11" s="660"/>
      <c r="EB11" s="660"/>
      <c r="EC11" s="697"/>
    </row>
    <row r="12" spans="2:143" ht="11.25" customHeight="1" x14ac:dyDescent="0.15">
      <c r="B12" s="656" t="s">
        <v>251</v>
      </c>
      <c r="C12" s="657"/>
      <c r="D12" s="657"/>
      <c r="E12" s="657"/>
      <c r="F12" s="657"/>
      <c r="G12" s="657"/>
      <c r="H12" s="657"/>
      <c r="I12" s="657"/>
      <c r="J12" s="657"/>
      <c r="K12" s="657"/>
      <c r="L12" s="657"/>
      <c r="M12" s="657"/>
      <c r="N12" s="657"/>
      <c r="O12" s="657"/>
      <c r="P12" s="657"/>
      <c r="Q12" s="658"/>
      <c r="R12" s="659">
        <v>20308</v>
      </c>
      <c r="S12" s="660"/>
      <c r="T12" s="660"/>
      <c r="U12" s="660"/>
      <c r="V12" s="660"/>
      <c r="W12" s="660"/>
      <c r="X12" s="660"/>
      <c r="Y12" s="661"/>
      <c r="Z12" s="685">
        <v>0.1</v>
      </c>
      <c r="AA12" s="685"/>
      <c r="AB12" s="685"/>
      <c r="AC12" s="685"/>
      <c r="AD12" s="686">
        <v>20308</v>
      </c>
      <c r="AE12" s="686"/>
      <c r="AF12" s="686"/>
      <c r="AG12" s="686"/>
      <c r="AH12" s="686"/>
      <c r="AI12" s="686"/>
      <c r="AJ12" s="686"/>
      <c r="AK12" s="686"/>
      <c r="AL12" s="662">
        <v>0.1</v>
      </c>
      <c r="AM12" s="663"/>
      <c r="AN12" s="663"/>
      <c r="AO12" s="687"/>
      <c r="AP12" s="656" t="s">
        <v>252</v>
      </c>
      <c r="AQ12" s="657"/>
      <c r="AR12" s="657"/>
      <c r="AS12" s="657"/>
      <c r="AT12" s="657"/>
      <c r="AU12" s="657"/>
      <c r="AV12" s="657"/>
      <c r="AW12" s="657"/>
      <c r="AX12" s="657"/>
      <c r="AY12" s="657"/>
      <c r="AZ12" s="657"/>
      <c r="BA12" s="657"/>
      <c r="BB12" s="657"/>
      <c r="BC12" s="657"/>
      <c r="BD12" s="657"/>
      <c r="BE12" s="657"/>
      <c r="BF12" s="658"/>
      <c r="BG12" s="659">
        <v>4746685</v>
      </c>
      <c r="BH12" s="660"/>
      <c r="BI12" s="660"/>
      <c r="BJ12" s="660"/>
      <c r="BK12" s="660"/>
      <c r="BL12" s="660"/>
      <c r="BM12" s="660"/>
      <c r="BN12" s="661"/>
      <c r="BO12" s="685">
        <v>38.1</v>
      </c>
      <c r="BP12" s="685"/>
      <c r="BQ12" s="685"/>
      <c r="BR12" s="685"/>
      <c r="BS12" s="686" t="s">
        <v>128</v>
      </c>
      <c r="BT12" s="686"/>
      <c r="BU12" s="686"/>
      <c r="BV12" s="686"/>
      <c r="BW12" s="686"/>
      <c r="BX12" s="686"/>
      <c r="BY12" s="686"/>
      <c r="BZ12" s="686"/>
      <c r="CA12" s="686"/>
      <c r="CB12" s="731"/>
      <c r="CD12" s="656" t="s">
        <v>253</v>
      </c>
      <c r="CE12" s="657"/>
      <c r="CF12" s="657"/>
      <c r="CG12" s="657"/>
      <c r="CH12" s="657"/>
      <c r="CI12" s="657"/>
      <c r="CJ12" s="657"/>
      <c r="CK12" s="657"/>
      <c r="CL12" s="657"/>
      <c r="CM12" s="657"/>
      <c r="CN12" s="657"/>
      <c r="CO12" s="657"/>
      <c r="CP12" s="657"/>
      <c r="CQ12" s="658"/>
      <c r="CR12" s="659">
        <v>382744</v>
      </c>
      <c r="CS12" s="660"/>
      <c r="CT12" s="660"/>
      <c r="CU12" s="660"/>
      <c r="CV12" s="660"/>
      <c r="CW12" s="660"/>
      <c r="CX12" s="660"/>
      <c r="CY12" s="661"/>
      <c r="CZ12" s="685">
        <v>1.3</v>
      </c>
      <c r="DA12" s="685"/>
      <c r="DB12" s="685"/>
      <c r="DC12" s="685"/>
      <c r="DD12" s="665">
        <v>464</v>
      </c>
      <c r="DE12" s="660"/>
      <c r="DF12" s="660"/>
      <c r="DG12" s="660"/>
      <c r="DH12" s="660"/>
      <c r="DI12" s="660"/>
      <c r="DJ12" s="660"/>
      <c r="DK12" s="660"/>
      <c r="DL12" s="660"/>
      <c r="DM12" s="660"/>
      <c r="DN12" s="660"/>
      <c r="DO12" s="660"/>
      <c r="DP12" s="661"/>
      <c r="DQ12" s="665">
        <v>370327</v>
      </c>
      <c r="DR12" s="660"/>
      <c r="DS12" s="660"/>
      <c r="DT12" s="660"/>
      <c r="DU12" s="660"/>
      <c r="DV12" s="660"/>
      <c r="DW12" s="660"/>
      <c r="DX12" s="660"/>
      <c r="DY12" s="660"/>
      <c r="DZ12" s="660"/>
      <c r="EA12" s="660"/>
      <c r="EB12" s="660"/>
      <c r="EC12" s="697"/>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255</v>
      </c>
      <c r="AQ13" s="657"/>
      <c r="AR13" s="657"/>
      <c r="AS13" s="657"/>
      <c r="AT13" s="657"/>
      <c r="AU13" s="657"/>
      <c r="AV13" s="657"/>
      <c r="AW13" s="657"/>
      <c r="AX13" s="657"/>
      <c r="AY13" s="657"/>
      <c r="AZ13" s="657"/>
      <c r="BA13" s="657"/>
      <c r="BB13" s="657"/>
      <c r="BC13" s="657"/>
      <c r="BD13" s="657"/>
      <c r="BE13" s="657"/>
      <c r="BF13" s="658"/>
      <c r="BG13" s="659">
        <v>4734691</v>
      </c>
      <c r="BH13" s="660"/>
      <c r="BI13" s="660"/>
      <c r="BJ13" s="660"/>
      <c r="BK13" s="660"/>
      <c r="BL13" s="660"/>
      <c r="BM13" s="660"/>
      <c r="BN13" s="661"/>
      <c r="BO13" s="685">
        <v>38</v>
      </c>
      <c r="BP13" s="685"/>
      <c r="BQ13" s="685"/>
      <c r="BR13" s="685"/>
      <c r="BS13" s="686" t="s">
        <v>128</v>
      </c>
      <c r="BT13" s="686"/>
      <c r="BU13" s="686"/>
      <c r="BV13" s="686"/>
      <c r="BW13" s="686"/>
      <c r="BX13" s="686"/>
      <c r="BY13" s="686"/>
      <c r="BZ13" s="686"/>
      <c r="CA13" s="686"/>
      <c r="CB13" s="731"/>
      <c r="CD13" s="656" t="s">
        <v>256</v>
      </c>
      <c r="CE13" s="657"/>
      <c r="CF13" s="657"/>
      <c r="CG13" s="657"/>
      <c r="CH13" s="657"/>
      <c r="CI13" s="657"/>
      <c r="CJ13" s="657"/>
      <c r="CK13" s="657"/>
      <c r="CL13" s="657"/>
      <c r="CM13" s="657"/>
      <c r="CN13" s="657"/>
      <c r="CO13" s="657"/>
      <c r="CP13" s="657"/>
      <c r="CQ13" s="658"/>
      <c r="CR13" s="659">
        <v>2447612</v>
      </c>
      <c r="CS13" s="660"/>
      <c r="CT13" s="660"/>
      <c r="CU13" s="660"/>
      <c r="CV13" s="660"/>
      <c r="CW13" s="660"/>
      <c r="CX13" s="660"/>
      <c r="CY13" s="661"/>
      <c r="CZ13" s="685">
        <v>8.5</v>
      </c>
      <c r="DA13" s="685"/>
      <c r="DB13" s="685"/>
      <c r="DC13" s="685"/>
      <c r="DD13" s="665">
        <v>1338666</v>
      </c>
      <c r="DE13" s="660"/>
      <c r="DF13" s="660"/>
      <c r="DG13" s="660"/>
      <c r="DH13" s="660"/>
      <c r="DI13" s="660"/>
      <c r="DJ13" s="660"/>
      <c r="DK13" s="660"/>
      <c r="DL13" s="660"/>
      <c r="DM13" s="660"/>
      <c r="DN13" s="660"/>
      <c r="DO13" s="660"/>
      <c r="DP13" s="661"/>
      <c r="DQ13" s="665">
        <v>1546814</v>
      </c>
      <c r="DR13" s="660"/>
      <c r="DS13" s="660"/>
      <c r="DT13" s="660"/>
      <c r="DU13" s="660"/>
      <c r="DV13" s="660"/>
      <c r="DW13" s="660"/>
      <c r="DX13" s="660"/>
      <c r="DY13" s="660"/>
      <c r="DZ13" s="660"/>
      <c r="EA13" s="660"/>
      <c r="EB13" s="660"/>
      <c r="EC13" s="697"/>
    </row>
    <row r="14" spans="2:143" ht="11.25" customHeight="1" x14ac:dyDescent="0.15">
      <c r="B14" s="656" t="s">
        <v>257</v>
      </c>
      <c r="C14" s="657"/>
      <c r="D14" s="657"/>
      <c r="E14" s="657"/>
      <c r="F14" s="657"/>
      <c r="G14" s="657"/>
      <c r="H14" s="657"/>
      <c r="I14" s="657"/>
      <c r="J14" s="657"/>
      <c r="K14" s="657"/>
      <c r="L14" s="657"/>
      <c r="M14" s="657"/>
      <c r="N14" s="657"/>
      <c r="O14" s="657"/>
      <c r="P14" s="657"/>
      <c r="Q14" s="658"/>
      <c r="R14" s="659">
        <v>3</v>
      </c>
      <c r="S14" s="660"/>
      <c r="T14" s="660"/>
      <c r="U14" s="660"/>
      <c r="V14" s="660"/>
      <c r="W14" s="660"/>
      <c r="X14" s="660"/>
      <c r="Y14" s="661"/>
      <c r="Z14" s="685">
        <v>0</v>
      </c>
      <c r="AA14" s="685"/>
      <c r="AB14" s="685"/>
      <c r="AC14" s="685"/>
      <c r="AD14" s="686">
        <v>3</v>
      </c>
      <c r="AE14" s="686"/>
      <c r="AF14" s="686"/>
      <c r="AG14" s="686"/>
      <c r="AH14" s="686"/>
      <c r="AI14" s="686"/>
      <c r="AJ14" s="686"/>
      <c r="AK14" s="686"/>
      <c r="AL14" s="662">
        <v>0</v>
      </c>
      <c r="AM14" s="663"/>
      <c r="AN14" s="663"/>
      <c r="AO14" s="687"/>
      <c r="AP14" s="656" t="s">
        <v>258</v>
      </c>
      <c r="AQ14" s="657"/>
      <c r="AR14" s="657"/>
      <c r="AS14" s="657"/>
      <c r="AT14" s="657"/>
      <c r="AU14" s="657"/>
      <c r="AV14" s="657"/>
      <c r="AW14" s="657"/>
      <c r="AX14" s="657"/>
      <c r="AY14" s="657"/>
      <c r="AZ14" s="657"/>
      <c r="BA14" s="657"/>
      <c r="BB14" s="657"/>
      <c r="BC14" s="657"/>
      <c r="BD14" s="657"/>
      <c r="BE14" s="657"/>
      <c r="BF14" s="658"/>
      <c r="BG14" s="659">
        <v>163072</v>
      </c>
      <c r="BH14" s="660"/>
      <c r="BI14" s="660"/>
      <c r="BJ14" s="660"/>
      <c r="BK14" s="660"/>
      <c r="BL14" s="660"/>
      <c r="BM14" s="660"/>
      <c r="BN14" s="661"/>
      <c r="BO14" s="685">
        <v>1.3</v>
      </c>
      <c r="BP14" s="685"/>
      <c r="BQ14" s="685"/>
      <c r="BR14" s="685"/>
      <c r="BS14" s="686" t="s">
        <v>128</v>
      </c>
      <c r="BT14" s="686"/>
      <c r="BU14" s="686"/>
      <c r="BV14" s="686"/>
      <c r="BW14" s="686"/>
      <c r="BX14" s="686"/>
      <c r="BY14" s="686"/>
      <c r="BZ14" s="686"/>
      <c r="CA14" s="686"/>
      <c r="CB14" s="731"/>
      <c r="CD14" s="656" t="s">
        <v>259</v>
      </c>
      <c r="CE14" s="657"/>
      <c r="CF14" s="657"/>
      <c r="CG14" s="657"/>
      <c r="CH14" s="657"/>
      <c r="CI14" s="657"/>
      <c r="CJ14" s="657"/>
      <c r="CK14" s="657"/>
      <c r="CL14" s="657"/>
      <c r="CM14" s="657"/>
      <c r="CN14" s="657"/>
      <c r="CO14" s="657"/>
      <c r="CP14" s="657"/>
      <c r="CQ14" s="658"/>
      <c r="CR14" s="659">
        <v>945775</v>
      </c>
      <c r="CS14" s="660"/>
      <c r="CT14" s="660"/>
      <c r="CU14" s="660"/>
      <c r="CV14" s="660"/>
      <c r="CW14" s="660"/>
      <c r="CX14" s="660"/>
      <c r="CY14" s="661"/>
      <c r="CZ14" s="685">
        <v>3.3</v>
      </c>
      <c r="DA14" s="685"/>
      <c r="DB14" s="685"/>
      <c r="DC14" s="685"/>
      <c r="DD14" s="665">
        <v>132706</v>
      </c>
      <c r="DE14" s="660"/>
      <c r="DF14" s="660"/>
      <c r="DG14" s="660"/>
      <c r="DH14" s="660"/>
      <c r="DI14" s="660"/>
      <c r="DJ14" s="660"/>
      <c r="DK14" s="660"/>
      <c r="DL14" s="660"/>
      <c r="DM14" s="660"/>
      <c r="DN14" s="660"/>
      <c r="DO14" s="660"/>
      <c r="DP14" s="661"/>
      <c r="DQ14" s="665">
        <v>828409</v>
      </c>
      <c r="DR14" s="660"/>
      <c r="DS14" s="660"/>
      <c r="DT14" s="660"/>
      <c r="DU14" s="660"/>
      <c r="DV14" s="660"/>
      <c r="DW14" s="660"/>
      <c r="DX14" s="660"/>
      <c r="DY14" s="660"/>
      <c r="DZ14" s="660"/>
      <c r="EA14" s="660"/>
      <c r="EB14" s="660"/>
      <c r="EC14" s="697"/>
    </row>
    <row r="15" spans="2:143" ht="11.25" customHeight="1" x14ac:dyDescent="0.15">
      <c r="B15" s="656" t="s">
        <v>260</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261</v>
      </c>
      <c r="AQ15" s="657"/>
      <c r="AR15" s="657"/>
      <c r="AS15" s="657"/>
      <c r="AT15" s="657"/>
      <c r="AU15" s="657"/>
      <c r="AV15" s="657"/>
      <c r="AW15" s="657"/>
      <c r="AX15" s="657"/>
      <c r="AY15" s="657"/>
      <c r="AZ15" s="657"/>
      <c r="BA15" s="657"/>
      <c r="BB15" s="657"/>
      <c r="BC15" s="657"/>
      <c r="BD15" s="657"/>
      <c r="BE15" s="657"/>
      <c r="BF15" s="658"/>
      <c r="BG15" s="659">
        <v>458365</v>
      </c>
      <c r="BH15" s="660"/>
      <c r="BI15" s="660"/>
      <c r="BJ15" s="660"/>
      <c r="BK15" s="660"/>
      <c r="BL15" s="660"/>
      <c r="BM15" s="660"/>
      <c r="BN15" s="661"/>
      <c r="BO15" s="685">
        <v>3.7</v>
      </c>
      <c r="BP15" s="685"/>
      <c r="BQ15" s="685"/>
      <c r="BR15" s="685"/>
      <c r="BS15" s="686" t="s">
        <v>128</v>
      </c>
      <c r="BT15" s="686"/>
      <c r="BU15" s="686"/>
      <c r="BV15" s="686"/>
      <c r="BW15" s="686"/>
      <c r="BX15" s="686"/>
      <c r="BY15" s="686"/>
      <c r="BZ15" s="686"/>
      <c r="CA15" s="686"/>
      <c r="CB15" s="731"/>
      <c r="CD15" s="656" t="s">
        <v>262</v>
      </c>
      <c r="CE15" s="657"/>
      <c r="CF15" s="657"/>
      <c r="CG15" s="657"/>
      <c r="CH15" s="657"/>
      <c r="CI15" s="657"/>
      <c r="CJ15" s="657"/>
      <c r="CK15" s="657"/>
      <c r="CL15" s="657"/>
      <c r="CM15" s="657"/>
      <c r="CN15" s="657"/>
      <c r="CO15" s="657"/>
      <c r="CP15" s="657"/>
      <c r="CQ15" s="658"/>
      <c r="CR15" s="659">
        <v>3229360</v>
      </c>
      <c r="CS15" s="660"/>
      <c r="CT15" s="660"/>
      <c r="CU15" s="660"/>
      <c r="CV15" s="660"/>
      <c r="CW15" s="660"/>
      <c r="CX15" s="660"/>
      <c r="CY15" s="661"/>
      <c r="CZ15" s="685">
        <v>11.2</v>
      </c>
      <c r="DA15" s="685"/>
      <c r="DB15" s="685"/>
      <c r="DC15" s="685"/>
      <c r="DD15" s="665">
        <v>758820</v>
      </c>
      <c r="DE15" s="660"/>
      <c r="DF15" s="660"/>
      <c r="DG15" s="660"/>
      <c r="DH15" s="660"/>
      <c r="DI15" s="660"/>
      <c r="DJ15" s="660"/>
      <c r="DK15" s="660"/>
      <c r="DL15" s="660"/>
      <c r="DM15" s="660"/>
      <c r="DN15" s="660"/>
      <c r="DO15" s="660"/>
      <c r="DP15" s="661"/>
      <c r="DQ15" s="665">
        <v>1974566</v>
      </c>
      <c r="DR15" s="660"/>
      <c r="DS15" s="660"/>
      <c r="DT15" s="660"/>
      <c r="DU15" s="660"/>
      <c r="DV15" s="660"/>
      <c r="DW15" s="660"/>
      <c r="DX15" s="660"/>
      <c r="DY15" s="660"/>
      <c r="DZ15" s="660"/>
      <c r="EA15" s="660"/>
      <c r="EB15" s="660"/>
      <c r="EC15" s="697"/>
    </row>
    <row r="16" spans="2:143" ht="11.25" customHeight="1" x14ac:dyDescent="0.15">
      <c r="B16" s="656" t="s">
        <v>263</v>
      </c>
      <c r="C16" s="657"/>
      <c r="D16" s="657"/>
      <c r="E16" s="657"/>
      <c r="F16" s="657"/>
      <c r="G16" s="657"/>
      <c r="H16" s="657"/>
      <c r="I16" s="657"/>
      <c r="J16" s="657"/>
      <c r="K16" s="657"/>
      <c r="L16" s="657"/>
      <c r="M16" s="657"/>
      <c r="N16" s="657"/>
      <c r="O16" s="657"/>
      <c r="P16" s="657"/>
      <c r="Q16" s="658"/>
      <c r="R16" s="659">
        <v>33443</v>
      </c>
      <c r="S16" s="660"/>
      <c r="T16" s="660"/>
      <c r="U16" s="660"/>
      <c r="V16" s="660"/>
      <c r="W16" s="660"/>
      <c r="X16" s="660"/>
      <c r="Y16" s="661"/>
      <c r="Z16" s="685">
        <v>0.1</v>
      </c>
      <c r="AA16" s="685"/>
      <c r="AB16" s="685"/>
      <c r="AC16" s="685"/>
      <c r="AD16" s="686">
        <v>33443</v>
      </c>
      <c r="AE16" s="686"/>
      <c r="AF16" s="686"/>
      <c r="AG16" s="686"/>
      <c r="AH16" s="686"/>
      <c r="AI16" s="686"/>
      <c r="AJ16" s="686"/>
      <c r="AK16" s="686"/>
      <c r="AL16" s="662">
        <v>0.2</v>
      </c>
      <c r="AM16" s="663"/>
      <c r="AN16" s="663"/>
      <c r="AO16" s="687"/>
      <c r="AP16" s="656" t="s">
        <v>264</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265</v>
      </c>
      <c r="CE16" s="657"/>
      <c r="CF16" s="657"/>
      <c r="CG16" s="657"/>
      <c r="CH16" s="657"/>
      <c r="CI16" s="657"/>
      <c r="CJ16" s="657"/>
      <c r="CK16" s="657"/>
      <c r="CL16" s="657"/>
      <c r="CM16" s="657"/>
      <c r="CN16" s="657"/>
      <c r="CO16" s="657"/>
      <c r="CP16" s="657"/>
      <c r="CQ16" s="658"/>
      <c r="CR16" s="659">
        <v>68</v>
      </c>
      <c r="CS16" s="660"/>
      <c r="CT16" s="660"/>
      <c r="CU16" s="660"/>
      <c r="CV16" s="660"/>
      <c r="CW16" s="660"/>
      <c r="CX16" s="660"/>
      <c r="CY16" s="661"/>
      <c r="CZ16" s="685">
        <v>0</v>
      </c>
      <c r="DA16" s="685"/>
      <c r="DB16" s="685"/>
      <c r="DC16" s="685"/>
      <c r="DD16" s="665" t="s">
        <v>128</v>
      </c>
      <c r="DE16" s="660"/>
      <c r="DF16" s="660"/>
      <c r="DG16" s="660"/>
      <c r="DH16" s="660"/>
      <c r="DI16" s="660"/>
      <c r="DJ16" s="660"/>
      <c r="DK16" s="660"/>
      <c r="DL16" s="660"/>
      <c r="DM16" s="660"/>
      <c r="DN16" s="660"/>
      <c r="DO16" s="660"/>
      <c r="DP16" s="661"/>
      <c r="DQ16" s="665">
        <v>68</v>
      </c>
      <c r="DR16" s="660"/>
      <c r="DS16" s="660"/>
      <c r="DT16" s="660"/>
      <c r="DU16" s="660"/>
      <c r="DV16" s="660"/>
      <c r="DW16" s="660"/>
      <c r="DX16" s="660"/>
      <c r="DY16" s="660"/>
      <c r="DZ16" s="660"/>
      <c r="EA16" s="660"/>
      <c r="EB16" s="660"/>
      <c r="EC16" s="697"/>
    </row>
    <row r="17" spans="2:133" ht="11.25" customHeight="1" x14ac:dyDescent="0.15">
      <c r="B17" s="656" t="s">
        <v>266</v>
      </c>
      <c r="C17" s="657"/>
      <c r="D17" s="657"/>
      <c r="E17" s="657"/>
      <c r="F17" s="657"/>
      <c r="G17" s="657"/>
      <c r="H17" s="657"/>
      <c r="I17" s="657"/>
      <c r="J17" s="657"/>
      <c r="K17" s="657"/>
      <c r="L17" s="657"/>
      <c r="M17" s="657"/>
      <c r="N17" s="657"/>
      <c r="O17" s="657"/>
      <c r="P17" s="657"/>
      <c r="Q17" s="658"/>
      <c r="R17" s="659">
        <v>99539</v>
      </c>
      <c r="S17" s="660"/>
      <c r="T17" s="660"/>
      <c r="U17" s="660"/>
      <c r="V17" s="660"/>
      <c r="W17" s="660"/>
      <c r="X17" s="660"/>
      <c r="Y17" s="661"/>
      <c r="Z17" s="685">
        <v>0.3</v>
      </c>
      <c r="AA17" s="685"/>
      <c r="AB17" s="685"/>
      <c r="AC17" s="685"/>
      <c r="AD17" s="686">
        <v>99539</v>
      </c>
      <c r="AE17" s="686"/>
      <c r="AF17" s="686"/>
      <c r="AG17" s="686"/>
      <c r="AH17" s="686"/>
      <c r="AI17" s="686"/>
      <c r="AJ17" s="686"/>
      <c r="AK17" s="686"/>
      <c r="AL17" s="662">
        <v>0.6</v>
      </c>
      <c r="AM17" s="663"/>
      <c r="AN17" s="663"/>
      <c r="AO17" s="687"/>
      <c r="AP17" s="656" t="s">
        <v>267</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268</v>
      </c>
      <c r="CE17" s="657"/>
      <c r="CF17" s="657"/>
      <c r="CG17" s="657"/>
      <c r="CH17" s="657"/>
      <c r="CI17" s="657"/>
      <c r="CJ17" s="657"/>
      <c r="CK17" s="657"/>
      <c r="CL17" s="657"/>
      <c r="CM17" s="657"/>
      <c r="CN17" s="657"/>
      <c r="CO17" s="657"/>
      <c r="CP17" s="657"/>
      <c r="CQ17" s="658"/>
      <c r="CR17" s="659">
        <v>1863547</v>
      </c>
      <c r="CS17" s="660"/>
      <c r="CT17" s="660"/>
      <c r="CU17" s="660"/>
      <c r="CV17" s="660"/>
      <c r="CW17" s="660"/>
      <c r="CX17" s="660"/>
      <c r="CY17" s="661"/>
      <c r="CZ17" s="685">
        <v>6.5</v>
      </c>
      <c r="DA17" s="685"/>
      <c r="DB17" s="685"/>
      <c r="DC17" s="685"/>
      <c r="DD17" s="665" t="s">
        <v>128</v>
      </c>
      <c r="DE17" s="660"/>
      <c r="DF17" s="660"/>
      <c r="DG17" s="660"/>
      <c r="DH17" s="660"/>
      <c r="DI17" s="660"/>
      <c r="DJ17" s="660"/>
      <c r="DK17" s="660"/>
      <c r="DL17" s="660"/>
      <c r="DM17" s="660"/>
      <c r="DN17" s="660"/>
      <c r="DO17" s="660"/>
      <c r="DP17" s="661"/>
      <c r="DQ17" s="665">
        <v>1854554</v>
      </c>
      <c r="DR17" s="660"/>
      <c r="DS17" s="660"/>
      <c r="DT17" s="660"/>
      <c r="DU17" s="660"/>
      <c r="DV17" s="660"/>
      <c r="DW17" s="660"/>
      <c r="DX17" s="660"/>
      <c r="DY17" s="660"/>
      <c r="DZ17" s="660"/>
      <c r="EA17" s="660"/>
      <c r="EB17" s="660"/>
      <c r="EC17" s="697"/>
    </row>
    <row r="18" spans="2:133" ht="11.25" customHeight="1" x14ac:dyDescent="0.15">
      <c r="B18" s="656" t="s">
        <v>269</v>
      </c>
      <c r="C18" s="657"/>
      <c r="D18" s="657"/>
      <c r="E18" s="657"/>
      <c r="F18" s="657"/>
      <c r="G18" s="657"/>
      <c r="H18" s="657"/>
      <c r="I18" s="657"/>
      <c r="J18" s="657"/>
      <c r="K18" s="657"/>
      <c r="L18" s="657"/>
      <c r="M18" s="657"/>
      <c r="N18" s="657"/>
      <c r="O18" s="657"/>
      <c r="P18" s="657"/>
      <c r="Q18" s="658"/>
      <c r="R18" s="659">
        <v>194597</v>
      </c>
      <c r="S18" s="660"/>
      <c r="T18" s="660"/>
      <c r="U18" s="660"/>
      <c r="V18" s="660"/>
      <c r="W18" s="660"/>
      <c r="X18" s="660"/>
      <c r="Y18" s="661"/>
      <c r="Z18" s="685">
        <v>0.6</v>
      </c>
      <c r="AA18" s="685"/>
      <c r="AB18" s="685"/>
      <c r="AC18" s="685"/>
      <c r="AD18" s="686">
        <v>186209</v>
      </c>
      <c r="AE18" s="686"/>
      <c r="AF18" s="686"/>
      <c r="AG18" s="686"/>
      <c r="AH18" s="686"/>
      <c r="AI18" s="686"/>
      <c r="AJ18" s="686"/>
      <c r="AK18" s="686"/>
      <c r="AL18" s="662">
        <v>1.2000000476837158</v>
      </c>
      <c r="AM18" s="663"/>
      <c r="AN18" s="663"/>
      <c r="AO18" s="687"/>
      <c r="AP18" s="656" t="s">
        <v>270</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271</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7"/>
    </row>
    <row r="19" spans="2:133" ht="11.25" customHeight="1" x14ac:dyDescent="0.15">
      <c r="B19" s="656" t="s">
        <v>272</v>
      </c>
      <c r="C19" s="657"/>
      <c r="D19" s="657"/>
      <c r="E19" s="657"/>
      <c r="F19" s="657"/>
      <c r="G19" s="657"/>
      <c r="H19" s="657"/>
      <c r="I19" s="657"/>
      <c r="J19" s="657"/>
      <c r="K19" s="657"/>
      <c r="L19" s="657"/>
      <c r="M19" s="657"/>
      <c r="N19" s="657"/>
      <c r="O19" s="657"/>
      <c r="P19" s="657"/>
      <c r="Q19" s="658"/>
      <c r="R19" s="659">
        <v>114684</v>
      </c>
      <c r="S19" s="660"/>
      <c r="T19" s="660"/>
      <c r="U19" s="660"/>
      <c r="V19" s="660"/>
      <c r="W19" s="660"/>
      <c r="X19" s="660"/>
      <c r="Y19" s="661"/>
      <c r="Z19" s="685">
        <v>0.4</v>
      </c>
      <c r="AA19" s="685"/>
      <c r="AB19" s="685"/>
      <c r="AC19" s="685"/>
      <c r="AD19" s="686">
        <v>114684</v>
      </c>
      <c r="AE19" s="686"/>
      <c r="AF19" s="686"/>
      <c r="AG19" s="686"/>
      <c r="AH19" s="686"/>
      <c r="AI19" s="686"/>
      <c r="AJ19" s="686"/>
      <c r="AK19" s="686"/>
      <c r="AL19" s="662">
        <v>0.7</v>
      </c>
      <c r="AM19" s="663"/>
      <c r="AN19" s="663"/>
      <c r="AO19" s="687"/>
      <c r="AP19" s="656" t="s">
        <v>273</v>
      </c>
      <c r="AQ19" s="657"/>
      <c r="AR19" s="657"/>
      <c r="AS19" s="657"/>
      <c r="AT19" s="657"/>
      <c r="AU19" s="657"/>
      <c r="AV19" s="657"/>
      <c r="AW19" s="657"/>
      <c r="AX19" s="657"/>
      <c r="AY19" s="657"/>
      <c r="AZ19" s="657"/>
      <c r="BA19" s="657"/>
      <c r="BB19" s="657"/>
      <c r="BC19" s="657"/>
      <c r="BD19" s="657"/>
      <c r="BE19" s="657"/>
      <c r="BF19" s="658"/>
      <c r="BG19" s="659">
        <v>1067626</v>
      </c>
      <c r="BH19" s="660"/>
      <c r="BI19" s="660"/>
      <c r="BJ19" s="660"/>
      <c r="BK19" s="660"/>
      <c r="BL19" s="660"/>
      <c r="BM19" s="660"/>
      <c r="BN19" s="661"/>
      <c r="BO19" s="685">
        <v>8.6</v>
      </c>
      <c r="BP19" s="685"/>
      <c r="BQ19" s="685"/>
      <c r="BR19" s="685"/>
      <c r="BS19" s="686" t="s">
        <v>128</v>
      </c>
      <c r="BT19" s="686"/>
      <c r="BU19" s="686"/>
      <c r="BV19" s="686"/>
      <c r="BW19" s="686"/>
      <c r="BX19" s="686"/>
      <c r="BY19" s="686"/>
      <c r="BZ19" s="686"/>
      <c r="CA19" s="686"/>
      <c r="CB19" s="731"/>
      <c r="CD19" s="656" t="s">
        <v>274</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7"/>
    </row>
    <row r="20" spans="2:133" ht="11.25" customHeight="1" x14ac:dyDescent="0.15">
      <c r="B20" s="656" t="s">
        <v>275</v>
      </c>
      <c r="C20" s="657"/>
      <c r="D20" s="657"/>
      <c r="E20" s="657"/>
      <c r="F20" s="657"/>
      <c r="G20" s="657"/>
      <c r="H20" s="657"/>
      <c r="I20" s="657"/>
      <c r="J20" s="657"/>
      <c r="K20" s="657"/>
      <c r="L20" s="657"/>
      <c r="M20" s="657"/>
      <c r="N20" s="657"/>
      <c r="O20" s="657"/>
      <c r="P20" s="657"/>
      <c r="Q20" s="658"/>
      <c r="R20" s="659">
        <v>11297</v>
      </c>
      <c r="S20" s="660"/>
      <c r="T20" s="660"/>
      <c r="U20" s="660"/>
      <c r="V20" s="660"/>
      <c r="W20" s="660"/>
      <c r="X20" s="660"/>
      <c r="Y20" s="661"/>
      <c r="Z20" s="685">
        <v>0</v>
      </c>
      <c r="AA20" s="685"/>
      <c r="AB20" s="685"/>
      <c r="AC20" s="685"/>
      <c r="AD20" s="686">
        <v>11297</v>
      </c>
      <c r="AE20" s="686"/>
      <c r="AF20" s="686"/>
      <c r="AG20" s="686"/>
      <c r="AH20" s="686"/>
      <c r="AI20" s="686"/>
      <c r="AJ20" s="686"/>
      <c r="AK20" s="686"/>
      <c r="AL20" s="662">
        <v>0.1</v>
      </c>
      <c r="AM20" s="663"/>
      <c r="AN20" s="663"/>
      <c r="AO20" s="687"/>
      <c r="AP20" s="656" t="s">
        <v>276</v>
      </c>
      <c r="AQ20" s="657"/>
      <c r="AR20" s="657"/>
      <c r="AS20" s="657"/>
      <c r="AT20" s="657"/>
      <c r="AU20" s="657"/>
      <c r="AV20" s="657"/>
      <c r="AW20" s="657"/>
      <c r="AX20" s="657"/>
      <c r="AY20" s="657"/>
      <c r="AZ20" s="657"/>
      <c r="BA20" s="657"/>
      <c r="BB20" s="657"/>
      <c r="BC20" s="657"/>
      <c r="BD20" s="657"/>
      <c r="BE20" s="657"/>
      <c r="BF20" s="658"/>
      <c r="BG20" s="659">
        <v>1067626</v>
      </c>
      <c r="BH20" s="660"/>
      <c r="BI20" s="660"/>
      <c r="BJ20" s="660"/>
      <c r="BK20" s="660"/>
      <c r="BL20" s="660"/>
      <c r="BM20" s="660"/>
      <c r="BN20" s="661"/>
      <c r="BO20" s="685">
        <v>8.6</v>
      </c>
      <c r="BP20" s="685"/>
      <c r="BQ20" s="685"/>
      <c r="BR20" s="685"/>
      <c r="BS20" s="686" t="s">
        <v>128</v>
      </c>
      <c r="BT20" s="686"/>
      <c r="BU20" s="686"/>
      <c r="BV20" s="686"/>
      <c r="BW20" s="686"/>
      <c r="BX20" s="686"/>
      <c r="BY20" s="686"/>
      <c r="BZ20" s="686"/>
      <c r="CA20" s="686"/>
      <c r="CB20" s="731"/>
      <c r="CD20" s="656" t="s">
        <v>277</v>
      </c>
      <c r="CE20" s="657"/>
      <c r="CF20" s="657"/>
      <c r="CG20" s="657"/>
      <c r="CH20" s="657"/>
      <c r="CI20" s="657"/>
      <c r="CJ20" s="657"/>
      <c r="CK20" s="657"/>
      <c r="CL20" s="657"/>
      <c r="CM20" s="657"/>
      <c r="CN20" s="657"/>
      <c r="CO20" s="657"/>
      <c r="CP20" s="657"/>
      <c r="CQ20" s="658"/>
      <c r="CR20" s="659">
        <v>28712813</v>
      </c>
      <c r="CS20" s="660"/>
      <c r="CT20" s="660"/>
      <c r="CU20" s="660"/>
      <c r="CV20" s="660"/>
      <c r="CW20" s="660"/>
      <c r="CX20" s="660"/>
      <c r="CY20" s="661"/>
      <c r="CZ20" s="685">
        <v>100</v>
      </c>
      <c r="DA20" s="685"/>
      <c r="DB20" s="685"/>
      <c r="DC20" s="685"/>
      <c r="DD20" s="665">
        <v>2754775</v>
      </c>
      <c r="DE20" s="660"/>
      <c r="DF20" s="660"/>
      <c r="DG20" s="660"/>
      <c r="DH20" s="660"/>
      <c r="DI20" s="660"/>
      <c r="DJ20" s="660"/>
      <c r="DK20" s="660"/>
      <c r="DL20" s="660"/>
      <c r="DM20" s="660"/>
      <c r="DN20" s="660"/>
      <c r="DO20" s="660"/>
      <c r="DP20" s="661"/>
      <c r="DQ20" s="665">
        <v>18699119</v>
      </c>
      <c r="DR20" s="660"/>
      <c r="DS20" s="660"/>
      <c r="DT20" s="660"/>
      <c r="DU20" s="660"/>
      <c r="DV20" s="660"/>
      <c r="DW20" s="660"/>
      <c r="DX20" s="660"/>
      <c r="DY20" s="660"/>
      <c r="DZ20" s="660"/>
      <c r="EA20" s="660"/>
      <c r="EB20" s="660"/>
      <c r="EC20" s="697"/>
    </row>
    <row r="21" spans="2:133" ht="11.25" customHeight="1" x14ac:dyDescent="0.15">
      <c r="B21" s="656" t="s">
        <v>278</v>
      </c>
      <c r="C21" s="657"/>
      <c r="D21" s="657"/>
      <c r="E21" s="657"/>
      <c r="F21" s="657"/>
      <c r="G21" s="657"/>
      <c r="H21" s="657"/>
      <c r="I21" s="657"/>
      <c r="J21" s="657"/>
      <c r="K21" s="657"/>
      <c r="L21" s="657"/>
      <c r="M21" s="657"/>
      <c r="N21" s="657"/>
      <c r="O21" s="657"/>
      <c r="P21" s="657"/>
      <c r="Q21" s="658"/>
      <c r="R21" s="659">
        <v>3117</v>
      </c>
      <c r="S21" s="660"/>
      <c r="T21" s="660"/>
      <c r="U21" s="660"/>
      <c r="V21" s="660"/>
      <c r="W21" s="660"/>
      <c r="X21" s="660"/>
      <c r="Y21" s="661"/>
      <c r="Z21" s="685">
        <v>0</v>
      </c>
      <c r="AA21" s="685"/>
      <c r="AB21" s="685"/>
      <c r="AC21" s="685"/>
      <c r="AD21" s="686">
        <v>3117</v>
      </c>
      <c r="AE21" s="686"/>
      <c r="AF21" s="686"/>
      <c r="AG21" s="686"/>
      <c r="AH21" s="686"/>
      <c r="AI21" s="686"/>
      <c r="AJ21" s="686"/>
      <c r="AK21" s="686"/>
      <c r="AL21" s="662">
        <v>0</v>
      </c>
      <c r="AM21" s="663"/>
      <c r="AN21" s="663"/>
      <c r="AO21" s="687"/>
      <c r="AP21" s="656" t="s">
        <v>279</v>
      </c>
      <c r="AQ21" s="732"/>
      <c r="AR21" s="732"/>
      <c r="AS21" s="732"/>
      <c r="AT21" s="732"/>
      <c r="AU21" s="732"/>
      <c r="AV21" s="732"/>
      <c r="AW21" s="732"/>
      <c r="AX21" s="732"/>
      <c r="AY21" s="732"/>
      <c r="AZ21" s="732"/>
      <c r="BA21" s="732"/>
      <c r="BB21" s="732"/>
      <c r="BC21" s="732"/>
      <c r="BD21" s="732"/>
      <c r="BE21" s="732"/>
      <c r="BF21" s="733"/>
      <c r="BG21" s="659" t="s">
        <v>128</v>
      </c>
      <c r="BH21" s="660"/>
      <c r="BI21" s="660"/>
      <c r="BJ21" s="660"/>
      <c r="BK21" s="660"/>
      <c r="BL21" s="660"/>
      <c r="BM21" s="660"/>
      <c r="BN21" s="661"/>
      <c r="BO21" s="685" t="s">
        <v>128</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280</v>
      </c>
      <c r="C22" s="717"/>
      <c r="D22" s="717"/>
      <c r="E22" s="717"/>
      <c r="F22" s="717"/>
      <c r="G22" s="717"/>
      <c r="H22" s="717"/>
      <c r="I22" s="717"/>
      <c r="J22" s="717"/>
      <c r="K22" s="717"/>
      <c r="L22" s="717"/>
      <c r="M22" s="717"/>
      <c r="N22" s="717"/>
      <c r="O22" s="717"/>
      <c r="P22" s="717"/>
      <c r="Q22" s="718"/>
      <c r="R22" s="659">
        <v>65499</v>
      </c>
      <c r="S22" s="660"/>
      <c r="T22" s="660"/>
      <c r="U22" s="660"/>
      <c r="V22" s="660"/>
      <c r="W22" s="660"/>
      <c r="X22" s="660"/>
      <c r="Y22" s="661"/>
      <c r="Z22" s="685">
        <v>0.2</v>
      </c>
      <c r="AA22" s="685"/>
      <c r="AB22" s="685"/>
      <c r="AC22" s="685"/>
      <c r="AD22" s="686">
        <v>57111</v>
      </c>
      <c r="AE22" s="686"/>
      <c r="AF22" s="686"/>
      <c r="AG22" s="686"/>
      <c r="AH22" s="686"/>
      <c r="AI22" s="686"/>
      <c r="AJ22" s="686"/>
      <c r="AK22" s="686"/>
      <c r="AL22" s="662">
        <v>0.40000000596046448</v>
      </c>
      <c r="AM22" s="663"/>
      <c r="AN22" s="663"/>
      <c r="AO22" s="687"/>
      <c r="AP22" s="656" t="s">
        <v>281</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282</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283</v>
      </c>
      <c r="C23" s="657"/>
      <c r="D23" s="657"/>
      <c r="E23" s="657"/>
      <c r="F23" s="657"/>
      <c r="G23" s="657"/>
      <c r="H23" s="657"/>
      <c r="I23" s="657"/>
      <c r="J23" s="657"/>
      <c r="K23" s="657"/>
      <c r="L23" s="657"/>
      <c r="M23" s="657"/>
      <c r="N23" s="657"/>
      <c r="O23" s="657"/>
      <c r="P23" s="657"/>
      <c r="Q23" s="658"/>
      <c r="R23" s="659">
        <v>2051582</v>
      </c>
      <c r="S23" s="660"/>
      <c r="T23" s="660"/>
      <c r="U23" s="660"/>
      <c r="V23" s="660"/>
      <c r="W23" s="660"/>
      <c r="X23" s="660"/>
      <c r="Y23" s="661"/>
      <c r="Z23" s="685">
        <v>6.8</v>
      </c>
      <c r="AA23" s="685"/>
      <c r="AB23" s="685"/>
      <c r="AC23" s="685"/>
      <c r="AD23" s="686">
        <v>1852457</v>
      </c>
      <c r="AE23" s="686"/>
      <c r="AF23" s="686"/>
      <c r="AG23" s="686"/>
      <c r="AH23" s="686"/>
      <c r="AI23" s="686"/>
      <c r="AJ23" s="686"/>
      <c r="AK23" s="686"/>
      <c r="AL23" s="662">
        <v>11.6</v>
      </c>
      <c r="AM23" s="663"/>
      <c r="AN23" s="663"/>
      <c r="AO23" s="687"/>
      <c r="AP23" s="656" t="s">
        <v>284</v>
      </c>
      <c r="AQ23" s="732"/>
      <c r="AR23" s="732"/>
      <c r="AS23" s="732"/>
      <c r="AT23" s="732"/>
      <c r="AU23" s="732"/>
      <c r="AV23" s="732"/>
      <c r="AW23" s="732"/>
      <c r="AX23" s="732"/>
      <c r="AY23" s="732"/>
      <c r="AZ23" s="732"/>
      <c r="BA23" s="732"/>
      <c r="BB23" s="732"/>
      <c r="BC23" s="732"/>
      <c r="BD23" s="732"/>
      <c r="BE23" s="732"/>
      <c r="BF23" s="733"/>
      <c r="BG23" s="659">
        <v>1067626</v>
      </c>
      <c r="BH23" s="660"/>
      <c r="BI23" s="660"/>
      <c r="BJ23" s="660"/>
      <c r="BK23" s="660"/>
      <c r="BL23" s="660"/>
      <c r="BM23" s="660"/>
      <c r="BN23" s="661"/>
      <c r="BO23" s="685">
        <v>8.6</v>
      </c>
      <c r="BP23" s="685"/>
      <c r="BQ23" s="685"/>
      <c r="BR23" s="685"/>
      <c r="BS23" s="686" t="s">
        <v>128</v>
      </c>
      <c r="BT23" s="686"/>
      <c r="BU23" s="686"/>
      <c r="BV23" s="686"/>
      <c r="BW23" s="686"/>
      <c r="BX23" s="686"/>
      <c r="BY23" s="686"/>
      <c r="BZ23" s="686"/>
      <c r="CA23" s="686"/>
      <c r="CB23" s="731"/>
      <c r="CD23" s="712" t="s">
        <v>224</v>
      </c>
      <c r="CE23" s="713"/>
      <c r="CF23" s="713"/>
      <c r="CG23" s="713"/>
      <c r="CH23" s="713"/>
      <c r="CI23" s="713"/>
      <c r="CJ23" s="713"/>
      <c r="CK23" s="713"/>
      <c r="CL23" s="713"/>
      <c r="CM23" s="713"/>
      <c r="CN23" s="713"/>
      <c r="CO23" s="713"/>
      <c r="CP23" s="713"/>
      <c r="CQ23" s="714"/>
      <c r="CR23" s="712" t="s">
        <v>285</v>
      </c>
      <c r="CS23" s="713"/>
      <c r="CT23" s="713"/>
      <c r="CU23" s="713"/>
      <c r="CV23" s="713"/>
      <c r="CW23" s="713"/>
      <c r="CX23" s="713"/>
      <c r="CY23" s="714"/>
      <c r="CZ23" s="712" t="s">
        <v>286</v>
      </c>
      <c r="DA23" s="713"/>
      <c r="DB23" s="713"/>
      <c r="DC23" s="714"/>
      <c r="DD23" s="712" t="s">
        <v>287</v>
      </c>
      <c r="DE23" s="713"/>
      <c r="DF23" s="713"/>
      <c r="DG23" s="713"/>
      <c r="DH23" s="713"/>
      <c r="DI23" s="713"/>
      <c r="DJ23" s="713"/>
      <c r="DK23" s="714"/>
      <c r="DL23" s="744" t="s">
        <v>288</v>
      </c>
      <c r="DM23" s="745"/>
      <c r="DN23" s="745"/>
      <c r="DO23" s="745"/>
      <c r="DP23" s="745"/>
      <c r="DQ23" s="745"/>
      <c r="DR23" s="745"/>
      <c r="DS23" s="745"/>
      <c r="DT23" s="745"/>
      <c r="DU23" s="745"/>
      <c r="DV23" s="746"/>
      <c r="DW23" s="712" t="s">
        <v>289</v>
      </c>
      <c r="DX23" s="713"/>
      <c r="DY23" s="713"/>
      <c r="DZ23" s="713"/>
      <c r="EA23" s="713"/>
      <c r="EB23" s="713"/>
      <c r="EC23" s="714"/>
    </row>
    <row r="24" spans="2:133" ht="11.25" customHeight="1" x14ac:dyDescent="0.15">
      <c r="B24" s="656" t="s">
        <v>290</v>
      </c>
      <c r="C24" s="657"/>
      <c r="D24" s="657"/>
      <c r="E24" s="657"/>
      <c r="F24" s="657"/>
      <c r="G24" s="657"/>
      <c r="H24" s="657"/>
      <c r="I24" s="657"/>
      <c r="J24" s="657"/>
      <c r="K24" s="657"/>
      <c r="L24" s="657"/>
      <c r="M24" s="657"/>
      <c r="N24" s="657"/>
      <c r="O24" s="657"/>
      <c r="P24" s="657"/>
      <c r="Q24" s="658"/>
      <c r="R24" s="659">
        <v>1852457</v>
      </c>
      <c r="S24" s="660"/>
      <c r="T24" s="660"/>
      <c r="U24" s="660"/>
      <c r="V24" s="660"/>
      <c r="W24" s="660"/>
      <c r="X24" s="660"/>
      <c r="Y24" s="661"/>
      <c r="Z24" s="685">
        <v>6.1</v>
      </c>
      <c r="AA24" s="685"/>
      <c r="AB24" s="685"/>
      <c r="AC24" s="685"/>
      <c r="AD24" s="686">
        <v>1852457</v>
      </c>
      <c r="AE24" s="686"/>
      <c r="AF24" s="686"/>
      <c r="AG24" s="686"/>
      <c r="AH24" s="686"/>
      <c r="AI24" s="686"/>
      <c r="AJ24" s="686"/>
      <c r="AK24" s="686"/>
      <c r="AL24" s="662">
        <v>11.6</v>
      </c>
      <c r="AM24" s="663"/>
      <c r="AN24" s="663"/>
      <c r="AO24" s="687"/>
      <c r="AP24" s="656" t="s">
        <v>291</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292</v>
      </c>
      <c r="CE24" s="710"/>
      <c r="CF24" s="710"/>
      <c r="CG24" s="710"/>
      <c r="CH24" s="710"/>
      <c r="CI24" s="710"/>
      <c r="CJ24" s="710"/>
      <c r="CK24" s="710"/>
      <c r="CL24" s="710"/>
      <c r="CM24" s="710"/>
      <c r="CN24" s="710"/>
      <c r="CO24" s="710"/>
      <c r="CP24" s="710"/>
      <c r="CQ24" s="711"/>
      <c r="CR24" s="706">
        <v>14572482</v>
      </c>
      <c r="CS24" s="707"/>
      <c r="CT24" s="707"/>
      <c r="CU24" s="707"/>
      <c r="CV24" s="707"/>
      <c r="CW24" s="707"/>
      <c r="CX24" s="707"/>
      <c r="CY24" s="735"/>
      <c r="CZ24" s="736">
        <v>50.8</v>
      </c>
      <c r="DA24" s="722"/>
      <c r="DB24" s="722"/>
      <c r="DC24" s="738"/>
      <c r="DD24" s="734">
        <v>8640294</v>
      </c>
      <c r="DE24" s="707"/>
      <c r="DF24" s="707"/>
      <c r="DG24" s="707"/>
      <c r="DH24" s="707"/>
      <c r="DI24" s="707"/>
      <c r="DJ24" s="707"/>
      <c r="DK24" s="735"/>
      <c r="DL24" s="734">
        <v>7767290</v>
      </c>
      <c r="DM24" s="707"/>
      <c r="DN24" s="707"/>
      <c r="DO24" s="707"/>
      <c r="DP24" s="707"/>
      <c r="DQ24" s="707"/>
      <c r="DR24" s="707"/>
      <c r="DS24" s="707"/>
      <c r="DT24" s="707"/>
      <c r="DU24" s="707"/>
      <c r="DV24" s="735"/>
      <c r="DW24" s="736">
        <v>44.3</v>
      </c>
      <c r="DX24" s="722"/>
      <c r="DY24" s="722"/>
      <c r="DZ24" s="722"/>
      <c r="EA24" s="722"/>
      <c r="EB24" s="722"/>
      <c r="EC24" s="737"/>
    </row>
    <row r="25" spans="2:133" ht="11.25" customHeight="1" x14ac:dyDescent="0.15">
      <c r="B25" s="656" t="s">
        <v>293</v>
      </c>
      <c r="C25" s="657"/>
      <c r="D25" s="657"/>
      <c r="E25" s="657"/>
      <c r="F25" s="657"/>
      <c r="G25" s="657"/>
      <c r="H25" s="657"/>
      <c r="I25" s="657"/>
      <c r="J25" s="657"/>
      <c r="K25" s="657"/>
      <c r="L25" s="657"/>
      <c r="M25" s="657"/>
      <c r="N25" s="657"/>
      <c r="O25" s="657"/>
      <c r="P25" s="657"/>
      <c r="Q25" s="658"/>
      <c r="R25" s="659">
        <v>199125</v>
      </c>
      <c r="S25" s="660"/>
      <c r="T25" s="660"/>
      <c r="U25" s="660"/>
      <c r="V25" s="660"/>
      <c r="W25" s="660"/>
      <c r="X25" s="660"/>
      <c r="Y25" s="661"/>
      <c r="Z25" s="685">
        <v>0.7</v>
      </c>
      <c r="AA25" s="685"/>
      <c r="AB25" s="685"/>
      <c r="AC25" s="685"/>
      <c r="AD25" s="686" t="s">
        <v>128</v>
      </c>
      <c r="AE25" s="686"/>
      <c r="AF25" s="686"/>
      <c r="AG25" s="686"/>
      <c r="AH25" s="686"/>
      <c r="AI25" s="686"/>
      <c r="AJ25" s="686"/>
      <c r="AK25" s="686"/>
      <c r="AL25" s="662" t="s">
        <v>128</v>
      </c>
      <c r="AM25" s="663"/>
      <c r="AN25" s="663"/>
      <c r="AO25" s="687"/>
      <c r="AP25" s="656" t="s">
        <v>294</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295</v>
      </c>
      <c r="CE25" s="657"/>
      <c r="CF25" s="657"/>
      <c r="CG25" s="657"/>
      <c r="CH25" s="657"/>
      <c r="CI25" s="657"/>
      <c r="CJ25" s="657"/>
      <c r="CK25" s="657"/>
      <c r="CL25" s="657"/>
      <c r="CM25" s="657"/>
      <c r="CN25" s="657"/>
      <c r="CO25" s="657"/>
      <c r="CP25" s="657"/>
      <c r="CQ25" s="658"/>
      <c r="CR25" s="659">
        <v>5347763</v>
      </c>
      <c r="CS25" s="669"/>
      <c r="CT25" s="669"/>
      <c r="CU25" s="669"/>
      <c r="CV25" s="669"/>
      <c r="CW25" s="669"/>
      <c r="CX25" s="669"/>
      <c r="CY25" s="670"/>
      <c r="CZ25" s="662">
        <v>18.600000000000001</v>
      </c>
      <c r="DA25" s="671"/>
      <c r="DB25" s="671"/>
      <c r="DC25" s="672"/>
      <c r="DD25" s="665">
        <v>4917260</v>
      </c>
      <c r="DE25" s="669"/>
      <c r="DF25" s="669"/>
      <c r="DG25" s="669"/>
      <c r="DH25" s="669"/>
      <c r="DI25" s="669"/>
      <c r="DJ25" s="669"/>
      <c r="DK25" s="670"/>
      <c r="DL25" s="665">
        <v>4071100</v>
      </c>
      <c r="DM25" s="669"/>
      <c r="DN25" s="669"/>
      <c r="DO25" s="669"/>
      <c r="DP25" s="669"/>
      <c r="DQ25" s="669"/>
      <c r="DR25" s="669"/>
      <c r="DS25" s="669"/>
      <c r="DT25" s="669"/>
      <c r="DU25" s="669"/>
      <c r="DV25" s="670"/>
      <c r="DW25" s="662">
        <v>23.2</v>
      </c>
      <c r="DX25" s="671"/>
      <c r="DY25" s="671"/>
      <c r="DZ25" s="671"/>
      <c r="EA25" s="671"/>
      <c r="EB25" s="671"/>
      <c r="EC25" s="698"/>
    </row>
    <row r="26" spans="2:133" ht="11.25" customHeight="1" x14ac:dyDescent="0.15">
      <c r="B26" s="656" t="s">
        <v>296</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297</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298</v>
      </c>
      <c r="CE26" s="657"/>
      <c r="CF26" s="657"/>
      <c r="CG26" s="657"/>
      <c r="CH26" s="657"/>
      <c r="CI26" s="657"/>
      <c r="CJ26" s="657"/>
      <c r="CK26" s="657"/>
      <c r="CL26" s="657"/>
      <c r="CM26" s="657"/>
      <c r="CN26" s="657"/>
      <c r="CO26" s="657"/>
      <c r="CP26" s="657"/>
      <c r="CQ26" s="658"/>
      <c r="CR26" s="659">
        <v>3163270</v>
      </c>
      <c r="CS26" s="660"/>
      <c r="CT26" s="660"/>
      <c r="CU26" s="660"/>
      <c r="CV26" s="660"/>
      <c r="CW26" s="660"/>
      <c r="CX26" s="660"/>
      <c r="CY26" s="661"/>
      <c r="CZ26" s="662">
        <v>11</v>
      </c>
      <c r="DA26" s="671"/>
      <c r="DB26" s="671"/>
      <c r="DC26" s="672"/>
      <c r="DD26" s="665">
        <v>2916631</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8"/>
    </row>
    <row r="27" spans="2:133" ht="11.25" customHeight="1" x14ac:dyDescent="0.15">
      <c r="B27" s="656" t="s">
        <v>299</v>
      </c>
      <c r="C27" s="657"/>
      <c r="D27" s="657"/>
      <c r="E27" s="657"/>
      <c r="F27" s="657"/>
      <c r="G27" s="657"/>
      <c r="H27" s="657"/>
      <c r="I27" s="657"/>
      <c r="J27" s="657"/>
      <c r="K27" s="657"/>
      <c r="L27" s="657"/>
      <c r="M27" s="657"/>
      <c r="N27" s="657"/>
      <c r="O27" s="657"/>
      <c r="P27" s="657"/>
      <c r="Q27" s="658"/>
      <c r="R27" s="659">
        <v>17112899</v>
      </c>
      <c r="S27" s="660"/>
      <c r="T27" s="660"/>
      <c r="U27" s="660"/>
      <c r="V27" s="660"/>
      <c r="W27" s="660"/>
      <c r="X27" s="660"/>
      <c r="Y27" s="661"/>
      <c r="Z27" s="685">
        <v>56.3</v>
      </c>
      <c r="AA27" s="685"/>
      <c r="AB27" s="685"/>
      <c r="AC27" s="685"/>
      <c r="AD27" s="686">
        <v>15837760</v>
      </c>
      <c r="AE27" s="686"/>
      <c r="AF27" s="686"/>
      <c r="AG27" s="686"/>
      <c r="AH27" s="686"/>
      <c r="AI27" s="686"/>
      <c r="AJ27" s="686"/>
      <c r="AK27" s="686"/>
      <c r="AL27" s="662">
        <v>99.099998474121094</v>
      </c>
      <c r="AM27" s="663"/>
      <c r="AN27" s="663"/>
      <c r="AO27" s="687"/>
      <c r="AP27" s="656" t="s">
        <v>300</v>
      </c>
      <c r="AQ27" s="657"/>
      <c r="AR27" s="657"/>
      <c r="AS27" s="657"/>
      <c r="AT27" s="657"/>
      <c r="AU27" s="657"/>
      <c r="AV27" s="657"/>
      <c r="AW27" s="657"/>
      <c r="AX27" s="657"/>
      <c r="AY27" s="657"/>
      <c r="AZ27" s="657"/>
      <c r="BA27" s="657"/>
      <c r="BB27" s="657"/>
      <c r="BC27" s="657"/>
      <c r="BD27" s="657"/>
      <c r="BE27" s="657"/>
      <c r="BF27" s="658"/>
      <c r="BG27" s="659">
        <v>12458944</v>
      </c>
      <c r="BH27" s="660"/>
      <c r="BI27" s="660"/>
      <c r="BJ27" s="660"/>
      <c r="BK27" s="660"/>
      <c r="BL27" s="660"/>
      <c r="BM27" s="660"/>
      <c r="BN27" s="661"/>
      <c r="BO27" s="685">
        <v>100</v>
      </c>
      <c r="BP27" s="685"/>
      <c r="BQ27" s="685"/>
      <c r="BR27" s="685"/>
      <c r="BS27" s="686" t="s">
        <v>128</v>
      </c>
      <c r="BT27" s="686"/>
      <c r="BU27" s="686"/>
      <c r="BV27" s="686"/>
      <c r="BW27" s="686"/>
      <c r="BX27" s="686"/>
      <c r="BY27" s="686"/>
      <c r="BZ27" s="686"/>
      <c r="CA27" s="686"/>
      <c r="CB27" s="731"/>
      <c r="CD27" s="656" t="s">
        <v>301</v>
      </c>
      <c r="CE27" s="657"/>
      <c r="CF27" s="657"/>
      <c r="CG27" s="657"/>
      <c r="CH27" s="657"/>
      <c r="CI27" s="657"/>
      <c r="CJ27" s="657"/>
      <c r="CK27" s="657"/>
      <c r="CL27" s="657"/>
      <c r="CM27" s="657"/>
      <c r="CN27" s="657"/>
      <c r="CO27" s="657"/>
      <c r="CP27" s="657"/>
      <c r="CQ27" s="658"/>
      <c r="CR27" s="659">
        <v>7361172</v>
      </c>
      <c r="CS27" s="669"/>
      <c r="CT27" s="669"/>
      <c r="CU27" s="669"/>
      <c r="CV27" s="669"/>
      <c r="CW27" s="669"/>
      <c r="CX27" s="669"/>
      <c r="CY27" s="670"/>
      <c r="CZ27" s="662">
        <v>25.6</v>
      </c>
      <c r="DA27" s="671"/>
      <c r="DB27" s="671"/>
      <c r="DC27" s="672"/>
      <c r="DD27" s="665">
        <v>1868480</v>
      </c>
      <c r="DE27" s="669"/>
      <c r="DF27" s="669"/>
      <c r="DG27" s="669"/>
      <c r="DH27" s="669"/>
      <c r="DI27" s="669"/>
      <c r="DJ27" s="669"/>
      <c r="DK27" s="670"/>
      <c r="DL27" s="665">
        <v>1841636</v>
      </c>
      <c r="DM27" s="669"/>
      <c r="DN27" s="669"/>
      <c r="DO27" s="669"/>
      <c r="DP27" s="669"/>
      <c r="DQ27" s="669"/>
      <c r="DR27" s="669"/>
      <c r="DS27" s="669"/>
      <c r="DT27" s="669"/>
      <c r="DU27" s="669"/>
      <c r="DV27" s="670"/>
      <c r="DW27" s="662">
        <v>10.5</v>
      </c>
      <c r="DX27" s="671"/>
      <c r="DY27" s="671"/>
      <c r="DZ27" s="671"/>
      <c r="EA27" s="671"/>
      <c r="EB27" s="671"/>
      <c r="EC27" s="698"/>
    </row>
    <row r="28" spans="2:133" ht="11.25" customHeight="1" x14ac:dyDescent="0.15">
      <c r="B28" s="656" t="s">
        <v>302</v>
      </c>
      <c r="C28" s="657"/>
      <c r="D28" s="657"/>
      <c r="E28" s="657"/>
      <c r="F28" s="657"/>
      <c r="G28" s="657"/>
      <c r="H28" s="657"/>
      <c r="I28" s="657"/>
      <c r="J28" s="657"/>
      <c r="K28" s="657"/>
      <c r="L28" s="657"/>
      <c r="M28" s="657"/>
      <c r="N28" s="657"/>
      <c r="O28" s="657"/>
      <c r="P28" s="657"/>
      <c r="Q28" s="658"/>
      <c r="R28" s="659">
        <v>12193</v>
      </c>
      <c r="S28" s="660"/>
      <c r="T28" s="660"/>
      <c r="U28" s="660"/>
      <c r="V28" s="660"/>
      <c r="W28" s="660"/>
      <c r="X28" s="660"/>
      <c r="Y28" s="661"/>
      <c r="Z28" s="685">
        <v>0</v>
      </c>
      <c r="AA28" s="685"/>
      <c r="AB28" s="685"/>
      <c r="AC28" s="685"/>
      <c r="AD28" s="686">
        <v>12193</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303</v>
      </c>
      <c r="CE28" s="657"/>
      <c r="CF28" s="657"/>
      <c r="CG28" s="657"/>
      <c r="CH28" s="657"/>
      <c r="CI28" s="657"/>
      <c r="CJ28" s="657"/>
      <c r="CK28" s="657"/>
      <c r="CL28" s="657"/>
      <c r="CM28" s="657"/>
      <c r="CN28" s="657"/>
      <c r="CO28" s="657"/>
      <c r="CP28" s="657"/>
      <c r="CQ28" s="658"/>
      <c r="CR28" s="659">
        <v>1863547</v>
      </c>
      <c r="CS28" s="660"/>
      <c r="CT28" s="660"/>
      <c r="CU28" s="660"/>
      <c r="CV28" s="660"/>
      <c r="CW28" s="660"/>
      <c r="CX28" s="660"/>
      <c r="CY28" s="661"/>
      <c r="CZ28" s="662">
        <v>6.5</v>
      </c>
      <c r="DA28" s="671"/>
      <c r="DB28" s="671"/>
      <c r="DC28" s="672"/>
      <c r="DD28" s="665">
        <v>1854554</v>
      </c>
      <c r="DE28" s="660"/>
      <c r="DF28" s="660"/>
      <c r="DG28" s="660"/>
      <c r="DH28" s="660"/>
      <c r="DI28" s="660"/>
      <c r="DJ28" s="660"/>
      <c r="DK28" s="661"/>
      <c r="DL28" s="665">
        <v>1854554</v>
      </c>
      <c r="DM28" s="660"/>
      <c r="DN28" s="660"/>
      <c r="DO28" s="660"/>
      <c r="DP28" s="660"/>
      <c r="DQ28" s="660"/>
      <c r="DR28" s="660"/>
      <c r="DS28" s="660"/>
      <c r="DT28" s="660"/>
      <c r="DU28" s="660"/>
      <c r="DV28" s="661"/>
      <c r="DW28" s="662">
        <v>10.6</v>
      </c>
      <c r="DX28" s="671"/>
      <c r="DY28" s="671"/>
      <c r="DZ28" s="671"/>
      <c r="EA28" s="671"/>
      <c r="EB28" s="671"/>
      <c r="EC28" s="698"/>
    </row>
    <row r="29" spans="2:133" ht="11.25" customHeight="1" x14ac:dyDescent="0.15">
      <c r="B29" s="656" t="s">
        <v>304</v>
      </c>
      <c r="C29" s="657"/>
      <c r="D29" s="657"/>
      <c r="E29" s="657"/>
      <c r="F29" s="657"/>
      <c r="G29" s="657"/>
      <c r="H29" s="657"/>
      <c r="I29" s="657"/>
      <c r="J29" s="657"/>
      <c r="K29" s="657"/>
      <c r="L29" s="657"/>
      <c r="M29" s="657"/>
      <c r="N29" s="657"/>
      <c r="O29" s="657"/>
      <c r="P29" s="657"/>
      <c r="Q29" s="658"/>
      <c r="R29" s="659">
        <v>55126</v>
      </c>
      <c r="S29" s="660"/>
      <c r="T29" s="660"/>
      <c r="U29" s="660"/>
      <c r="V29" s="660"/>
      <c r="W29" s="660"/>
      <c r="X29" s="660"/>
      <c r="Y29" s="661"/>
      <c r="Z29" s="685">
        <v>0.2</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305</v>
      </c>
      <c r="CE29" s="680"/>
      <c r="CF29" s="656" t="s">
        <v>70</v>
      </c>
      <c r="CG29" s="657"/>
      <c r="CH29" s="657"/>
      <c r="CI29" s="657"/>
      <c r="CJ29" s="657"/>
      <c r="CK29" s="657"/>
      <c r="CL29" s="657"/>
      <c r="CM29" s="657"/>
      <c r="CN29" s="657"/>
      <c r="CO29" s="657"/>
      <c r="CP29" s="657"/>
      <c r="CQ29" s="658"/>
      <c r="CR29" s="659">
        <v>1863545</v>
      </c>
      <c r="CS29" s="669"/>
      <c r="CT29" s="669"/>
      <c r="CU29" s="669"/>
      <c r="CV29" s="669"/>
      <c r="CW29" s="669"/>
      <c r="CX29" s="669"/>
      <c r="CY29" s="670"/>
      <c r="CZ29" s="662">
        <v>6.5</v>
      </c>
      <c r="DA29" s="671"/>
      <c r="DB29" s="671"/>
      <c r="DC29" s="672"/>
      <c r="DD29" s="665">
        <v>1854552</v>
      </c>
      <c r="DE29" s="669"/>
      <c r="DF29" s="669"/>
      <c r="DG29" s="669"/>
      <c r="DH29" s="669"/>
      <c r="DI29" s="669"/>
      <c r="DJ29" s="669"/>
      <c r="DK29" s="670"/>
      <c r="DL29" s="665">
        <v>1854552</v>
      </c>
      <c r="DM29" s="669"/>
      <c r="DN29" s="669"/>
      <c r="DO29" s="669"/>
      <c r="DP29" s="669"/>
      <c r="DQ29" s="669"/>
      <c r="DR29" s="669"/>
      <c r="DS29" s="669"/>
      <c r="DT29" s="669"/>
      <c r="DU29" s="669"/>
      <c r="DV29" s="670"/>
      <c r="DW29" s="662">
        <v>10.6</v>
      </c>
      <c r="DX29" s="671"/>
      <c r="DY29" s="671"/>
      <c r="DZ29" s="671"/>
      <c r="EA29" s="671"/>
      <c r="EB29" s="671"/>
      <c r="EC29" s="698"/>
    </row>
    <row r="30" spans="2:133" ht="11.25" customHeight="1" x14ac:dyDescent="0.15">
      <c r="B30" s="656" t="s">
        <v>306</v>
      </c>
      <c r="C30" s="657"/>
      <c r="D30" s="657"/>
      <c r="E30" s="657"/>
      <c r="F30" s="657"/>
      <c r="G30" s="657"/>
      <c r="H30" s="657"/>
      <c r="I30" s="657"/>
      <c r="J30" s="657"/>
      <c r="K30" s="657"/>
      <c r="L30" s="657"/>
      <c r="M30" s="657"/>
      <c r="N30" s="657"/>
      <c r="O30" s="657"/>
      <c r="P30" s="657"/>
      <c r="Q30" s="658"/>
      <c r="R30" s="659">
        <v>281134</v>
      </c>
      <c r="S30" s="660"/>
      <c r="T30" s="660"/>
      <c r="U30" s="660"/>
      <c r="V30" s="660"/>
      <c r="W30" s="660"/>
      <c r="X30" s="660"/>
      <c r="Y30" s="661"/>
      <c r="Z30" s="685">
        <v>0.9</v>
      </c>
      <c r="AA30" s="685"/>
      <c r="AB30" s="685"/>
      <c r="AC30" s="685"/>
      <c r="AD30" s="686">
        <v>65375</v>
      </c>
      <c r="AE30" s="686"/>
      <c r="AF30" s="686"/>
      <c r="AG30" s="686"/>
      <c r="AH30" s="686"/>
      <c r="AI30" s="686"/>
      <c r="AJ30" s="686"/>
      <c r="AK30" s="686"/>
      <c r="AL30" s="662">
        <v>0.4</v>
      </c>
      <c r="AM30" s="663"/>
      <c r="AN30" s="663"/>
      <c r="AO30" s="687"/>
      <c r="AP30" s="712" t="s">
        <v>224</v>
      </c>
      <c r="AQ30" s="713"/>
      <c r="AR30" s="713"/>
      <c r="AS30" s="713"/>
      <c r="AT30" s="713"/>
      <c r="AU30" s="713"/>
      <c r="AV30" s="713"/>
      <c r="AW30" s="713"/>
      <c r="AX30" s="713"/>
      <c r="AY30" s="713"/>
      <c r="AZ30" s="713"/>
      <c r="BA30" s="713"/>
      <c r="BB30" s="713"/>
      <c r="BC30" s="713"/>
      <c r="BD30" s="713"/>
      <c r="BE30" s="713"/>
      <c r="BF30" s="714"/>
      <c r="BG30" s="712" t="s">
        <v>307</v>
      </c>
      <c r="BH30" s="729"/>
      <c r="BI30" s="729"/>
      <c r="BJ30" s="729"/>
      <c r="BK30" s="729"/>
      <c r="BL30" s="729"/>
      <c r="BM30" s="729"/>
      <c r="BN30" s="729"/>
      <c r="BO30" s="729"/>
      <c r="BP30" s="729"/>
      <c r="BQ30" s="730"/>
      <c r="BR30" s="712" t="s">
        <v>308</v>
      </c>
      <c r="BS30" s="729"/>
      <c r="BT30" s="729"/>
      <c r="BU30" s="729"/>
      <c r="BV30" s="729"/>
      <c r="BW30" s="729"/>
      <c r="BX30" s="729"/>
      <c r="BY30" s="729"/>
      <c r="BZ30" s="729"/>
      <c r="CA30" s="729"/>
      <c r="CB30" s="730"/>
      <c r="CD30" s="681"/>
      <c r="CE30" s="682"/>
      <c r="CF30" s="656" t="s">
        <v>309</v>
      </c>
      <c r="CG30" s="657"/>
      <c r="CH30" s="657"/>
      <c r="CI30" s="657"/>
      <c r="CJ30" s="657"/>
      <c r="CK30" s="657"/>
      <c r="CL30" s="657"/>
      <c r="CM30" s="657"/>
      <c r="CN30" s="657"/>
      <c r="CO30" s="657"/>
      <c r="CP30" s="657"/>
      <c r="CQ30" s="658"/>
      <c r="CR30" s="659">
        <v>1799486</v>
      </c>
      <c r="CS30" s="660"/>
      <c r="CT30" s="660"/>
      <c r="CU30" s="660"/>
      <c r="CV30" s="660"/>
      <c r="CW30" s="660"/>
      <c r="CX30" s="660"/>
      <c r="CY30" s="661"/>
      <c r="CZ30" s="662">
        <v>6.3</v>
      </c>
      <c r="DA30" s="671"/>
      <c r="DB30" s="671"/>
      <c r="DC30" s="672"/>
      <c r="DD30" s="665">
        <v>1790493</v>
      </c>
      <c r="DE30" s="660"/>
      <c r="DF30" s="660"/>
      <c r="DG30" s="660"/>
      <c r="DH30" s="660"/>
      <c r="DI30" s="660"/>
      <c r="DJ30" s="660"/>
      <c r="DK30" s="661"/>
      <c r="DL30" s="665">
        <v>1790493</v>
      </c>
      <c r="DM30" s="660"/>
      <c r="DN30" s="660"/>
      <c r="DO30" s="660"/>
      <c r="DP30" s="660"/>
      <c r="DQ30" s="660"/>
      <c r="DR30" s="660"/>
      <c r="DS30" s="660"/>
      <c r="DT30" s="660"/>
      <c r="DU30" s="660"/>
      <c r="DV30" s="661"/>
      <c r="DW30" s="662">
        <v>10.199999999999999</v>
      </c>
      <c r="DX30" s="671"/>
      <c r="DY30" s="671"/>
      <c r="DZ30" s="671"/>
      <c r="EA30" s="671"/>
      <c r="EB30" s="671"/>
      <c r="EC30" s="698"/>
    </row>
    <row r="31" spans="2:133" ht="11.25" customHeight="1" x14ac:dyDescent="0.15">
      <c r="B31" s="656" t="s">
        <v>310</v>
      </c>
      <c r="C31" s="657"/>
      <c r="D31" s="657"/>
      <c r="E31" s="657"/>
      <c r="F31" s="657"/>
      <c r="G31" s="657"/>
      <c r="H31" s="657"/>
      <c r="I31" s="657"/>
      <c r="J31" s="657"/>
      <c r="K31" s="657"/>
      <c r="L31" s="657"/>
      <c r="M31" s="657"/>
      <c r="N31" s="657"/>
      <c r="O31" s="657"/>
      <c r="P31" s="657"/>
      <c r="Q31" s="658"/>
      <c r="R31" s="659">
        <v>49483</v>
      </c>
      <c r="S31" s="660"/>
      <c r="T31" s="660"/>
      <c r="U31" s="660"/>
      <c r="V31" s="660"/>
      <c r="W31" s="660"/>
      <c r="X31" s="660"/>
      <c r="Y31" s="661"/>
      <c r="Z31" s="685">
        <v>0.2</v>
      </c>
      <c r="AA31" s="685"/>
      <c r="AB31" s="685"/>
      <c r="AC31" s="685"/>
      <c r="AD31" s="686" t="s">
        <v>128</v>
      </c>
      <c r="AE31" s="686"/>
      <c r="AF31" s="686"/>
      <c r="AG31" s="686"/>
      <c r="AH31" s="686"/>
      <c r="AI31" s="686"/>
      <c r="AJ31" s="686"/>
      <c r="AK31" s="686"/>
      <c r="AL31" s="662" t="s">
        <v>128</v>
      </c>
      <c r="AM31" s="663"/>
      <c r="AN31" s="663"/>
      <c r="AO31" s="687"/>
      <c r="AP31" s="724" t="s">
        <v>311</v>
      </c>
      <c r="AQ31" s="725"/>
      <c r="AR31" s="725"/>
      <c r="AS31" s="725"/>
      <c r="AT31" s="726" t="s">
        <v>312</v>
      </c>
      <c r="AU31" s="353"/>
      <c r="AV31" s="353"/>
      <c r="AW31" s="353"/>
      <c r="AX31" s="709" t="s">
        <v>190</v>
      </c>
      <c r="AY31" s="710"/>
      <c r="AZ31" s="710"/>
      <c r="BA31" s="710"/>
      <c r="BB31" s="710"/>
      <c r="BC31" s="710"/>
      <c r="BD31" s="710"/>
      <c r="BE31" s="710"/>
      <c r="BF31" s="711"/>
      <c r="BG31" s="720">
        <v>99.6</v>
      </c>
      <c r="BH31" s="721"/>
      <c r="BI31" s="721"/>
      <c r="BJ31" s="721"/>
      <c r="BK31" s="721"/>
      <c r="BL31" s="721"/>
      <c r="BM31" s="722">
        <v>98.8</v>
      </c>
      <c r="BN31" s="721"/>
      <c r="BO31" s="721"/>
      <c r="BP31" s="721"/>
      <c r="BQ31" s="723"/>
      <c r="BR31" s="720">
        <v>99.5</v>
      </c>
      <c r="BS31" s="721"/>
      <c r="BT31" s="721"/>
      <c r="BU31" s="721"/>
      <c r="BV31" s="721"/>
      <c r="BW31" s="721"/>
      <c r="BX31" s="722">
        <v>98.6</v>
      </c>
      <c r="BY31" s="721"/>
      <c r="BZ31" s="721"/>
      <c r="CA31" s="721"/>
      <c r="CB31" s="723"/>
      <c r="CD31" s="681"/>
      <c r="CE31" s="682"/>
      <c r="CF31" s="656" t="s">
        <v>313</v>
      </c>
      <c r="CG31" s="657"/>
      <c r="CH31" s="657"/>
      <c r="CI31" s="657"/>
      <c r="CJ31" s="657"/>
      <c r="CK31" s="657"/>
      <c r="CL31" s="657"/>
      <c r="CM31" s="657"/>
      <c r="CN31" s="657"/>
      <c r="CO31" s="657"/>
      <c r="CP31" s="657"/>
      <c r="CQ31" s="658"/>
      <c r="CR31" s="659">
        <v>64059</v>
      </c>
      <c r="CS31" s="669"/>
      <c r="CT31" s="669"/>
      <c r="CU31" s="669"/>
      <c r="CV31" s="669"/>
      <c r="CW31" s="669"/>
      <c r="CX31" s="669"/>
      <c r="CY31" s="670"/>
      <c r="CZ31" s="662">
        <v>0.2</v>
      </c>
      <c r="DA31" s="671"/>
      <c r="DB31" s="671"/>
      <c r="DC31" s="672"/>
      <c r="DD31" s="665">
        <v>64059</v>
      </c>
      <c r="DE31" s="669"/>
      <c r="DF31" s="669"/>
      <c r="DG31" s="669"/>
      <c r="DH31" s="669"/>
      <c r="DI31" s="669"/>
      <c r="DJ31" s="669"/>
      <c r="DK31" s="670"/>
      <c r="DL31" s="665">
        <v>64059</v>
      </c>
      <c r="DM31" s="669"/>
      <c r="DN31" s="669"/>
      <c r="DO31" s="669"/>
      <c r="DP31" s="669"/>
      <c r="DQ31" s="669"/>
      <c r="DR31" s="669"/>
      <c r="DS31" s="669"/>
      <c r="DT31" s="669"/>
      <c r="DU31" s="669"/>
      <c r="DV31" s="670"/>
      <c r="DW31" s="662">
        <v>0.4</v>
      </c>
      <c r="DX31" s="671"/>
      <c r="DY31" s="671"/>
      <c r="DZ31" s="671"/>
      <c r="EA31" s="671"/>
      <c r="EB31" s="671"/>
      <c r="EC31" s="698"/>
    </row>
    <row r="32" spans="2:133" ht="11.25" customHeight="1" x14ac:dyDescent="0.15">
      <c r="B32" s="656" t="s">
        <v>314</v>
      </c>
      <c r="C32" s="657"/>
      <c r="D32" s="657"/>
      <c r="E32" s="657"/>
      <c r="F32" s="657"/>
      <c r="G32" s="657"/>
      <c r="H32" s="657"/>
      <c r="I32" s="657"/>
      <c r="J32" s="657"/>
      <c r="K32" s="657"/>
      <c r="L32" s="657"/>
      <c r="M32" s="657"/>
      <c r="N32" s="657"/>
      <c r="O32" s="657"/>
      <c r="P32" s="657"/>
      <c r="Q32" s="658"/>
      <c r="R32" s="659">
        <v>6528149</v>
      </c>
      <c r="S32" s="660"/>
      <c r="T32" s="660"/>
      <c r="U32" s="660"/>
      <c r="V32" s="660"/>
      <c r="W32" s="660"/>
      <c r="X32" s="660"/>
      <c r="Y32" s="661"/>
      <c r="Z32" s="685">
        <v>21.5</v>
      </c>
      <c r="AA32" s="685"/>
      <c r="AB32" s="685"/>
      <c r="AC32" s="685"/>
      <c r="AD32" s="686" t="s">
        <v>128</v>
      </c>
      <c r="AE32" s="686"/>
      <c r="AF32" s="686"/>
      <c r="AG32" s="686"/>
      <c r="AH32" s="686"/>
      <c r="AI32" s="686"/>
      <c r="AJ32" s="686"/>
      <c r="AK32" s="686"/>
      <c r="AL32" s="662" t="s">
        <v>128</v>
      </c>
      <c r="AM32" s="663"/>
      <c r="AN32" s="663"/>
      <c r="AO32" s="687"/>
      <c r="AP32" s="699"/>
      <c r="AQ32" s="700"/>
      <c r="AR32" s="700"/>
      <c r="AS32" s="700"/>
      <c r="AT32" s="727"/>
      <c r="AU32" s="349" t="s">
        <v>315</v>
      </c>
      <c r="AX32" s="656" t="s">
        <v>316</v>
      </c>
      <c r="AY32" s="657"/>
      <c r="AZ32" s="657"/>
      <c r="BA32" s="657"/>
      <c r="BB32" s="657"/>
      <c r="BC32" s="657"/>
      <c r="BD32" s="657"/>
      <c r="BE32" s="657"/>
      <c r="BF32" s="658"/>
      <c r="BG32" s="719">
        <v>99.5</v>
      </c>
      <c r="BH32" s="669"/>
      <c r="BI32" s="669"/>
      <c r="BJ32" s="669"/>
      <c r="BK32" s="669"/>
      <c r="BL32" s="669"/>
      <c r="BM32" s="663">
        <v>98.4</v>
      </c>
      <c r="BN32" s="669"/>
      <c r="BO32" s="669"/>
      <c r="BP32" s="669"/>
      <c r="BQ32" s="696"/>
      <c r="BR32" s="719">
        <v>99.3</v>
      </c>
      <c r="BS32" s="669"/>
      <c r="BT32" s="669"/>
      <c r="BU32" s="669"/>
      <c r="BV32" s="669"/>
      <c r="BW32" s="669"/>
      <c r="BX32" s="663">
        <v>98.1</v>
      </c>
      <c r="BY32" s="669"/>
      <c r="BZ32" s="669"/>
      <c r="CA32" s="669"/>
      <c r="CB32" s="696"/>
      <c r="CD32" s="683"/>
      <c r="CE32" s="684"/>
      <c r="CF32" s="656" t="s">
        <v>317</v>
      </c>
      <c r="CG32" s="657"/>
      <c r="CH32" s="657"/>
      <c r="CI32" s="657"/>
      <c r="CJ32" s="657"/>
      <c r="CK32" s="657"/>
      <c r="CL32" s="657"/>
      <c r="CM32" s="657"/>
      <c r="CN32" s="657"/>
      <c r="CO32" s="657"/>
      <c r="CP32" s="657"/>
      <c r="CQ32" s="658"/>
      <c r="CR32" s="659">
        <v>2</v>
      </c>
      <c r="CS32" s="660"/>
      <c r="CT32" s="660"/>
      <c r="CU32" s="660"/>
      <c r="CV32" s="660"/>
      <c r="CW32" s="660"/>
      <c r="CX32" s="660"/>
      <c r="CY32" s="661"/>
      <c r="CZ32" s="662">
        <v>0</v>
      </c>
      <c r="DA32" s="671"/>
      <c r="DB32" s="671"/>
      <c r="DC32" s="672"/>
      <c r="DD32" s="665">
        <v>2</v>
      </c>
      <c r="DE32" s="660"/>
      <c r="DF32" s="660"/>
      <c r="DG32" s="660"/>
      <c r="DH32" s="660"/>
      <c r="DI32" s="660"/>
      <c r="DJ32" s="660"/>
      <c r="DK32" s="661"/>
      <c r="DL32" s="665">
        <v>2</v>
      </c>
      <c r="DM32" s="660"/>
      <c r="DN32" s="660"/>
      <c r="DO32" s="660"/>
      <c r="DP32" s="660"/>
      <c r="DQ32" s="660"/>
      <c r="DR32" s="660"/>
      <c r="DS32" s="660"/>
      <c r="DT32" s="660"/>
      <c r="DU32" s="660"/>
      <c r="DV32" s="661"/>
      <c r="DW32" s="662">
        <v>0</v>
      </c>
      <c r="DX32" s="671"/>
      <c r="DY32" s="671"/>
      <c r="DZ32" s="671"/>
      <c r="EA32" s="671"/>
      <c r="EB32" s="671"/>
      <c r="EC32" s="698"/>
    </row>
    <row r="33" spans="2:133" ht="11.25" customHeight="1" x14ac:dyDescent="0.15">
      <c r="B33" s="716" t="s">
        <v>318</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701"/>
      <c r="AQ33" s="702"/>
      <c r="AR33" s="702"/>
      <c r="AS33" s="702"/>
      <c r="AT33" s="728"/>
      <c r="AU33" s="354"/>
      <c r="AV33" s="354"/>
      <c r="AW33" s="354"/>
      <c r="AX33" s="636" t="s">
        <v>319</v>
      </c>
      <c r="AY33" s="637"/>
      <c r="AZ33" s="637"/>
      <c r="BA33" s="637"/>
      <c r="BB33" s="637"/>
      <c r="BC33" s="637"/>
      <c r="BD33" s="637"/>
      <c r="BE33" s="637"/>
      <c r="BF33" s="638"/>
      <c r="BG33" s="715">
        <v>99.7</v>
      </c>
      <c r="BH33" s="640"/>
      <c r="BI33" s="640"/>
      <c r="BJ33" s="640"/>
      <c r="BK33" s="640"/>
      <c r="BL33" s="640"/>
      <c r="BM33" s="677">
        <v>99.2</v>
      </c>
      <c r="BN33" s="640"/>
      <c r="BO33" s="640"/>
      <c r="BP33" s="640"/>
      <c r="BQ33" s="688"/>
      <c r="BR33" s="715">
        <v>99.7</v>
      </c>
      <c r="BS33" s="640"/>
      <c r="BT33" s="640"/>
      <c r="BU33" s="640"/>
      <c r="BV33" s="640"/>
      <c r="BW33" s="640"/>
      <c r="BX33" s="677">
        <v>99.1</v>
      </c>
      <c r="BY33" s="640"/>
      <c r="BZ33" s="640"/>
      <c r="CA33" s="640"/>
      <c r="CB33" s="688"/>
      <c r="CD33" s="656" t="s">
        <v>320</v>
      </c>
      <c r="CE33" s="657"/>
      <c r="CF33" s="657"/>
      <c r="CG33" s="657"/>
      <c r="CH33" s="657"/>
      <c r="CI33" s="657"/>
      <c r="CJ33" s="657"/>
      <c r="CK33" s="657"/>
      <c r="CL33" s="657"/>
      <c r="CM33" s="657"/>
      <c r="CN33" s="657"/>
      <c r="CO33" s="657"/>
      <c r="CP33" s="657"/>
      <c r="CQ33" s="658"/>
      <c r="CR33" s="659">
        <v>11385488</v>
      </c>
      <c r="CS33" s="669"/>
      <c r="CT33" s="669"/>
      <c r="CU33" s="669"/>
      <c r="CV33" s="669"/>
      <c r="CW33" s="669"/>
      <c r="CX33" s="669"/>
      <c r="CY33" s="670"/>
      <c r="CZ33" s="662">
        <v>39.700000000000003</v>
      </c>
      <c r="DA33" s="671"/>
      <c r="DB33" s="671"/>
      <c r="DC33" s="672"/>
      <c r="DD33" s="665">
        <v>9180969</v>
      </c>
      <c r="DE33" s="669"/>
      <c r="DF33" s="669"/>
      <c r="DG33" s="669"/>
      <c r="DH33" s="669"/>
      <c r="DI33" s="669"/>
      <c r="DJ33" s="669"/>
      <c r="DK33" s="670"/>
      <c r="DL33" s="665">
        <v>6382480</v>
      </c>
      <c r="DM33" s="669"/>
      <c r="DN33" s="669"/>
      <c r="DO33" s="669"/>
      <c r="DP33" s="669"/>
      <c r="DQ33" s="669"/>
      <c r="DR33" s="669"/>
      <c r="DS33" s="669"/>
      <c r="DT33" s="669"/>
      <c r="DU33" s="669"/>
      <c r="DV33" s="670"/>
      <c r="DW33" s="662">
        <v>36.4</v>
      </c>
      <c r="DX33" s="671"/>
      <c r="DY33" s="671"/>
      <c r="DZ33" s="671"/>
      <c r="EA33" s="671"/>
      <c r="EB33" s="671"/>
      <c r="EC33" s="698"/>
    </row>
    <row r="34" spans="2:133" ht="11.25" customHeight="1" x14ac:dyDescent="0.15">
      <c r="B34" s="656" t="s">
        <v>321</v>
      </c>
      <c r="C34" s="657"/>
      <c r="D34" s="657"/>
      <c r="E34" s="657"/>
      <c r="F34" s="657"/>
      <c r="G34" s="657"/>
      <c r="H34" s="657"/>
      <c r="I34" s="657"/>
      <c r="J34" s="657"/>
      <c r="K34" s="657"/>
      <c r="L34" s="657"/>
      <c r="M34" s="657"/>
      <c r="N34" s="657"/>
      <c r="O34" s="657"/>
      <c r="P34" s="657"/>
      <c r="Q34" s="658"/>
      <c r="R34" s="659">
        <v>1772438</v>
      </c>
      <c r="S34" s="660"/>
      <c r="T34" s="660"/>
      <c r="U34" s="660"/>
      <c r="V34" s="660"/>
      <c r="W34" s="660"/>
      <c r="X34" s="660"/>
      <c r="Y34" s="661"/>
      <c r="Z34" s="685">
        <v>5.8</v>
      </c>
      <c r="AA34" s="685"/>
      <c r="AB34" s="685"/>
      <c r="AC34" s="685"/>
      <c r="AD34" s="686" t="s">
        <v>128</v>
      </c>
      <c r="AE34" s="686"/>
      <c r="AF34" s="686"/>
      <c r="AG34" s="686"/>
      <c r="AH34" s="686"/>
      <c r="AI34" s="686"/>
      <c r="AJ34" s="686"/>
      <c r="AK34" s="686"/>
      <c r="AL34" s="662" t="s">
        <v>128</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322</v>
      </c>
      <c r="CE34" s="657"/>
      <c r="CF34" s="657"/>
      <c r="CG34" s="657"/>
      <c r="CH34" s="657"/>
      <c r="CI34" s="657"/>
      <c r="CJ34" s="657"/>
      <c r="CK34" s="657"/>
      <c r="CL34" s="657"/>
      <c r="CM34" s="657"/>
      <c r="CN34" s="657"/>
      <c r="CO34" s="657"/>
      <c r="CP34" s="657"/>
      <c r="CQ34" s="658"/>
      <c r="CR34" s="659">
        <v>5130132</v>
      </c>
      <c r="CS34" s="660"/>
      <c r="CT34" s="660"/>
      <c r="CU34" s="660"/>
      <c r="CV34" s="660"/>
      <c r="CW34" s="660"/>
      <c r="CX34" s="660"/>
      <c r="CY34" s="661"/>
      <c r="CZ34" s="662">
        <v>17.899999999999999</v>
      </c>
      <c r="DA34" s="671"/>
      <c r="DB34" s="671"/>
      <c r="DC34" s="672"/>
      <c r="DD34" s="665">
        <v>3604209</v>
      </c>
      <c r="DE34" s="660"/>
      <c r="DF34" s="660"/>
      <c r="DG34" s="660"/>
      <c r="DH34" s="660"/>
      <c r="DI34" s="660"/>
      <c r="DJ34" s="660"/>
      <c r="DK34" s="661"/>
      <c r="DL34" s="665">
        <v>3199028</v>
      </c>
      <c r="DM34" s="660"/>
      <c r="DN34" s="660"/>
      <c r="DO34" s="660"/>
      <c r="DP34" s="660"/>
      <c r="DQ34" s="660"/>
      <c r="DR34" s="660"/>
      <c r="DS34" s="660"/>
      <c r="DT34" s="660"/>
      <c r="DU34" s="660"/>
      <c r="DV34" s="661"/>
      <c r="DW34" s="662">
        <v>18.2</v>
      </c>
      <c r="DX34" s="671"/>
      <c r="DY34" s="671"/>
      <c r="DZ34" s="671"/>
      <c r="EA34" s="671"/>
      <c r="EB34" s="671"/>
      <c r="EC34" s="698"/>
    </row>
    <row r="35" spans="2:133" ht="11.25" customHeight="1" x14ac:dyDescent="0.15">
      <c r="B35" s="656" t="s">
        <v>323</v>
      </c>
      <c r="C35" s="657"/>
      <c r="D35" s="657"/>
      <c r="E35" s="657"/>
      <c r="F35" s="657"/>
      <c r="G35" s="657"/>
      <c r="H35" s="657"/>
      <c r="I35" s="657"/>
      <c r="J35" s="657"/>
      <c r="K35" s="657"/>
      <c r="L35" s="657"/>
      <c r="M35" s="657"/>
      <c r="N35" s="657"/>
      <c r="O35" s="657"/>
      <c r="P35" s="657"/>
      <c r="Q35" s="658"/>
      <c r="R35" s="659">
        <v>35936</v>
      </c>
      <c r="S35" s="660"/>
      <c r="T35" s="660"/>
      <c r="U35" s="660"/>
      <c r="V35" s="660"/>
      <c r="W35" s="660"/>
      <c r="X35" s="660"/>
      <c r="Y35" s="661"/>
      <c r="Z35" s="685">
        <v>0.1</v>
      </c>
      <c r="AA35" s="685"/>
      <c r="AB35" s="685"/>
      <c r="AC35" s="685"/>
      <c r="AD35" s="686">
        <v>31437</v>
      </c>
      <c r="AE35" s="686"/>
      <c r="AF35" s="686"/>
      <c r="AG35" s="686"/>
      <c r="AH35" s="686"/>
      <c r="AI35" s="686"/>
      <c r="AJ35" s="686"/>
      <c r="AK35" s="686"/>
      <c r="AL35" s="662">
        <v>0.2</v>
      </c>
      <c r="AM35" s="663"/>
      <c r="AN35" s="663"/>
      <c r="AO35" s="687"/>
      <c r="AP35" s="357"/>
      <c r="AQ35" s="712" t="s">
        <v>324</v>
      </c>
      <c r="AR35" s="713"/>
      <c r="AS35" s="713"/>
      <c r="AT35" s="713"/>
      <c r="AU35" s="713"/>
      <c r="AV35" s="713"/>
      <c r="AW35" s="713"/>
      <c r="AX35" s="713"/>
      <c r="AY35" s="713"/>
      <c r="AZ35" s="713"/>
      <c r="BA35" s="713"/>
      <c r="BB35" s="713"/>
      <c r="BC35" s="713"/>
      <c r="BD35" s="713"/>
      <c r="BE35" s="713"/>
      <c r="BF35" s="714"/>
      <c r="BG35" s="712" t="s">
        <v>325</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326</v>
      </c>
      <c r="CE35" s="657"/>
      <c r="CF35" s="657"/>
      <c r="CG35" s="657"/>
      <c r="CH35" s="657"/>
      <c r="CI35" s="657"/>
      <c r="CJ35" s="657"/>
      <c r="CK35" s="657"/>
      <c r="CL35" s="657"/>
      <c r="CM35" s="657"/>
      <c r="CN35" s="657"/>
      <c r="CO35" s="657"/>
      <c r="CP35" s="657"/>
      <c r="CQ35" s="658"/>
      <c r="CR35" s="659">
        <v>146158</v>
      </c>
      <c r="CS35" s="669"/>
      <c r="CT35" s="669"/>
      <c r="CU35" s="669"/>
      <c r="CV35" s="669"/>
      <c r="CW35" s="669"/>
      <c r="CX35" s="669"/>
      <c r="CY35" s="670"/>
      <c r="CZ35" s="662">
        <v>0.5</v>
      </c>
      <c r="DA35" s="671"/>
      <c r="DB35" s="671"/>
      <c r="DC35" s="672"/>
      <c r="DD35" s="665">
        <v>140079</v>
      </c>
      <c r="DE35" s="669"/>
      <c r="DF35" s="669"/>
      <c r="DG35" s="669"/>
      <c r="DH35" s="669"/>
      <c r="DI35" s="669"/>
      <c r="DJ35" s="669"/>
      <c r="DK35" s="670"/>
      <c r="DL35" s="665">
        <v>122706</v>
      </c>
      <c r="DM35" s="669"/>
      <c r="DN35" s="669"/>
      <c r="DO35" s="669"/>
      <c r="DP35" s="669"/>
      <c r="DQ35" s="669"/>
      <c r="DR35" s="669"/>
      <c r="DS35" s="669"/>
      <c r="DT35" s="669"/>
      <c r="DU35" s="669"/>
      <c r="DV35" s="670"/>
      <c r="DW35" s="662">
        <v>0.7</v>
      </c>
      <c r="DX35" s="671"/>
      <c r="DY35" s="671"/>
      <c r="DZ35" s="671"/>
      <c r="EA35" s="671"/>
      <c r="EB35" s="671"/>
      <c r="EC35" s="698"/>
    </row>
    <row r="36" spans="2:133" ht="11.25" customHeight="1" x14ac:dyDescent="0.15">
      <c r="B36" s="656" t="s">
        <v>327</v>
      </c>
      <c r="C36" s="657"/>
      <c r="D36" s="657"/>
      <c r="E36" s="657"/>
      <c r="F36" s="657"/>
      <c r="G36" s="657"/>
      <c r="H36" s="657"/>
      <c r="I36" s="657"/>
      <c r="J36" s="657"/>
      <c r="K36" s="657"/>
      <c r="L36" s="657"/>
      <c r="M36" s="657"/>
      <c r="N36" s="657"/>
      <c r="O36" s="657"/>
      <c r="P36" s="657"/>
      <c r="Q36" s="658"/>
      <c r="R36" s="659">
        <v>14310</v>
      </c>
      <c r="S36" s="660"/>
      <c r="T36" s="660"/>
      <c r="U36" s="660"/>
      <c r="V36" s="660"/>
      <c r="W36" s="660"/>
      <c r="X36" s="660"/>
      <c r="Y36" s="661"/>
      <c r="Z36" s="685">
        <v>0</v>
      </c>
      <c r="AA36" s="685"/>
      <c r="AB36" s="685"/>
      <c r="AC36" s="685"/>
      <c r="AD36" s="686" t="s">
        <v>128</v>
      </c>
      <c r="AE36" s="686"/>
      <c r="AF36" s="686"/>
      <c r="AG36" s="686"/>
      <c r="AH36" s="686"/>
      <c r="AI36" s="686"/>
      <c r="AJ36" s="686"/>
      <c r="AK36" s="686"/>
      <c r="AL36" s="662" t="s">
        <v>128</v>
      </c>
      <c r="AM36" s="663"/>
      <c r="AN36" s="663"/>
      <c r="AO36" s="687"/>
      <c r="AP36" s="357"/>
      <c r="AQ36" s="703" t="s">
        <v>328</v>
      </c>
      <c r="AR36" s="704"/>
      <c r="AS36" s="704"/>
      <c r="AT36" s="704"/>
      <c r="AU36" s="704"/>
      <c r="AV36" s="704"/>
      <c r="AW36" s="704"/>
      <c r="AX36" s="704"/>
      <c r="AY36" s="705"/>
      <c r="AZ36" s="706">
        <v>3267225</v>
      </c>
      <c r="BA36" s="707"/>
      <c r="BB36" s="707"/>
      <c r="BC36" s="707"/>
      <c r="BD36" s="707"/>
      <c r="BE36" s="707"/>
      <c r="BF36" s="708"/>
      <c r="BG36" s="709" t="s">
        <v>329</v>
      </c>
      <c r="BH36" s="710"/>
      <c r="BI36" s="710"/>
      <c r="BJ36" s="710"/>
      <c r="BK36" s="710"/>
      <c r="BL36" s="710"/>
      <c r="BM36" s="710"/>
      <c r="BN36" s="710"/>
      <c r="BO36" s="710"/>
      <c r="BP36" s="710"/>
      <c r="BQ36" s="710"/>
      <c r="BR36" s="710"/>
      <c r="BS36" s="710"/>
      <c r="BT36" s="710"/>
      <c r="BU36" s="711"/>
      <c r="BV36" s="706">
        <v>208958</v>
      </c>
      <c r="BW36" s="707"/>
      <c r="BX36" s="707"/>
      <c r="BY36" s="707"/>
      <c r="BZ36" s="707"/>
      <c r="CA36" s="707"/>
      <c r="CB36" s="708"/>
      <c r="CD36" s="656" t="s">
        <v>330</v>
      </c>
      <c r="CE36" s="657"/>
      <c r="CF36" s="657"/>
      <c r="CG36" s="657"/>
      <c r="CH36" s="657"/>
      <c r="CI36" s="657"/>
      <c r="CJ36" s="657"/>
      <c r="CK36" s="657"/>
      <c r="CL36" s="657"/>
      <c r="CM36" s="657"/>
      <c r="CN36" s="657"/>
      <c r="CO36" s="657"/>
      <c r="CP36" s="657"/>
      <c r="CQ36" s="658"/>
      <c r="CR36" s="659">
        <v>2238263</v>
      </c>
      <c r="CS36" s="660"/>
      <c r="CT36" s="660"/>
      <c r="CU36" s="660"/>
      <c r="CV36" s="660"/>
      <c r="CW36" s="660"/>
      <c r="CX36" s="660"/>
      <c r="CY36" s="661"/>
      <c r="CZ36" s="662">
        <v>7.8</v>
      </c>
      <c r="DA36" s="671"/>
      <c r="DB36" s="671"/>
      <c r="DC36" s="672"/>
      <c r="DD36" s="665">
        <v>2005760</v>
      </c>
      <c r="DE36" s="660"/>
      <c r="DF36" s="660"/>
      <c r="DG36" s="660"/>
      <c r="DH36" s="660"/>
      <c r="DI36" s="660"/>
      <c r="DJ36" s="660"/>
      <c r="DK36" s="661"/>
      <c r="DL36" s="665">
        <v>1322983</v>
      </c>
      <c r="DM36" s="660"/>
      <c r="DN36" s="660"/>
      <c r="DO36" s="660"/>
      <c r="DP36" s="660"/>
      <c r="DQ36" s="660"/>
      <c r="DR36" s="660"/>
      <c r="DS36" s="660"/>
      <c r="DT36" s="660"/>
      <c r="DU36" s="660"/>
      <c r="DV36" s="661"/>
      <c r="DW36" s="662">
        <v>7.5</v>
      </c>
      <c r="DX36" s="671"/>
      <c r="DY36" s="671"/>
      <c r="DZ36" s="671"/>
      <c r="EA36" s="671"/>
      <c r="EB36" s="671"/>
      <c r="EC36" s="698"/>
    </row>
    <row r="37" spans="2:133" ht="11.25" customHeight="1" x14ac:dyDescent="0.15">
      <c r="B37" s="656" t="s">
        <v>331</v>
      </c>
      <c r="C37" s="657"/>
      <c r="D37" s="657"/>
      <c r="E37" s="657"/>
      <c r="F37" s="657"/>
      <c r="G37" s="657"/>
      <c r="H37" s="657"/>
      <c r="I37" s="657"/>
      <c r="J37" s="657"/>
      <c r="K37" s="657"/>
      <c r="L37" s="657"/>
      <c r="M37" s="657"/>
      <c r="N37" s="657"/>
      <c r="O37" s="657"/>
      <c r="P37" s="657"/>
      <c r="Q37" s="658"/>
      <c r="R37" s="659">
        <v>238127</v>
      </c>
      <c r="S37" s="660"/>
      <c r="T37" s="660"/>
      <c r="U37" s="660"/>
      <c r="V37" s="660"/>
      <c r="W37" s="660"/>
      <c r="X37" s="660"/>
      <c r="Y37" s="661"/>
      <c r="Z37" s="685">
        <v>0.8</v>
      </c>
      <c r="AA37" s="685"/>
      <c r="AB37" s="685"/>
      <c r="AC37" s="685"/>
      <c r="AD37" s="686" t="s">
        <v>128</v>
      </c>
      <c r="AE37" s="686"/>
      <c r="AF37" s="686"/>
      <c r="AG37" s="686"/>
      <c r="AH37" s="686"/>
      <c r="AI37" s="686"/>
      <c r="AJ37" s="686"/>
      <c r="AK37" s="686"/>
      <c r="AL37" s="662" t="s">
        <v>128</v>
      </c>
      <c r="AM37" s="663"/>
      <c r="AN37" s="663"/>
      <c r="AO37" s="687"/>
      <c r="AQ37" s="693" t="s">
        <v>332</v>
      </c>
      <c r="AR37" s="694"/>
      <c r="AS37" s="694"/>
      <c r="AT37" s="694"/>
      <c r="AU37" s="694"/>
      <c r="AV37" s="694"/>
      <c r="AW37" s="694"/>
      <c r="AX37" s="694"/>
      <c r="AY37" s="695"/>
      <c r="AZ37" s="659">
        <v>600794</v>
      </c>
      <c r="BA37" s="660"/>
      <c r="BB37" s="660"/>
      <c r="BC37" s="660"/>
      <c r="BD37" s="669"/>
      <c r="BE37" s="669"/>
      <c r="BF37" s="696"/>
      <c r="BG37" s="656" t="s">
        <v>333</v>
      </c>
      <c r="BH37" s="657"/>
      <c r="BI37" s="657"/>
      <c r="BJ37" s="657"/>
      <c r="BK37" s="657"/>
      <c r="BL37" s="657"/>
      <c r="BM37" s="657"/>
      <c r="BN37" s="657"/>
      <c r="BO37" s="657"/>
      <c r="BP37" s="657"/>
      <c r="BQ37" s="657"/>
      <c r="BR37" s="657"/>
      <c r="BS37" s="657"/>
      <c r="BT37" s="657"/>
      <c r="BU37" s="658"/>
      <c r="BV37" s="659">
        <v>117643</v>
      </c>
      <c r="BW37" s="660"/>
      <c r="BX37" s="660"/>
      <c r="BY37" s="660"/>
      <c r="BZ37" s="660"/>
      <c r="CA37" s="660"/>
      <c r="CB37" s="697"/>
      <c r="CD37" s="656" t="s">
        <v>334</v>
      </c>
      <c r="CE37" s="657"/>
      <c r="CF37" s="657"/>
      <c r="CG37" s="657"/>
      <c r="CH37" s="657"/>
      <c r="CI37" s="657"/>
      <c r="CJ37" s="657"/>
      <c r="CK37" s="657"/>
      <c r="CL37" s="657"/>
      <c r="CM37" s="657"/>
      <c r="CN37" s="657"/>
      <c r="CO37" s="657"/>
      <c r="CP37" s="657"/>
      <c r="CQ37" s="658"/>
      <c r="CR37" s="659">
        <v>651889</v>
      </c>
      <c r="CS37" s="669"/>
      <c r="CT37" s="669"/>
      <c r="CU37" s="669"/>
      <c r="CV37" s="669"/>
      <c r="CW37" s="669"/>
      <c r="CX37" s="669"/>
      <c r="CY37" s="670"/>
      <c r="CZ37" s="662">
        <v>2.2999999999999998</v>
      </c>
      <c r="DA37" s="671"/>
      <c r="DB37" s="671"/>
      <c r="DC37" s="672"/>
      <c r="DD37" s="665">
        <v>651889</v>
      </c>
      <c r="DE37" s="669"/>
      <c r="DF37" s="669"/>
      <c r="DG37" s="669"/>
      <c r="DH37" s="669"/>
      <c r="DI37" s="669"/>
      <c r="DJ37" s="669"/>
      <c r="DK37" s="670"/>
      <c r="DL37" s="665">
        <v>451315</v>
      </c>
      <c r="DM37" s="669"/>
      <c r="DN37" s="669"/>
      <c r="DO37" s="669"/>
      <c r="DP37" s="669"/>
      <c r="DQ37" s="669"/>
      <c r="DR37" s="669"/>
      <c r="DS37" s="669"/>
      <c r="DT37" s="669"/>
      <c r="DU37" s="669"/>
      <c r="DV37" s="670"/>
      <c r="DW37" s="662">
        <v>2.6</v>
      </c>
      <c r="DX37" s="671"/>
      <c r="DY37" s="671"/>
      <c r="DZ37" s="671"/>
      <c r="EA37" s="671"/>
      <c r="EB37" s="671"/>
      <c r="EC37" s="698"/>
    </row>
    <row r="38" spans="2:133" ht="11.25" customHeight="1" x14ac:dyDescent="0.15">
      <c r="B38" s="656" t="s">
        <v>335</v>
      </c>
      <c r="C38" s="657"/>
      <c r="D38" s="657"/>
      <c r="E38" s="657"/>
      <c r="F38" s="657"/>
      <c r="G38" s="657"/>
      <c r="H38" s="657"/>
      <c r="I38" s="657"/>
      <c r="J38" s="657"/>
      <c r="K38" s="657"/>
      <c r="L38" s="657"/>
      <c r="M38" s="657"/>
      <c r="N38" s="657"/>
      <c r="O38" s="657"/>
      <c r="P38" s="657"/>
      <c r="Q38" s="658"/>
      <c r="R38" s="659">
        <v>944252</v>
      </c>
      <c r="S38" s="660"/>
      <c r="T38" s="660"/>
      <c r="U38" s="660"/>
      <c r="V38" s="660"/>
      <c r="W38" s="660"/>
      <c r="X38" s="660"/>
      <c r="Y38" s="661"/>
      <c r="Z38" s="685">
        <v>3.1</v>
      </c>
      <c r="AA38" s="685"/>
      <c r="AB38" s="685"/>
      <c r="AC38" s="685"/>
      <c r="AD38" s="686" t="s">
        <v>128</v>
      </c>
      <c r="AE38" s="686"/>
      <c r="AF38" s="686"/>
      <c r="AG38" s="686"/>
      <c r="AH38" s="686"/>
      <c r="AI38" s="686"/>
      <c r="AJ38" s="686"/>
      <c r="AK38" s="686"/>
      <c r="AL38" s="662" t="s">
        <v>128</v>
      </c>
      <c r="AM38" s="663"/>
      <c r="AN38" s="663"/>
      <c r="AO38" s="687"/>
      <c r="AQ38" s="693" t="s">
        <v>336</v>
      </c>
      <c r="AR38" s="694"/>
      <c r="AS38" s="694"/>
      <c r="AT38" s="694"/>
      <c r="AU38" s="694"/>
      <c r="AV38" s="694"/>
      <c r="AW38" s="694"/>
      <c r="AX38" s="694"/>
      <c r="AY38" s="695"/>
      <c r="AZ38" s="659">
        <v>213000</v>
      </c>
      <c r="BA38" s="660"/>
      <c r="BB38" s="660"/>
      <c r="BC38" s="660"/>
      <c r="BD38" s="669"/>
      <c r="BE38" s="669"/>
      <c r="BF38" s="696"/>
      <c r="BG38" s="656" t="s">
        <v>337</v>
      </c>
      <c r="BH38" s="657"/>
      <c r="BI38" s="657"/>
      <c r="BJ38" s="657"/>
      <c r="BK38" s="657"/>
      <c r="BL38" s="657"/>
      <c r="BM38" s="657"/>
      <c r="BN38" s="657"/>
      <c r="BO38" s="657"/>
      <c r="BP38" s="657"/>
      <c r="BQ38" s="657"/>
      <c r="BR38" s="657"/>
      <c r="BS38" s="657"/>
      <c r="BT38" s="657"/>
      <c r="BU38" s="658"/>
      <c r="BV38" s="659">
        <v>9637</v>
      </c>
      <c r="BW38" s="660"/>
      <c r="BX38" s="660"/>
      <c r="BY38" s="660"/>
      <c r="BZ38" s="660"/>
      <c r="CA38" s="660"/>
      <c r="CB38" s="697"/>
      <c r="CD38" s="656" t="s">
        <v>338</v>
      </c>
      <c r="CE38" s="657"/>
      <c r="CF38" s="657"/>
      <c r="CG38" s="657"/>
      <c r="CH38" s="657"/>
      <c r="CI38" s="657"/>
      <c r="CJ38" s="657"/>
      <c r="CK38" s="657"/>
      <c r="CL38" s="657"/>
      <c r="CM38" s="657"/>
      <c r="CN38" s="657"/>
      <c r="CO38" s="657"/>
      <c r="CP38" s="657"/>
      <c r="CQ38" s="658"/>
      <c r="CR38" s="659">
        <v>2440720</v>
      </c>
      <c r="CS38" s="660"/>
      <c r="CT38" s="660"/>
      <c r="CU38" s="660"/>
      <c r="CV38" s="660"/>
      <c r="CW38" s="660"/>
      <c r="CX38" s="660"/>
      <c r="CY38" s="661"/>
      <c r="CZ38" s="662">
        <v>8.5</v>
      </c>
      <c r="DA38" s="671"/>
      <c r="DB38" s="671"/>
      <c r="DC38" s="672"/>
      <c r="DD38" s="665">
        <v>2018034</v>
      </c>
      <c r="DE38" s="660"/>
      <c r="DF38" s="660"/>
      <c r="DG38" s="660"/>
      <c r="DH38" s="660"/>
      <c r="DI38" s="660"/>
      <c r="DJ38" s="660"/>
      <c r="DK38" s="661"/>
      <c r="DL38" s="665">
        <v>1737763</v>
      </c>
      <c r="DM38" s="660"/>
      <c r="DN38" s="660"/>
      <c r="DO38" s="660"/>
      <c r="DP38" s="660"/>
      <c r="DQ38" s="660"/>
      <c r="DR38" s="660"/>
      <c r="DS38" s="660"/>
      <c r="DT38" s="660"/>
      <c r="DU38" s="660"/>
      <c r="DV38" s="661"/>
      <c r="DW38" s="662">
        <v>9.9</v>
      </c>
      <c r="DX38" s="671"/>
      <c r="DY38" s="671"/>
      <c r="DZ38" s="671"/>
      <c r="EA38" s="671"/>
      <c r="EB38" s="671"/>
      <c r="EC38" s="698"/>
    </row>
    <row r="39" spans="2:133" ht="11.25" customHeight="1" x14ac:dyDescent="0.15">
      <c r="B39" s="656" t="s">
        <v>339</v>
      </c>
      <c r="C39" s="657"/>
      <c r="D39" s="657"/>
      <c r="E39" s="657"/>
      <c r="F39" s="657"/>
      <c r="G39" s="657"/>
      <c r="H39" s="657"/>
      <c r="I39" s="657"/>
      <c r="J39" s="657"/>
      <c r="K39" s="657"/>
      <c r="L39" s="657"/>
      <c r="M39" s="657"/>
      <c r="N39" s="657"/>
      <c r="O39" s="657"/>
      <c r="P39" s="657"/>
      <c r="Q39" s="658"/>
      <c r="R39" s="659">
        <v>814171</v>
      </c>
      <c r="S39" s="660"/>
      <c r="T39" s="660"/>
      <c r="U39" s="660"/>
      <c r="V39" s="660"/>
      <c r="W39" s="660"/>
      <c r="X39" s="660"/>
      <c r="Y39" s="661"/>
      <c r="Z39" s="685">
        <v>2.7</v>
      </c>
      <c r="AA39" s="685"/>
      <c r="AB39" s="685"/>
      <c r="AC39" s="685"/>
      <c r="AD39" s="686">
        <v>39750</v>
      </c>
      <c r="AE39" s="686"/>
      <c r="AF39" s="686"/>
      <c r="AG39" s="686"/>
      <c r="AH39" s="686"/>
      <c r="AI39" s="686"/>
      <c r="AJ39" s="686"/>
      <c r="AK39" s="686"/>
      <c r="AL39" s="662">
        <v>0.2</v>
      </c>
      <c r="AM39" s="663"/>
      <c r="AN39" s="663"/>
      <c r="AO39" s="687"/>
      <c r="AQ39" s="693" t="s">
        <v>340</v>
      </c>
      <c r="AR39" s="694"/>
      <c r="AS39" s="694"/>
      <c r="AT39" s="694"/>
      <c r="AU39" s="694"/>
      <c r="AV39" s="694"/>
      <c r="AW39" s="694"/>
      <c r="AX39" s="694"/>
      <c r="AY39" s="695"/>
      <c r="AZ39" s="659">
        <v>12711</v>
      </c>
      <c r="BA39" s="660"/>
      <c r="BB39" s="660"/>
      <c r="BC39" s="660"/>
      <c r="BD39" s="669"/>
      <c r="BE39" s="669"/>
      <c r="BF39" s="696"/>
      <c r="BG39" s="656" t="s">
        <v>341</v>
      </c>
      <c r="BH39" s="657"/>
      <c r="BI39" s="657"/>
      <c r="BJ39" s="657"/>
      <c r="BK39" s="657"/>
      <c r="BL39" s="657"/>
      <c r="BM39" s="657"/>
      <c r="BN39" s="657"/>
      <c r="BO39" s="657"/>
      <c r="BP39" s="657"/>
      <c r="BQ39" s="657"/>
      <c r="BR39" s="657"/>
      <c r="BS39" s="657"/>
      <c r="BT39" s="657"/>
      <c r="BU39" s="658"/>
      <c r="BV39" s="659">
        <v>14712</v>
      </c>
      <c r="BW39" s="660"/>
      <c r="BX39" s="660"/>
      <c r="BY39" s="660"/>
      <c r="BZ39" s="660"/>
      <c r="CA39" s="660"/>
      <c r="CB39" s="697"/>
      <c r="CD39" s="656" t="s">
        <v>342</v>
      </c>
      <c r="CE39" s="657"/>
      <c r="CF39" s="657"/>
      <c r="CG39" s="657"/>
      <c r="CH39" s="657"/>
      <c r="CI39" s="657"/>
      <c r="CJ39" s="657"/>
      <c r="CK39" s="657"/>
      <c r="CL39" s="657"/>
      <c r="CM39" s="657"/>
      <c r="CN39" s="657"/>
      <c r="CO39" s="657"/>
      <c r="CP39" s="657"/>
      <c r="CQ39" s="658"/>
      <c r="CR39" s="659">
        <v>1090485</v>
      </c>
      <c r="CS39" s="669"/>
      <c r="CT39" s="669"/>
      <c r="CU39" s="669"/>
      <c r="CV39" s="669"/>
      <c r="CW39" s="669"/>
      <c r="CX39" s="669"/>
      <c r="CY39" s="670"/>
      <c r="CZ39" s="662">
        <v>3.8</v>
      </c>
      <c r="DA39" s="671"/>
      <c r="DB39" s="671"/>
      <c r="DC39" s="672"/>
      <c r="DD39" s="665">
        <v>1073157</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8"/>
    </row>
    <row r="40" spans="2:133" ht="11.25" customHeight="1" x14ac:dyDescent="0.15">
      <c r="B40" s="656" t="s">
        <v>343</v>
      </c>
      <c r="C40" s="657"/>
      <c r="D40" s="657"/>
      <c r="E40" s="657"/>
      <c r="F40" s="657"/>
      <c r="G40" s="657"/>
      <c r="H40" s="657"/>
      <c r="I40" s="657"/>
      <c r="J40" s="657"/>
      <c r="K40" s="657"/>
      <c r="L40" s="657"/>
      <c r="M40" s="657"/>
      <c r="N40" s="657"/>
      <c r="O40" s="657"/>
      <c r="P40" s="657"/>
      <c r="Q40" s="658"/>
      <c r="R40" s="659">
        <v>2523053</v>
      </c>
      <c r="S40" s="660"/>
      <c r="T40" s="660"/>
      <c r="U40" s="660"/>
      <c r="V40" s="660"/>
      <c r="W40" s="660"/>
      <c r="X40" s="660"/>
      <c r="Y40" s="661"/>
      <c r="Z40" s="685">
        <v>8.3000000000000007</v>
      </c>
      <c r="AA40" s="685"/>
      <c r="AB40" s="685"/>
      <c r="AC40" s="685"/>
      <c r="AD40" s="686" t="s">
        <v>128</v>
      </c>
      <c r="AE40" s="686"/>
      <c r="AF40" s="686"/>
      <c r="AG40" s="686"/>
      <c r="AH40" s="686"/>
      <c r="AI40" s="686"/>
      <c r="AJ40" s="686"/>
      <c r="AK40" s="686"/>
      <c r="AL40" s="662" t="s">
        <v>128</v>
      </c>
      <c r="AM40" s="663"/>
      <c r="AN40" s="663"/>
      <c r="AO40" s="687"/>
      <c r="AQ40" s="693" t="s">
        <v>344</v>
      </c>
      <c r="AR40" s="694"/>
      <c r="AS40" s="694"/>
      <c r="AT40" s="694"/>
      <c r="AU40" s="694"/>
      <c r="AV40" s="694"/>
      <c r="AW40" s="694"/>
      <c r="AX40" s="694"/>
      <c r="AY40" s="695"/>
      <c r="AZ40" s="659" t="s">
        <v>128</v>
      </c>
      <c r="BA40" s="660"/>
      <c r="BB40" s="660"/>
      <c r="BC40" s="660"/>
      <c r="BD40" s="669"/>
      <c r="BE40" s="669"/>
      <c r="BF40" s="696"/>
      <c r="BG40" s="699" t="s">
        <v>345</v>
      </c>
      <c r="BH40" s="700"/>
      <c r="BI40" s="700"/>
      <c r="BJ40" s="700"/>
      <c r="BK40" s="700"/>
      <c r="BL40" s="358"/>
      <c r="BM40" s="657" t="s">
        <v>346</v>
      </c>
      <c r="BN40" s="657"/>
      <c r="BO40" s="657"/>
      <c r="BP40" s="657"/>
      <c r="BQ40" s="657"/>
      <c r="BR40" s="657"/>
      <c r="BS40" s="657"/>
      <c r="BT40" s="657"/>
      <c r="BU40" s="658"/>
      <c r="BV40" s="659">
        <v>104</v>
      </c>
      <c r="BW40" s="660"/>
      <c r="BX40" s="660"/>
      <c r="BY40" s="660"/>
      <c r="BZ40" s="660"/>
      <c r="CA40" s="660"/>
      <c r="CB40" s="697"/>
      <c r="CD40" s="656" t="s">
        <v>347</v>
      </c>
      <c r="CE40" s="657"/>
      <c r="CF40" s="657"/>
      <c r="CG40" s="657"/>
      <c r="CH40" s="657"/>
      <c r="CI40" s="657"/>
      <c r="CJ40" s="657"/>
      <c r="CK40" s="657"/>
      <c r="CL40" s="657"/>
      <c r="CM40" s="657"/>
      <c r="CN40" s="657"/>
      <c r="CO40" s="657"/>
      <c r="CP40" s="657"/>
      <c r="CQ40" s="658"/>
      <c r="CR40" s="659">
        <v>339730</v>
      </c>
      <c r="CS40" s="660"/>
      <c r="CT40" s="660"/>
      <c r="CU40" s="660"/>
      <c r="CV40" s="660"/>
      <c r="CW40" s="660"/>
      <c r="CX40" s="660"/>
      <c r="CY40" s="661"/>
      <c r="CZ40" s="662">
        <v>1.2</v>
      </c>
      <c r="DA40" s="671"/>
      <c r="DB40" s="671"/>
      <c r="DC40" s="672"/>
      <c r="DD40" s="665">
        <v>339730</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8"/>
    </row>
    <row r="41" spans="2:133" ht="11.25" customHeight="1" x14ac:dyDescent="0.15">
      <c r="B41" s="656" t="s">
        <v>348</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3" t="s">
        <v>349</v>
      </c>
      <c r="AR41" s="694"/>
      <c r="AS41" s="694"/>
      <c r="AT41" s="694"/>
      <c r="AU41" s="694"/>
      <c r="AV41" s="694"/>
      <c r="AW41" s="694"/>
      <c r="AX41" s="694"/>
      <c r="AY41" s="695"/>
      <c r="AZ41" s="659">
        <v>537250</v>
      </c>
      <c r="BA41" s="660"/>
      <c r="BB41" s="660"/>
      <c r="BC41" s="660"/>
      <c r="BD41" s="669"/>
      <c r="BE41" s="669"/>
      <c r="BF41" s="696"/>
      <c r="BG41" s="699"/>
      <c r="BH41" s="700"/>
      <c r="BI41" s="700"/>
      <c r="BJ41" s="700"/>
      <c r="BK41" s="700"/>
      <c r="BL41" s="358"/>
      <c r="BM41" s="657" t="s">
        <v>350</v>
      </c>
      <c r="BN41" s="657"/>
      <c r="BO41" s="657"/>
      <c r="BP41" s="657"/>
      <c r="BQ41" s="657"/>
      <c r="BR41" s="657"/>
      <c r="BS41" s="657"/>
      <c r="BT41" s="657"/>
      <c r="BU41" s="658"/>
      <c r="BV41" s="659" t="s">
        <v>128</v>
      </c>
      <c r="BW41" s="660"/>
      <c r="BX41" s="660"/>
      <c r="BY41" s="660"/>
      <c r="BZ41" s="660"/>
      <c r="CA41" s="660"/>
      <c r="CB41" s="697"/>
      <c r="CD41" s="656" t="s">
        <v>351</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352</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690" t="s">
        <v>353</v>
      </c>
      <c r="AR42" s="691"/>
      <c r="AS42" s="691"/>
      <c r="AT42" s="691"/>
      <c r="AU42" s="691"/>
      <c r="AV42" s="691"/>
      <c r="AW42" s="691"/>
      <c r="AX42" s="691"/>
      <c r="AY42" s="692"/>
      <c r="AZ42" s="639">
        <v>1903470</v>
      </c>
      <c r="BA42" s="673"/>
      <c r="BB42" s="673"/>
      <c r="BC42" s="673"/>
      <c r="BD42" s="640"/>
      <c r="BE42" s="640"/>
      <c r="BF42" s="688"/>
      <c r="BG42" s="701"/>
      <c r="BH42" s="702"/>
      <c r="BI42" s="702"/>
      <c r="BJ42" s="702"/>
      <c r="BK42" s="702"/>
      <c r="BL42" s="359"/>
      <c r="BM42" s="637" t="s">
        <v>354</v>
      </c>
      <c r="BN42" s="637"/>
      <c r="BO42" s="637"/>
      <c r="BP42" s="637"/>
      <c r="BQ42" s="637"/>
      <c r="BR42" s="637"/>
      <c r="BS42" s="637"/>
      <c r="BT42" s="637"/>
      <c r="BU42" s="638"/>
      <c r="BV42" s="639">
        <v>307</v>
      </c>
      <c r="BW42" s="673"/>
      <c r="BX42" s="673"/>
      <c r="BY42" s="673"/>
      <c r="BZ42" s="673"/>
      <c r="CA42" s="673"/>
      <c r="CB42" s="689"/>
      <c r="CD42" s="656" t="s">
        <v>355</v>
      </c>
      <c r="CE42" s="657"/>
      <c r="CF42" s="657"/>
      <c r="CG42" s="657"/>
      <c r="CH42" s="657"/>
      <c r="CI42" s="657"/>
      <c r="CJ42" s="657"/>
      <c r="CK42" s="657"/>
      <c r="CL42" s="657"/>
      <c r="CM42" s="657"/>
      <c r="CN42" s="657"/>
      <c r="CO42" s="657"/>
      <c r="CP42" s="657"/>
      <c r="CQ42" s="658"/>
      <c r="CR42" s="659">
        <v>2754843</v>
      </c>
      <c r="CS42" s="669"/>
      <c r="CT42" s="669"/>
      <c r="CU42" s="669"/>
      <c r="CV42" s="669"/>
      <c r="CW42" s="669"/>
      <c r="CX42" s="669"/>
      <c r="CY42" s="670"/>
      <c r="CZ42" s="662">
        <v>9.6</v>
      </c>
      <c r="DA42" s="671"/>
      <c r="DB42" s="671"/>
      <c r="DC42" s="672"/>
      <c r="DD42" s="665">
        <v>877856</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356</v>
      </c>
      <c r="C43" s="657"/>
      <c r="D43" s="657"/>
      <c r="E43" s="657"/>
      <c r="F43" s="657"/>
      <c r="G43" s="657"/>
      <c r="H43" s="657"/>
      <c r="I43" s="657"/>
      <c r="J43" s="657"/>
      <c r="K43" s="657"/>
      <c r="L43" s="657"/>
      <c r="M43" s="657"/>
      <c r="N43" s="657"/>
      <c r="O43" s="657"/>
      <c r="P43" s="657"/>
      <c r="Q43" s="658"/>
      <c r="R43" s="659">
        <v>1552953</v>
      </c>
      <c r="S43" s="660"/>
      <c r="T43" s="660"/>
      <c r="U43" s="660"/>
      <c r="V43" s="660"/>
      <c r="W43" s="660"/>
      <c r="X43" s="660"/>
      <c r="Y43" s="661"/>
      <c r="Z43" s="685">
        <v>5.0999999999999996</v>
      </c>
      <c r="AA43" s="685"/>
      <c r="AB43" s="685"/>
      <c r="AC43" s="685"/>
      <c r="AD43" s="686" t="s">
        <v>128</v>
      </c>
      <c r="AE43" s="686"/>
      <c r="AF43" s="686"/>
      <c r="AG43" s="686"/>
      <c r="AH43" s="686"/>
      <c r="AI43" s="686"/>
      <c r="AJ43" s="686"/>
      <c r="AK43" s="686"/>
      <c r="AL43" s="662" t="s">
        <v>128</v>
      </c>
      <c r="AM43" s="663"/>
      <c r="AN43" s="663"/>
      <c r="AO43" s="687"/>
      <c r="CD43" s="656" t="s">
        <v>357</v>
      </c>
      <c r="CE43" s="657"/>
      <c r="CF43" s="657"/>
      <c r="CG43" s="657"/>
      <c r="CH43" s="657"/>
      <c r="CI43" s="657"/>
      <c r="CJ43" s="657"/>
      <c r="CK43" s="657"/>
      <c r="CL43" s="657"/>
      <c r="CM43" s="657"/>
      <c r="CN43" s="657"/>
      <c r="CO43" s="657"/>
      <c r="CP43" s="657"/>
      <c r="CQ43" s="658"/>
      <c r="CR43" s="659">
        <v>142821</v>
      </c>
      <c r="CS43" s="669"/>
      <c r="CT43" s="669"/>
      <c r="CU43" s="669"/>
      <c r="CV43" s="669"/>
      <c r="CW43" s="669"/>
      <c r="CX43" s="669"/>
      <c r="CY43" s="670"/>
      <c r="CZ43" s="662">
        <v>0.5</v>
      </c>
      <c r="DA43" s="671"/>
      <c r="DB43" s="671"/>
      <c r="DC43" s="672"/>
      <c r="DD43" s="665">
        <v>141760</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358</v>
      </c>
      <c r="C44" s="637"/>
      <c r="D44" s="637"/>
      <c r="E44" s="637"/>
      <c r="F44" s="637"/>
      <c r="G44" s="637"/>
      <c r="H44" s="637"/>
      <c r="I44" s="637"/>
      <c r="J44" s="637"/>
      <c r="K44" s="637"/>
      <c r="L44" s="637"/>
      <c r="M44" s="637"/>
      <c r="N44" s="637"/>
      <c r="O44" s="637"/>
      <c r="P44" s="637"/>
      <c r="Q44" s="638"/>
      <c r="R44" s="639">
        <v>30381271</v>
      </c>
      <c r="S44" s="673"/>
      <c r="T44" s="673"/>
      <c r="U44" s="673"/>
      <c r="V44" s="673"/>
      <c r="W44" s="673"/>
      <c r="X44" s="673"/>
      <c r="Y44" s="674"/>
      <c r="Z44" s="675">
        <v>100</v>
      </c>
      <c r="AA44" s="675"/>
      <c r="AB44" s="675"/>
      <c r="AC44" s="675"/>
      <c r="AD44" s="676">
        <v>15986515</v>
      </c>
      <c r="AE44" s="676"/>
      <c r="AF44" s="676"/>
      <c r="AG44" s="676"/>
      <c r="AH44" s="676"/>
      <c r="AI44" s="676"/>
      <c r="AJ44" s="676"/>
      <c r="AK44" s="676"/>
      <c r="AL44" s="642">
        <v>100</v>
      </c>
      <c r="AM44" s="677"/>
      <c r="AN44" s="677"/>
      <c r="AO44" s="678"/>
      <c r="CD44" s="679" t="s">
        <v>305</v>
      </c>
      <c r="CE44" s="680"/>
      <c r="CF44" s="656" t="s">
        <v>359</v>
      </c>
      <c r="CG44" s="657"/>
      <c r="CH44" s="657"/>
      <c r="CI44" s="657"/>
      <c r="CJ44" s="657"/>
      <c r="CK44" s="657"/>
      <c r="CL44" s="657"/>
      <c r="CM44" s="657"/>
      <c r="CN44" s="657"/>
      <c r="CO44" s="657"/>
      <c r="CP44" s="657"/>
      <c r="CQ44" s="658"/>
      <c r="CR44" s="659">
        <v>2754775</v>
      </c>
      <c r="CS44" s="660"/>
      <c r="CT44" s="660"/>
      <c r="CU44" s="660"/>
      <c r="CV44" s="660"/>
      <c r="CW44" s="660"/>
      <c r="CX44" s="660"/>
      <c r="CY44" s="661"/>
      <c r="CZ44" s="662">
        <v>9.6</v>
      </c>
      <c r="DA44" s="663"/>
      <c r="DB44" s="663"/>
      <c r="DC44" s="664"/>
      <c r="DD44" s="665">
        <v>877788</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360</v>
      </c>
      <c r="CG45" s="657"/>
      <c r="CH45" s="657"/>
      <c r="CI45" s="657"/>
      <c r="CJ45" s="657"/>
      <c r="CK45" s="657"/>
      <c r="CL45" s="657"/>
      <c r="CM45" s="657"/>
      <c r="CN45" s="657"/>
      <c r="CO45" s="657"/>
      <c r="CP45" s="657"/>
      <c r="CQ45" s="658"/>
      <c r="CR45" s="659">
        <v>1159224</v>
      </c>
      <c r="CS45" s="669"/>
      <c r="CT45" s="669"/>
      <c r="CU45" s="669"/>
      <c r="CV45" s="669"/>
      <c r="CW45" s="669"/>
      <c r="CX45" s="669"/>
      <c r="CY45" s="670"/>
      <c r="CZ45" s="662">
        <v>4</v>
      </c>
      <c r="DA45" s="671"/>
      <c r="DB45" s="671"/>
      <c r="DC45" s="672"/>
      <c r="DD45" s="665">
        <v>215787</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361</v>
      </c>
      <c r="CD46" s="681"/>
      <c r="CE46" s="682"/>
      <c r="CF46" s="656" t="s">
        <v>362</v>
      </c>
      <c r="CG46" s="657"/>
      <c r="CH46" s="657"/>
      <c r="CI46" s="657"/>
      <c r="CJ46" s="657"/>
      <c r="CK46" s="657"/>
      <c r="CL46" s="657"/>
      <c r="CM46" s="657"/>
      <c r="CN46" s="657"/>
      <c r="CO46" s="657"/>
      <c r="CP46" s="657"/>
      <c r="CQ46" s="658"/>
      <c r="CR46" s="659">
        <v>1595551</v>
      </c>
      <c r="CS46" s="660"/>
      <c r="CT46" s="660"/>
      <c r="CU46" s="660"/>
      <c r="CV46" s="660"/>
      <c r="CW46" s="660"/>
      <c r="CX46" s="660"/>
      <c r="CY46" s="661"/>
      <c r="CZ46" s="662">
        <v>5.6</v>
      </c>
      <c r="DA46" s="663"/>
      <c r="DB46" s="663"/>
      <c r="DC46" s="664"/>
      <c r="DD46" s="665">
        <v>662001</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363</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364</v>
      </c>
      <c r="CG47" s="657"/>
      <c r="CH47" s="657"/>
      <c r="CI47" s="657"/>
      <c r="CJ47" s="657"/>
      <c r="CK47" s="657"/>
      <c r="CL47" s="657"/>
      <c r="CM47" s="657"/>
      <c r="CN47" s="657"/>
      <c r="CO47" s="657"/>
      <c r="CP47" s="657"/>
      <c r="CQ47" s="658"/>
      <c r="CR47" s="659">
        <v>68</v>
      </c>
      <c r="CS47" s="669"/>
      <c r="CT47" s="669"/>
      <c r="CU47" s="669"/>
      <c r="CV47" s="669"/>
      <c r="CW47" s="669"/>
      <c r="CX47" s="669"/>
      <c r="CY47" s="670"/>
      <c r="CZ47" s="662">
        <v>0</v>
      </c>
      <c r="DA47" s="671"/>
      <c r="DB47" s="671"/>
      <c r="DC47" s="672"/>
      <c r="DD47" s="665">
        <v>68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365</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366</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367</v>
      </c>
      <c r="CE49" s="637"/>
      <c r="CF49" s="637"/>
      <c r="CG49" s="637"/>
      <c r="CH49" s="637"/>
      <c r="CI49" s="637"/>
      <c r="CJ49" s="637"/>
      <c r="CK49" s="637"/>
      <c r="CL49" s="637"/>
      <c r="CM49" s="637"/>
      <c r="CN49" s="637"/>
      <c r="CO49" s="637"/>
      <c r="CP49" s="637"/>
      <c r="CQ49" s="638"/>
      <c r="CR49" s="639">
        <v>28712813</v>
      </c>
      <c r="CS49" s="640"/>
      <c r="CT49" s="640"/>
      <c r="CU49" s="640"/>
      <c r="CV49" s="640"/>
      <c r="CW49" s="640"/>
      <c r="CX49" s="640"/>
      <c r="CY49" s="641"/>
      <c r="CZ49" s="642">
        <v>100</v>
      </c>
      <c r="DA49" s="643"/>
      <c r="DB49" s="643"/>
      <c r="DC49" s="644"/>
      <c r="DD49" s="645">
        <v>18699119</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368</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369</v>
      </c>
      <c r="DK2" s="1125"/>
      <c r="DL2" s="1125"/>
      <c r="DM2" s="1125"/>
      <c r="DN2" s="1125"/>
      <c r="DO2" s="1126"/>
      <c r="DP2" s="210"/>
      <c r="DQ2" s="1124" t="s">
        <v>370</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371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372</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373</v>
      </c>
      <c r="B5" s="1029"/>
      <c r="C5" s="1029"/>
      <c r="D5" s="1029"/>
      <c r="E5" s="1029"/>
      <c r="F5" s="1029"/>
      <c r="G5" s="1029"/>
      <c r="H5" s="1029"/>
      <c r="I5" s="1029"/>
      <c r="J5" s="1029"/>
      <c r="K5" s="1029"/>
      <c r="L5" s="1029"/>
      <c r="M5" s="1029"/>
      <c r="N5" s="1029"/>
      <c r="O5" s="1029"/>
      <c r="P5" s="1030"/>
      <c r="Q5" s="1034" t="s">
        <v>374</v>
      </c>
      <c r="R5" s="1035"/>
      <c r="S5" s="1035"/>
      <c r="T5" s="1035"/>
      <c r="U5" s="1036"/>
      <c r="V5" s="1034" t="s">
        <v>375</v>
      </c>
      <c r="W5" s="1035"/>
      <c r="X5" s="1035"/>
      <c r="Y5" s="1035"/>
      <c r="Z5" s="1036"/>
      <c r="AA5" s="1034" t="s">
        <v>376</v>
      </c>
      <c r="AB5" s="1035"/>
      <c r="AC5" s="1035"/>
      <c r="AD5" s="1035"/>
      <c r="AE5" s="1035"/>
      <c r="AF5" s="1127" t="s">
        <v>377</v>
      </c>
      <c r="AG5" s="1035"/>
      <c r="AH5" s="1035"/>
      <c r="AI5" s="1035"/>
      <c r="AJ5" s="1048"/>
      <c r="AK5" s="1035" t="s">
        <v>378</v>
      </c>
      <c r="AL5" s="1035"/>
      <c r="AM5" s="1035"/>
      <c r="AN5" s="1035"/>
      <c r="AO5" s="1036"/>
      <c r="AP5" s="1034" t="s">
        <v>379</v>
      </c>
      <c r="AQ5" s="1035"/>
      <c r="AR5" s="1035"/>
      <c r="AS5" s="1035"/>
      <c r="AT5" s="1036"/>
      <c r="AU5" s="1034" t="s">
        <v>380</v>
      </c>
      <c r="AV5" s="1035"/>
      <c r="AW5" s="1035"/>
      <c r="AX5" s="1035"/>
      <c r="AY5" s="1048"/>
      <c r="AZ5" s="214"/>
      <c r="BA5" s="214"/>
      <c r="BB5" s="214"/>
      <c r="BC5" s="214"/>
      <c r="BD5" s="214"/>
      <c r="BE5" s="215"/>
      <c r="BF5" s="215"/>
      <c r="BG5" s="215"/>
      <c r="BH5" s="215"/>
      <c r="BI5" s="215"/>
      <c r="BJ5" s="215"/>
      <c r="BK5" s="215"/>
      <c r="BL5" s="215"/>
      <c r="BM5" s="215"/>
      <c r="BN5" s="215"/>
      <c r="BO5" s="215"/>
      <c r="BP5" s="215"/>
      <c r="BQ5" s="1028" t="s">
        <v>381</v>
      </c>
      <c r="BR5" s="1029"/>
      <c r="BS5" s="1029"/>
      <c r="BT5" s="1029"/>
      <c r="BU5" s="1029"/>
      <c r="BV5" s="1029"/>
      <c r="BW5" s="1029"/>
      <c r="BX5" s="1029"/>
      <c r="BY5" s="1029"/>
      <c r="BZ5" s="1029"/>
      <c r="CA5" s="1029"/>
      <c r="CB5" s="1029"/>
      <c r="CC5" s="1029"/>
      <c r="CD5" s="1029"/>
      <c r="CE5" s="1029"/>
      <c r="CF5" s="1029"/>
      <c r="CG5" s="1030"/>
      <c r="CH5" s="1034" t="s">
        <v>382</v>
      </c>
      <c r="CI5" s="1035"/>
      <c r="CJ5" s="1035"/>
      <c r="CK5" s="1035"/>
      <c r="CL5" s="1036"/>
      <c r="CM5" s="1034" t="s">
        <v>383</v>
      </c>
      <c r="CN5" s="1035"/>
      <c r="CO5" s="1035"/>
      <c r="CP5" s="1035"/>
      <c r="CQ5" s="1036"/>
      <c r="CR5" s="1034" t="s">
        <v>384</v>
      </c>
      <c r="CS5" s="1035"/>
      <c r="CT5" s="1035"/>
      <c r="CU5" s="1035"/>
      <c r="CV5" s="1036"/>
      <c r="CW5" s="1034" t="s">
        <v>385</v>
      </c>
      <c r="CX5" s="1035"/>
      <c r="CY5" s="1035"/>
      <c r="CZ5" s="1035"/>
      <c r="DA5" s="1036"/>
      <c r="DB5" s="1034" t="s">
        <v>386</v>
      </c>
      <c r="DC5" s="1035"/>
      <c r="DD5" s="1035"/>
      <c r="DE5" s="1035"/>
      <c r="DF5" s="1036"/>
      <c r="DG5" s="1117" t="s">
        <v>387</v>
      </c>
      <c r="DH5" s="1118"/>
      <c r="DI5" s="1118"/>
      <c r="DJ5" s="1118"/>
      <c r="DK5" s="1119"/>
      <c r="DL5" s="1117" t="s">
        <v>388</v>
      </c>
      <c r="DM5" s="1118"/>
      <c r="DN5" s="1118"/>
      <c r="DO5" s="1118"/>
      <c r="DP5" s="1119"/>
      <c r="DQ5" s="1034" t="s">
        <v>389</v>
      </c>
      <c r="DR5" s="1035"/>
      <c r="DS5" s="1035"/>
      <c r="DT5" s="1035"/>
      <c r="DU5" s="1036"/>
      <c r="DV5" s="1034" t="s">
        <v>380</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390</v>
      </c>
      <c r="C7" s="1081"/>
      <c r="D7" s="1081"/>
      <c r="E7" s="1081"/>
      <c r="F7" s="1081"/>
      <c r="G7" s="1081"/>
      <c r="H7" s="1081"/>
      <c r="I7" s="1081"/>
      <c r="J7" s="1081"/>
      <c r="K7" s="1081"/>
      <c r="L7" s="1081"/>
      <c r="M7" s="1081"/>
      <c r="N7" s="1081"/>
      <c r="O7" s="1081"/>
      <c r="P7" s="1082"/>
      <c r="Q7" s="1135">
        <v>30406</v>
      </c>
      <c r="R7" s="1136"/>
      <c r="S7" s="1136"/>
      <c r="T7" s="1136"/>
      <c r="U7" s="1136"/>
      <c r="V7" s="1136">
        <v>28739</v>
      </c>
      <c r="W7" s="1136"/>
      <c r="X7" s="1136"/>
      <c r="Y7" s="1136"/>
      <c r="Z7" s="1136"/>
      <c r="AA7" s="1136">
        <v>1667</v>
      </c>
      <c r="AB7" s="1136"/>
      <c r="AC7" s="1136"/>
      <c r="AD7" s="1136"/>
      <c r="AE7" s="1137"/>
      <c r="AF7" s="1138">
        <v>1176</v>
      </c>
      <c r="AG7" s="1139"/>
      <c r="AH7" s="1139"/>
      <c r="AI7" s="1139"/>
      <c r="AJ7" s="1140"/>
      <c r="AK7" s="1141">
        <v>228</v>
      </c>
      <c r="AL7" s="1142"/>
      <c r="AM7" s="1142"/>
      <c r="AN7" s="1142"/>
      <c r="AO7" s="1142"/>
      <c r="AP7" s="1142">
        <v>19943</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16"/>
    </row>
    <row r="8" spans="1:131" s="217" customFormat="1" ht="26.25" customHeight="1" x14ac:dyDescent="0.15">
      <c r="A8" s="220">
        <v>2</v>
      </c>
      <c r="B8" s="1063" t="s">
        <v>391</v>
      </c>
      <c r="C8" s="1064"/>
      <c r="D8" s="1064"/>
      <c r="E8" s="1064"/>
      <c r="F8" s="1064"/>
      <c r="G8" s="1064"/>
      <c r="H8" s="1064"/>
      <c r="I8" s="1064"/>
      <c r="J8" s="1064"/>
      <c r="K8" s="1064"/>
      <c r="L8" s="1064"/>
      <c r="M8" s="1064"/>
      <c r="N8" s="1064"/>
      <c r="O8" s="1064"/>
      <c r="P8" s="1065"/>
      <c r="Q8" s="1071">
        <v>173</v>
      </c>
      <c r="R8" s="1072"/>
      <c r="S8" s="1072"/>
      <c r="T8" s="1072"/>
      <c r="U8" s="1072"/>
      <c r="V8" s="1072">
        <v>173</v>
      </c>
      <c r="W8" s="1072"/>
      <c r="X8" s="1072"/>
      <c r="Y8" s="1072"/>
      <c r="Z8" s="1072"/>
      <c r="AA8" s="1072" t="s">
        <v>592</v>
      </c>
      <c r="AB8" s="1072"/>
      <c r="AC8" s="1072"/>
      <c r="AD8" s="1072"/>
      <c r="AE8" s="1073"/>
      <c r="AF8" s="1068" t="s">
        <v>128</v>
      </c>
      <c r="AG8" s="1069"/>
      <c r="AH8" s="1069"/>
      <c r="AI8" s="1069"/>
      <c r="AJ8" s="1070"/>
      <c r="AK8" s="1113">
        <v>163</v>
      </c>
      <c r="AL8" s="1114"/>
      <c r="AM8" s="1114"/>
      <c r="AN8" s="1114"/>
      <c r="AO8" s="1114"/>
      <c r="AP8" s="1114">
        <v>564</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x14ac:dyDescent="0.15">
      <c r="A9" s="220">
        <v>3</v>
      </c>
      <c r="B9" s="1063" t="s">
        <v>392</v>
      </c>
      <c r="C9" s="1064"/>
      <c r="D9" s="1064"/>
      <c r="E9" s="1064"/>
      <c r="F9" s="1064"/>
      <c r="G9" s="1064"/>
      <c r="H9" s="1064"/>
      <c r="I9" s="1064"/>
      <c r="J9" s="1064"/>
      <c r="K9" s="1064"/>
      <c r="L9" s="1064"/>
      <c r="M9" s="1064"/>
      <c r="N9" s="1064"/>
      <c r="O9" s="1064"/>
      <c r="P9" s="1065"/>
      <c r="Q9" s="1071">
        <v>32</v>
      </c>
      <c r="R9" s="1072"/>
      <c r="S9" s="1072"/>
      <c r="T9" s="1072"/>
      <c r="U9" s="1072"/>
      <c r="V9" s="1072">
        <v>31</v>
      </c>
      <c r="W9" s="1072"/>
      <c r="X9" s="1072"/>
      <c r="Y9" s="1072"/>
      <c r="Z9" s="1072"/>
      <c r="AA9" s="1072">
        <v>1</v>
      </c>
      <c r="AB9" s="1072"/>
      <c r="AC9" s="1072"/>
      <c r="AD9" s="1072"/>
      <c r="AE9" s="1073"/>
      <c r="AF9" s="1068">
        <v>1</v>
      </c>
      <c r="AG9" s="1069"/>
      <c r="AH9" s="1069"/>
      <c r="AI9" s="1069"/>
      <c r="AJ9" s="1070"/>
      <c r="AK9" s="1113" t="s">
        <v>583</v>
      </c>
      <c r="AL9" s="1114"/>
      <c r="AM9" s="1114"/>
      <c r="AN9" s="1114"/>
      <c r="AO9" s="1114"/>
      <c r="AP9" s="1114">
        <v>50</v>
      </c>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393</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394</v>
      </c>
      <c r="B23" s="970" t="s">
        <v>395</v>
      </c>
      <c r="C23" s="971"/>
      <c r="D23" s="971"/>
      <c r="E23" s="971"/>
      <c r="F23" s="971"/>
      <c r="G23" s="971"/>
      <c r="H23" s="971"/>
      <c r="I23" s="971"/>
      <c r="J23" s="971"/>
      <c r="K23" s="971"/>
      <c r="L23" s="971"/>
      <c r="M23" s="971"/>
      <c r="N23" s="971"/>
      <c r="O23" s="971"/>
      <c r="P23" s="981"/>
      <c r="Q23" s="1100">
        <v>30381</v>
      </c>
      <c r="R23" s="1094"/>
      <c r="S23" s="1094"/>
      <c r="T23" s="1094"/>
      <c r="U23" s="1094"/>
      <c r="V23" s="1094">
        <v>28713</v>
      </c>
      <c r="W23" s="1094"/>
      <c r="X23" s="1094"/>
      <c r="Y23" s="1094"/>
      <c r="Z23" s="1094"/>
      <c r="AA23" s="1094">
        <v>1668</v>
      </c>
      <c r="AB23" s="1094"/>
      <c r="AC23" s="1094"/>
      <c r="AD23" s="1094"/>
      <c r="AE23" s="1101"/>
      <c r="AF23" s="1102">
        <v>1177</v>
      </c>
      <c r="AG23" s="1094"/>
      <c r="AH23" s="1094"/>
      <c r="AI23" s="1094"/>
      <c r="AJ23" s="1103"/>
      <c r="AK23" s="1104"/>
      <c r="AL23" s="1105"/>
      <c r="AM23" s="1105"/>
      <c r="AN23" s="1105"/>
      <c r="AO23" s="1105"/>
      <c r="AP23" s="1094">
        <v>20557</v>
      </c>
      <c r="AQ23" s="1094"/>
      <c r="AR23" s="1094"/>
      <c r="AS23" s="1094"/>
      <c r="AT23" s="1094"/>
      <c r="AU23" s="1095"/>
      <c r="AV23" s="1095"/>
      <c r="AW23" s="1095"/>
      <c r="AX23" s="1095"/>
      <c r="AY23" s="1096"/>
      <c r="AZ23" s="1097" t="s">
        <v>128</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373</v>
      </c>
      <c r="B26" s="1029"/>
      <c r="C26" s="1029"/>
      <c r="D26" s="1029"/>
      <c r="E26" s="1029"/>
      <c r="F26" s="1029"/>
      <c r="G26" s="1029"/>
      <c r="H26" s="1029"/>
      <c r="I26" s="1029"/>
      <c r="J26" s="1029"/>
      <c r="K26" s="1029"/>
      <c r="L26" s="1029"/>
      <c r="M26" s="1029"/>
      <c r="N26" s="1029"/>
      <c r="O26" s="1029"/>
      <c r="P26" s="1030"/>
      <c r="Q26" s="1034" t="s">
        <v>398</v>
      </c>
      <c r="R26" s="1035"/>
      <c r="S26" s="1035"/>
      <c r="T26" s="1035"/>
      <c r="U26" s="1036"/>
      <c r="V26" s="1034" t="s">
        <v>399</v>
      </c>
      <c r="W26" s="1035"/>
      <c r="X26" s="1035"/>
      <c r="Y26" s="1035"/>
      <c r="Z26" s="1036"/>
      <c r="AA26" s="1034" t="s">
        <v>400</v>
      </c>
      <c r="AB26" s="1035"/>
      <c r="AC26" s="1035"/>
      <c r="AD26" s="1035"/>
      <c r="AE26" s="1035"/>
      <c r="AF26" s="1088" t="s">
        <v>401</v>
      </c>
      <c r="AG26" s="1041"/>
      <c r="AH26" s="1041"/>
      <c r="AI26" s="1041"/>
      <c r="AJ26" s="1089"/>
      <c r="AK26" s="1035" t="s">
        <v>402</v>
      </c>
      <c r="AL26" s="1035"/>
      <c r="AM26" s="1035"/>
      <c r="AN26" s="1035"/>
      <c r="AO26" s="1036"/>
      <c r="AP26" s="1034" t="s">
        <v>403</v>
      </c>
      <c r="AQ26" s="1035"/>
      <c r="AR26" s="1035"/>
      <c r="AS26" s="1035"/>
      <c r="AT26" s="1036"/>
      <c r="AU26" s="1034" t="s">
        <v>404</v>
      </c>
      <c r="AV26" s="1035"/>
      <c r="AW26" s="1035"/>
      <c r="AX26" s="1035"/>
      <c r="AY26" s="1036"/>
      <c r="AZ26" s="1034" t="s">
        <v>405</v>
      </c>
      <c r="BA26" s="1035"/>
      <c r="BB26" s="1035"/>
      <c r="BC26" s="1035"/>
      <c r="BD26" s="1036"/>
      <c r="BE26" s="1034" t="s">
        <v>380</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406</v>
      </c>
      <c r="C28" s="1081"/>
      <c r="D28" s="1081"/>
      <c r="E28" s="1081"/>
      <c r="F28" s="1081"/>
      <c r="G28" s="1081"/>
      <c r="H28" s="1081"/>
      <c r="I28" s="1081"/>
      <c r="J28" s="1081"/>
      <c r="K28" s="1081"/>
      <c r="L28" s="1081"/>
      <c r="M28" s="1081"/>
      <c r="N28" s="1081"/>
      <c r="O28" s="1081"/>
      <c r="P28" s="1082"/>
      <c r="Q28" s="1083">
        <v>6917</v>
      </c>
      <c r="R28" s="1084"/>
      <c r="S28" s="1084"/>
      <c r="T28" s="1084"/>
      <c r="U28" s="1084"/>
      <c r="V28" s="1084">
        <v>6708</v>
      </c>
      <c r="W28" s="1084"/>
      <c r="X28" s="1084"/>
      <c r="Y28" s="1084"/>
      <c r="Z28" s="1084"/>
      <c r="AA28" s="1084">
        <v>209</v>
      </c>
      <c r="AB28" s="1084"/>
      <c r="AC28" s="1084"/>
      <c r="AD28" s="1084"/>
      <c r="AE28" s="1085"/>
      <c r="AF28" s="1086">
        <v>209</v>
      </c>
      <c r="AG28" s="1084"/>
      <c r="AH28" s="1084"/>
      <c r="AI28" s="1084"/>
      <c r="AJ28" s="1087"/>
      <c r="AK28" s="1075">
        <v>607</v>
      </c>
      <c r="AL28" s="1076"/>
      <c r="AM28" s="1076"/>
      <c r="AN28" s="1076"/>
      <c r="AO28" s="1076"/>
      <c r="AP28" s="1076" t="s">
        <v>512</v>
      </c>
      <c r="AQ28" s="1076"/>
      <c r="AR28" s="1076"/>
      <c r="AS28" s="1076"/>
      <c r="AT28" s="1076"/>
      <c r="AU28" s="1076" t="s">
        <v>512</v>
      </c>
      <c r="AV28" s="1076"/>
      <c r="AW28" s="1076"/>
      <c r="AX28" s="1076"/>
      <c r="AY28" s="1076"/>
      <c r="AZ28" s="1077" t="s">
        <v>512</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407</v>
      </c>
      <c r="C29" s="1064"/>
      <c r="D29" s="1064"/>
      <c r="E29" s="1064"/>
      <c r="F29" s="1064"/>
      <c r="G29" s="1064"/>
      <c r="H29" s="1064"/>
      <c r="I29" s="1064"/>
      <c r="J29" s="1064"/>
      <c r="K29" s="1064"/>
      <c r="L29" s="1064"/>
      <c r="M29" s="1064"/>
      <c r="N29" s="1064"/>
      <c r="O29" s="1064"/>
      <c r="P29" s="1065"/>
      <c r="Q29" s="1071">
        <v>5643</v>
      </c>
      <c r="R29" s="1072"/>
      <c r="S29" s="1072"/>
      <c r="T29" s="1072"/>
      <c r="U29" s="1072"/>
      <c r="V29" s="1072">
        <v>5594</v>
      </c>
      <c r="W29" s="1072"/>
      <c r="X29" s="1072"/>
      <c r="Y29" s="1072"/>
      <c r="Z29" s="1072"/>
      <c r="AA29" s="1072">
        <v>49</v>
      </c>
      <c r="AB29" s="1072"/>
      <c r="AC29" s="1072"/>
      <c r="AD29" s="1072"/>
      <c r="AE29" s="1073"/>
      <c r="AF29" s="1068">
        <v>49</v>
      </c>
      <c r="AG29" s="1069"/>
      <c r="AH29" s="1069"/>
      <c r="AI29" s="1069"/>
      <c r="AJ29" s="1070"/>
      <c r="AK29" s="1013">
        <v>944</v>
      </c>
      <c r="AL29" s="1004"/>
      <c r="AM29" s="1004"/>
      <c r="AN29" s="1004"/>
      <c r="AO29" s="1004"/>
      <c r="AP29" s="1004" t="s">
        <v>512</v>
      </c>
      <c r="AQ29" s="1004"/>
      <c r="AR29" s="1004"/>
      <c r="AS29" s="1004"/>
      <c r="AT29" s="1004"/>
      <c r="AU29" s="1004" t="s">
        <v>512</v>
      </c>
      <c r="AV29" s="1004"/>
      <c r="AW29" s="1004"/>
      <c r="AX29" s="1004"/>
      <c r="AY29" s="1004"/>
      <c r="AZ29" s="1074" t="s">
        <v>512</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408</v>
      </c>
      <c r="C30" s="1064"/>
      <c r="D30" s="1064"/>
      <c r="E30" s="1064"/>
      <c r="F30" s="1064"/>
      <c r="G30" s="1064"/>
      <c r="H30" s="1064"/>
      <c r="I30" s="1064"/>
      <c r="J30" s="1064"/>
      <c r="K30" s="1064"/>
      <c r="L30" s="1064"/>
      <c r="M30" s="1064"/>
      <c r="N30" s="1064"/>
      <c r="O30" s="1064"/>
      <c r="P30" s="1065"/>
      <c r="Q30" s="1071">
        <v>1358</v>
      </c>
      <c r="R30" s="1072"/>
      <c r="S30" s="1072"/>
      <c r="T30" s="1072"/>
      <c r="U30" s="1072"/>
      <c r="V30" s="1072">
        <v>1351</v>
      </c>
      <c r="W30" s="1072"/>
      <c r="X30" s="1072"/>
      <c r="Y30" s="1072"/>
      <c r="Z30" s="1072"/>
      <c r="AA30" s="1072">
        <v>7</v>
      </c>
      <c r="AB30" s="1072"/>
      <c r="AC30" s="1072"/>
      <c r="AD30" s="1072"/>
      <c r="AE30" s="1073"/>
      <c r="AF30" s="1068">
        <v>7</v>
      </c>
      <c r="AG30" s="1069"/>
      <c r="AH30" s="1069"/>
      <c r="AI30" s="1069"/>
      <c r="AJ30" s="1070"/>
      <c r="AK30" s="1013">
        <v>193</v>
      </c>
      <c r="AL30" s="1004"/>
      <c r="AM30" s="1004"/>
      <c r="AN30" s="1004"/>
      <c r="AO30" s="1004"/>
      <c r="AP30" s="1004" t="s">
        <v>512</v>
      </c>
      <c r="AQ30" s="1004"/>
      <c r="AR30" s="1004"/>
      <c r="AS30" s="1004"/>
      <c r="AT30" s="1004"/>
      <c r="AU30" s="1004" t="s">
        <v>512</v>
      </c>
      <c r="AV30" s="1004"/>
      <c r="AW30" s="1004"/>
      <c r="AX30" s="1004"/>
      <c r="AY30" s="1004"/>
      <c r="AZ30" s="1074" t="s">
        <v>512</v>
      </c>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409</v>
      </c>
      <c r="C31" s="1064"/>
      <c r="D31" s="1064"/>
      <c r="E31" s="1064"/>
      <c r="F31" s="1064"/>
      <c r="G31" s="1064"/>
      <c r="H31" s="1064"/>
      <c r="I31" s="1064"/>
      <c r="J31" s="1064"/>
      <c r="K31" s="1064"/>
      <c r="L31" s="1064"/>
      <c r="M31" s="1064"/>
      <c r="N31" s="1064"/>
      <c r="O31" s="1064"/>
      <c r="P31" s="1065"/>
      <c r="Q31" s="1071">
        <v>1484</v>
      </c>
      <c r="R31" s="1072"/>
      <c r="S31" s="1072"/>
      <c r="T31" s="1072"/>
      <c r="U31" s="1072"/>
      <c r="V31" s="1072">
        <v>1231</v>
      </c>
      <c r="W31" s="1072"/>
      <c r="X31" s="1072"/>
      <c r="Y31" s="1072"/>
      <c r="Z31" s="1072"/>
      <c r="AA31" s="1072">
        <v>253</v>
      </c>
      <c r="AB31" s="1072"/>
      <c r="AC31" s="1072"/>
      <c r="AD31" s="1072"/>
      <c r="AE31" s="1073"/>
      <c r="AF31" s="1068">
        <v>1392</v>
      </c>
      <c r="AG31" s="1069"/>
      <c r="AH31" s="1069"/>
      <c r="AI31" s="1069"/>
      <c r="AJ31" s="1070"/>
      <c r="AK31" s="1013">
        <v>14</v>
      </c>
      <c r="AL31" s="1004"/>
      <c r="AM31" s="1004"/>
      <c r="AN31" s="1004"/>
      <c r="AO31" s="1004"/>
      <c r="AP31" s="1004">
        <v>450</v>
      </c>
      <c r="AQ31" s="1004"/>
      <c r="AR31" s="1004"/>
      <c r="AS31" s="1004"/>
      <c r="AT31" s="1004"/>
      <c r="AU31" s="1004">
        <v>3</v>
      </c>
      <c r="AV31" s="1004"/>
      <c r="AW31" s="1004"/>
      <c r="AX31" s="1004"/>
      <c r="AY31" s="1004"/>
      <c r="AZ31" s="1074" t="s">
        <v>512</v>
      </c>
      <c r="BA31" s="1074"/>
      <c r="BB31" s="1074"/>
      <c r="BC31" s="1074"/>
      <c r="BD31" s="1074"/>
      <c r="BE31" s="1005" t="s">
        <v>410</v>
      </c>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t="s">
        <v>411</v>
      </c>
      <c r="C32" s="1064"/>
      <c r="D32" s="1064"/>
      <c r="E32" s="1064"/>
      <c r="F32" s="1064"/>
      <c r="G32" s="1064"/>
      <c r="H32" s="1064"/>
      <c r="I32" s="1064"/>
      <c r="J32" s="1064"/>
      <c r="K32" s="1064"/>
      <c r="L32" s="1064"/>
      <c r="M32" s="1064"/>
      <c r="N32" s="1064"/>
      <c r="O32" s="1064"/>
      <c r="P32" s="1065"/>
      <c r="Q32" s="1071">
        <v>1932</v>
      </c>
      <c r="R32" s="1072"/>
      <c r="S32" s="1072"/>
      <c r="T32" s="1072"/>
      <c r="U32" s="1072"/>
      <c r="V32" s="1072">
        <v>1841</v>
      </c>
      <c r="W32" s="1072"/>
      <c r="X32" s="1072"/>
      <c r="Y32" s="1072"/>
      <c r="Z32" s="1072"/>
      <c r="AA32" s="1072">
        <v>91</v>
      </c>
      <c r="AB32" s="1072"/>
      <c r="AC32" s="1072"/>
      <c r="AD32" s="1072"/>
      <c r="AE32" s="1073"/>
      <c r="AF32" s="1068">
        <v>385</v>
      </c>
      <c r="AG32" s="1069"/>
      <c r="AH32" s="1069"/>
      <c r="AI32" s="1069"/>
      <c r="AJ32" s="1070"/>
      <c r="AK32" s="1013">
        <v>602</v>
      </c>
      <c r="AL32" s="1004"/>
      <c r="AM32" s="1004"/>
      <c r="AN32" s="1004"/>
      <c r="AO32" s="1004"/>
      <c r="AP32" s="1004">
        <v>9023</v>
      </c>
      <c r="AQ32" s="1004"/>
      <c r="AR32" s="1004"/>
      <c r="AS32" s="1004"/>
      <c r="AT32" s="1004"/>
      <c r="AU32" s="1004">
        <v>3799</v>
      </c>
      <c r="AV32" s="1004"/>
      <c r="AW32" s="1004"/>
      <c r="AX32" s="1004"/>
      <c r="AY32" s="1004"/>
      <c r="AZ32" s="1074" t="s">
        <v>512</v>
      </c>
      <c r="BA32" s="1074"/>
      <c r="BB32" s="1074"/>
      <c r="BC32" s="1074"/>
      <c r="BD32" s="1074"/>
      <c r="BE32" s="1005" t="s">
        <v>410</v>
      </c>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412</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394</v>
      </c>
      <c r="B63" s="970" t="s">
        <v>413</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2041</v>
      </c>
      <c r="AG63" s="992"/>
      <c r="AH63" s="992"/>
      <c r="AI63" s="992"/>
      <c r="AJ63" s="1055"/>
      <c r="AK63" s="1056"/>
      <c r="AL63" s="996"/>
      <c r="AM63" s="996"/>
      <c r="AN63" s="996"/>
      <c r="AO63" s="996"/>
      <c r="AP63" s="992">
        <v>9473</v>
      </c>
      <c r="AQ63" s="992"/>
      <c r="AR63" s="992"/>
      <c r="AS63" s="992"/>
      <c r="AT63" s="992"/>
      <c r="AU63" s="992">
        <v>3802</v>
      </c>
      <c r="AV63" s="992"/>
      <c r="AW63" s="992"/>
      <c r="AX63" s="992"/>
      <c r="AY63" s="992"/>
      <c r="AZ63" s="1050"/>
      <c r="BA63" s="1050"/>
      <c r="BB63" s="1050"/>
      <c r="BC63" s="1050"/>
      <c r="BD63" s="1050"/>
      <c r="BE63" s="993"/>
      <c r="BF63" s="993"/>
      <c r="BG63" s="993"/>
      <c r="BH63" s="993"/>
      <c r="BI63" s="994"/>
      <c r="BJ63" s="1051" t="s">
        <v>414</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415</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416</v>
      </c>
      <c r="B66" s="1029"/>
      <c r="C66" s="1029"/>
      <c r="D66" s="1029"/>
      <c r="E66" s="1029"/>
      <c r="F66" s="1029"/>
      <c r="G66" s="1029"/>
      <c r="H66" s="1029"/>
      <c r="I66" s="1029"/>
      <c r="J66" s="1029"/>
      <c r="K66" s="1029"/>
      <c r="L66" s="1029"/>
      <c r="M66" s="1029"/>
      <c r="N66" s="1029"/>
      <c r="O66" s="1029"/>
      <c r="P66" s="1030"/>
      <c r="Q66" s="1034" t="s">
        <v>417</v>
      </c>
      <c r="R66" s="1035"/>
      <c r="S66" s="1035"/>
      <c r="T66" s="1035"/>
      <c r="U66" s="1036"/>
      <c r="V66" s="1034" t="s">
        <v>399</v>
      </c>
      <c r="W66" s="1035"/>
      <c r="X66" s="1035"/>
      <c r="Y66" s="1035"/>
      <c r="Z66" s="1036"/>
      <c r="AA66" s="1034" t="s">
        <v>418</v>
      </c>
      <c r="AB66" s="1035"/>
      <c r="AC66" s="1035"/>
      <c r="AD66" s="1035"/>
      <c r="AE66" s="1036"/>
      <c r="AF66" s="1040" t="s">
        <v>401</v>
      </c>
      <c r="AG66" s="1041"/>
      <c r="AH66" s="1041"/>
      <c r="AI66" s="1041"/>
      <c r="AJ66" s="1042"/>
      <c r="AK66" s="1034" t="s">
        <v>402</v>
      </c>
      <c r="AL66" s="1029"/>
      <c r="AM66" s="1029"/>
      <c r="AN66" s="1029"/>
      <c r="AO66" s="1030"/>
      <c r="AP66" s="1034" t="s">
        <v>403</v>
      </c>
      <c r="AQ66" s="1035"/>
      <c r="AR66" s="1035"/>
      <c r="AS66" s="1035"/>
      <c r="AT66" s="1036"/>
      <c r="AU66" s="1034" t="s">
        <v>419</v>
      </c>
      <c r="AV66" s="1035"/>
      <c r="AW66" s="1035"/>
      <c r="AX66" s="1035"/>
      <c r="AY66" s="1036"/>
      <c r="AZ66" s="1034" t="s">
        <v>380</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584</v>
      </c>
      <c r="C68" s="1019"/>
      <c r="D68" s="1019"/>
      <c r="E68" s="1019"/>
      <c r="F68" s="1019"/>
      <c r="G68" s="1019"/>
      <c r="H68" s="1019"/>
      <c r="I68" s="1019"/>
      <c r="J68" s="1019"/>
      <c r="K68" s="1019"/>
      <c r="L68" s="1019"/>
      <c r="M68" s="1019"/>
      <c r="N68" s="1019"/>
      <c r="O68" s="1019"/>
      <c r="P68" s="1020"/>
      <c r="Q68" s="1021">
        <v>26735</v>
      </c>
      <c r="R68" s="1015"/>
      <c r="S68" s="1015"/>
      <c r="T68" s="1015"/>
      <c r="U68" s="1015"/>
      <c r="V68" s="1015">
        <v>26454</v>
      </c>
      <c r="W68" s="1015"/>
      <c r="X68" s="1015"/>
      <c r="Y68" s="1015"/>
      <c r="Z68" s="1015"/>
      <c r="AA68" s="1015">
        <v>281</v>
      </c>
      <c r="AB68" s="1015"/>
      <c r="AC68" s="1015"/>
      <c r="AD68" s="1015"/>
      <c r="AE68" s="1015"/>
      <c r="AF68" s="1015">
        <v>6600</v>
      </c>
      <c r="AG68" s="1015"/>
      <c r="AH68" s="1015"/>
      <c r="AI68" s="1015"/>
      <c r="AJ68" s="1015"/>
      <c r="AK68" s="1015" t="s">
        <v>591</v>
      </c>
      <c r="AL68" s="1015"/>
      <c r="AM68" s="1015"/>
      <c r="AN68" s="1015"/>
      <c r="AO68" s="1015"/>
      <c r="AP68" s="1015">
        <v>24034</v>
      </c>
      <c r="AQ68" s="1015"/>
      <c r="AR68" s="1015"/>
      <c r="AS68" s="1015"/>
      <c r="AT68" s="1015"/>
      <c r="AU68" s="1015">
        <v>3293</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585</v>
      </c>
      <c r="C69" s="1008"/>
      <c r="D69" s="1008"/>
      <c r="E69" s="1008"/>
      <c r="F69" s="1008"/>
      <c r="G69" s="1008"/>
      <c r="H69" s="1008"/>
      <c r="I69" s="1008"/>
      <c r="J69" s="1008"/>
      <c r="K69" s="1008"/>
      <c r="L69" s="1008"/>
      <c r="M69" s="1008"/>
      <c r="N69" s="1008"/>
      <c r="O69" s="1008"/>
      <c r="P69" s="1009"/>
      <c r="Q69" s="1010">
        <v>1598</v>
      </c>
      <c r="R69" s="1004"/>
      <c r="S69" s="1004"/>
      <c r="T69" s="1004"/>
      <c r="U69" s="1004"/>
      <c r="V69" s="1004">
        <v>1456</v>
      </c>
      <c r="W69" s="1004"/>
      <c r="X69" s="1004"/>
      <c r="Y69" s="1004"/>
      <c r="Z69" s="1004"/>
      <c r="AA69" s="1004">
        <v>142</v>
      </c>
      <c r="AB69" s="1004"/>
      <c r="AC69" s="1004"/>
      <c r="AD69" s="1004"/>
      <c r="AE69" s="1004"/>
      <c r="AF69" s="1004">
        <v>142</v>
      </c>
      <c r="AG69" s="1004"/>
      <c r="AH69" s="1004"/>
      <c r="AI69" s="1004"/>
      <c r="AJ69" s="1004"/>
      <c r="AK69" s="1004" t="s">
        <v>591</v>
      </c>
      <c r="AL69" s="1004"/>
      <c r="AM69" s="1004"/>
      <c r="AN69" s="1004"/>
      <c r="AO69" s="1004"/>
      <c r="AP69" s="1004" t="s">
        <v>591</v>
      </c>
      <c r="AQ69" s="1004"/>
      <c r="AR69" s="1004"/>
      <c r="AS69" s="1004"/>
      <c r="AT69" s="1004"/>
      <c r="AU69" s="1004" t="s">
        <v>591</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586</v>
      </c>
      <c r="C70" s="1008"/>
      <c r="D70" s="1008"/>
      <c r="E70" s="1008"/>
      <c r="F70" s="1008"/>
      <c r="G70" s="1008"/>
      <c r="H70" s="1008"/>
      <c r="I70" s="1008"/>
      <c r="J70" s="1008"/>
      <c r="K70" s="1008"/>
      <c r="L70" s="1008"/>
      <c r="M70" s="1008"/>
      <c r="N70" s="1008"/>
      <c r="O70" s="1008"/>
      <c r="P70" s="1009"/>
      <c r="Q70" s="1010">
        <v>956629</v>
      </c>
      <c r="R70" s="1004"/>
      <c r="S70" s="1004"/>
      <c r="T70" s="1004"/>
      <c r="U70" s="1004"/>
      <c r="V70" s="1004">
        <v>904884</v>
      </c>
      <c r="W70" s="1004"/>
      <c r="X70" s="1004"/>
      <c r="Y70" s="1004"/>
      <c r="Z70" s="1004"/>
      <c r="AA70" s="1004">
        <v>51745</v>
      </c>
      <c r="AB70" s="1004"/>
      <c r="AC70" s="1004"/>
      <c r="AD70" s="1004"/>
      <c r="AE70" s="1004"/>
      <c r="AF70" s="1004">
        <v>51745</v>
      </c>
      <c r="AG70" s="1004"/>
      <c r="AH70" s="1004"/>
      <c r="AI70" s="1004"/>
      <c r="AJ70" s="1004"/>
      <c r="AK70" s="1004">
        <v>1</v>
      </c>
      <c r="AL70" s="1004"/>
      <c r="AM70" s="1004"/>
      <c r="AN70" s="1004"/>
      <c r="AO70" s="1004"/>
      <c r="AP70" s="1004" t="s">
        <v>591</v>
      </c>
      <c r="AQ70" s="1004"/>
      <c r="AR70" s="1004"/>
      <c r="AS70" s="1004"/>
      <c r="AT70" s="1004"/>
      <c r="AU70" s="1004" t="s">
        <v>591</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587</v>
      </c>
      <c r="C71" s="1008"/>
      <c r="D71" s="1008"/>
      <c r="E71" s="1008"/>
      <c r="F71" s="1008"/>
      <c r="G71" s="1008"/>
      <c r="H71" s="1008"/>
      <c r="I71" s="1008"/>
      <c r="J71" s="1008"/>
      <c r="K71" s="1008"/>
      <c r="L71" s="1008"/>
      <c r="M71" s="1008"/>
      <c r="N71" s="1008"/>
      <c r="O71" s="1008"/>
      <c r="P71" s="1009"/>
      <c r="Q71" s="1010">
        <v>7808</v>
      </c>
      <c r="R71" s="1004"/>
      <c r="S71" s="1004"/>
      <c r="T71" s="1004"/>
      <c r="U71" s="1004"/>
      <c r="V71" s="1004">
        <v>7144</v>
      </c>
      <c r="W71" s="1004"/>
      <c r="X71" s="1004"/>
      <c r="Y71" s="1004"/>
      <c r="Z71" s="1004"/>
      <c r="AA71" s="1004">
        <v>664</v>
      </c>
      <c r="AB71" s="1004"/>
      <c r="AC71" s="1004"/>
      <c r="AD71" s="1004"/>
      <c r="AE71" s="1004"/>
      <c r="AF71" s="1004">
        <v>664</v>
      </c>
      <c r="AG71" s="1004"/>
      <c r="AH71" s="1004"/>
      <c r="AI71" s="1004"/>
      <c r="AJ71" s="1004"/>
      <c r="AK71" s="1004" t="s">
        <v>591</v>
      </c>
      <c r="AL71" s="1004"/>
      <c r="AM71" s="1004"/>
      <c r="AN71" s="1004"/>
      <c r="AO71" s="1004"/>
      <c r="AP71" s="1004" t="s">
        <v>591</v>
      </c>
      <c r="AQ71" s="1004"/>
      <c r="AR71" s="1004"/>
      <c r="AS71" s="1004"/>
      <c r="AT71" s="1004"/>
      <c r="AU71" s="1004" t="s">
        <v>591</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588</v>
      </c>
      <c r="C72" s="1008"/>
      <c r="D72" s="1008"/>
      <c r="E72" s="1008"/>
      <c r="F72" s="1008"/>
      <c r="G72" s="1008"/>
      <c r="H72" s="1008"/>
      <c r="I72" s="1008"/>
      <c r="J72" s="1008"/>
      <c r="K72" s="1008"/>
      <c r="L72" s="1008"/>
      <c r="M72" s="1008"/>
      <c r="N72" s="1008"/>
      <c r="O72" s="1008"/>
      <c r="P72" s="1009"/>
      <c r="Q72" s="1010">
        <v>4763</v>
      </c>
      <c r="R72" s="1004"/>
      <c r="S72" s="1004"/>
      <c r="T72" s="1004"/>
      <c r="U72" s="1004"/>
      <c r="V72" s="1004">
        <v>4620</v>
      </c>
      <c r="W72" s="1004"/>
      <c r="X72" s="1004"/>
      <c r="Y72" s="1004"/>
      <c r="Z72" s="1004"/>
      <c r="AA72" s="1004">
        <v>143</v>
      </c>
      <c r="AB72" s="1004"/>
      <c r="AC72" s="1004"/>
      <c r="AD72" s="1004"/>
      <c r="AE72" s="1004"/>
      <c r="AF72" s="1004">
        <v>141</v>
      </c>
      <c r="AG72" s="1004"/>
      <c r="AH72" s="1004"/>
      <c r="AI72" s="1004"/>
      <c r="AJ72" s="1004"/>
      <c r="AK72" s="1004" t="s">
        <v>591</v>
      </c>
      <c r="AL72" s="1004"/>
      <c r="AM72" s="1004"/>
      <c r="AN72" s="1004"/>
      <c r="AO72" s="1004"/>
      <c r="AP72" s="1004">
        <v>2834</v>
      </c>
      <c r="AQ72" s="1004"/>
      <c r="AR72" s="1004"/>
      <c r="AS72" s="1004"/>
      <c r="AT72" s="1004"/>
      <c r="AU72" s="1004">
        <v>587</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589</v>
      </c>
      <c r="C73" s="1008"/>
      <c r="D73" s="1008"/>
      <c r="E73" s="1008"/>
      <c r="F73" s="1008"/>
      <c r="G73" s="1008"/>
      <c r="H73" s="1008"/>
      <c r="I73" s="1008"/>
      <c r="J73" s="1008"/>
      <c r="K73" s="1008"/>
      <c r="L73" s="1008"/>
      <c r="M73" s="1008"/>
      <c r="N73" s="1008"/>
      <c r="O73" s="1008"/>
      <c r="P73" s="1009"/>
      <c r="Q73" s="1010">
        <v>319</v>
      </c>
      <c r="R73" s="1004"/>
      <c r="S73" s="1004"/>
      <c r="T73" s="1004"/>
      <c r="U73" s="1004"/>
      <c r="V73" s="1004">
        <v>288</v>
      </c>
      <c r="W73" s="1004"/>
      <c r="X73" s="1004"/>
      <c r="Y73" s="1004"/>
      <c r="Z73" s="1004"/>
      <c r="AA73" s="1004">
        <v>30</v>
      </c>
      <c r="AB73" s="1004"/>
      <c r="AC73" s="1004"/>
      <c r="AD73" s="1004"/>
      <c r="AE73" s="1004"/>
      <c r="AF73" s="1004">
        <v>30</v>
      </c>
      <c r="AG73" s="1004"/>
      <c r="AH73" s="1004"/>
      <c r="AI73" s="1004"/>
      <c r="AJ73" s="1004"/>
      <c r="AK73" s="1004" t="s">
        <v>591</v>
      </c>
      <c r="AL73" s="1004"/>
      <c r="AM73" s="1004"/>
      <c r="AN73" s="1004"/>
      <c r="AO73" s="1004"/>
      <c r="AP73" s="1004" t="s">
        <v>591</v>
      </c>
      <c r="AQ73" s="1004"/>
      <c r="AR73" s="1004"/>
      <c r="AS73" s="1004"/>
      <c r="AT73" s="1004"/>
      <c r="AU73" s="1004" t="s">
        <v>591</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t="s">
        <v>590</v>
      </c>
      <c r="C74" s="1008"/>
      <c r="D74" s="1008"/>
      <c r="E74" s="1008"/>
      <c r="F74" s="1008"/>
      <c r="G74" s="1008"/>
      <c r="H74" s="1008"/>
      <c r="I74" s="1008"/>
      <c r="J74" s="1008"/>
      <c r="K74" s="1008"/>
      <c r="L74" s="1008"/>
      <c r="M74" s="1008"/>
      <c r="N74" s="1008"/>
      <c r="O74" s="1008"/>
      <c r="P74" s="1009"/>
      <c r="Q74" s="1011">
        <v>287</v>
      </c>
      <c r="R74" s="1012"/>
      <c r="S74" s="1012"/>
      <c r="T74" s="1012"/>
      <c r="U74" s="1013"/>
      <c r="V74" s="1014">
        <v>270</v>
      </c>
      <c r="W74" s="1012"/>
      <c r="X74" s="1012"/>
      <c r="Y74" s="1012"/>
      <c r="Z74" s="1013"/>
      <c r="AA74" s="1014">
        <v>17</v>
      </c>
      <c r="AB74" s="1012"/>
      <c r="AC74" s="1012"/>
      <c r="AD74" s="1012"/>
      <c r="AE74" s="1013"/>
      <c r="AF74" s="1014">
        <v>17</v>
      </c>
      <c r="AG74" s="1012"/>
      <c r="AH74" s="1012"/>
      <c r="AI74" s="1012"/>
      <c r="AJ74" s="1013"/>
      <c r="AK74" s="1004" t="s">
        <v>583</v>
      </c>
      <c r="AL74" s="1004"/>
      <c r="AM74" s="1004"/>
      <c r="AN74" s="1004"/>
      <c r="AO74" s="1004"/>
      <c r="AP74" s="1004" t="s">
        <v>583</v>
      </c>
      <c r="AQ74" s="1004"/>
      <c r="AR74" s="1004"/>
      <c r="AS74" s="1004"/>
      <c r="AT74" s="1004"/>
      <c r="AU74" s="1004" t="s">
        <v>583</v>
      </c>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04"/>
      <c r="AL75" s="1004"/>
      <c r="AM75" s="1004"/>
      <c r="AN75" s="1004"/>
      <c r="AO75" s="1004"/>
      <c r="AP75" s="1004"/>
      <c r="AQ75" s="1004"/>
      <c r="AR75" s="1004"/>
      <c r="AS75" s="1004"/>
      <c r="AT75" s="1004"/>
      <c r="AU75" s="1004"/>
      <c r="AV75" s="1004"/>
      <c r="AW75" s="1004"/>
      <c r="AX75" s="1004"/>
      <c r="AY75" s="1004"/>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394</v>
      </c>
      <c r="B88" s="970" t="s">
        <v>420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59340</v>
      </c>
      <c r="AG88" s="992"/>
      <c r="AH88" s="992"/>
      <c r="AI88" s="992"/>
      <c r="AJ88" s="992"/>
      <c r="AK88" s="996"/>
      <c r="AL88" s="996"/>
      <c r="AM88" s="996"/>
      <c r="AN88" s="996"/>
      <c r="AO88" s="996"/>
      <c r="AP88" s="992">
        <v>26868</v>
      </c>
      <c r="AQ88" s="992"/>
      <c r="AR88" s="992"/>
      <c r="AS88" s="992"/>
      <c r="AT88" s="992"/>
      <c r="AU88" s="992">
        <v>3880</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394</v>
      </c>
      <c r="BR102" s="970" t="s">
        <v>421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t="s">
        <v>593</v>
      </c>
      <c r="CS102" s="986"/>
      <c r="CT102" s="986"/>
      <c r="CU102" s="986"/>
      <c r="CV102" s="987"/>
      <c r="CW102" s="985" t="s">
        <v>593</v>
      </c>
      <c r="CX102" s="986"/>
      <c r="CY102" s="986"/>
      <c r="CZ102" s="986"/>
      <c r="DA102" s="987"/>
      <c r="DB102" s="985" t="s">
        <v>593</v>
      </c>
      <c r="DC102" s="986"/>
      <c r="DD102" s="986"/>
      <c r="DE102" s="986"/>
      <c r="DF102" s="987"/>
      <c r="DG102" s="985" t="s">
        <v>593</v>
      </c>
      <c r="DH102" s="986"/>
      <c r="DI102" s="986"/>
      <c r="DJ102" s="986"/>
      <c r="DK102" s="987"/>
      <c r="DL102" s="985" t="s">
        <v>593</v>
      </c>
      <c r="DM102" s="986"/>
      <c r="DN102" s="986"/>
      <c r="DO102" s="986"/>
      <c r="DP102" s="987"/>
      <c r="DQ102" s="985" t="s">
        <v>593</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426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428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429</v>
      </c>
      <c r="AB109" s="929"/>
      <c r="AC109" s="929"/>
      <c r="AD109" s="929"/>
      <c r="AE109" s="930"/>
      <c r="AF109" s="931" t="s">
        <v>430</v>
      </c>
      <c r="AG109" s="929"/>
      <c r="AH109" s="929"/>
      <c r="AI109" s="929"/>
      <c r="AJ109" s="930"/>
      <c r="AK109" s="931" t="s">
        <v>307</v>
      </c>
      <c r="AL109" s="929"/>
      <c r="AM109" s="929"/>
      <c r="AN109" s="929"/>
      <c r="AO109" s="930"/>
      <c r="AP109" s="931" t="s">
        <v>431</v>
      </c>
      <c r="AQ109" s="929"/>
      <c r="AR109" s="929"/>
      <c r="AS109" s="929"/>
      <c r="AT109" s="962"/>
      <c r="AU109" s="928" t="s">
        <v>428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429</v>
      </c>
      <c r="BR109" s="929"/>
      <c r="BS109" s="929"/>
      <c r="BT109" s="929"/>
      <c r="BU109" s="930"/>
      <c r="BV109" s="931" t="s">
        <v>430</v>
      </c>
      <c r="BW109" s="929"/>
      <c r="BX109" s="929"/>
      <c r="BY109" s="929"/>
      <c r="BZ109" s="930"/>
      <c r="CA109" s="931" t="s">
        <v>307</v>
      </c>
      <c r="CB109" s="929"/>
      <c r="CC109" s="929"/>
      <c r="CD109" s="929"/>
      <c r="CE109" s="930"/>
      <c r="CF109" s="969" t="s">
        <v>431</v>
      </c>
      <c r="CG109" s="969"/>
      <c r="CH109" s="969"/>
      <c r="CI109" s="969"/>
      <c r="CJ109" s="969"/>
      <c r="CK109" s="931" t="s">
        <v>432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429</v>
      </c>
      <c r="DH109" s="929"/>
      <c r="DI109" s="929"/>
      <c r="DJ109" s="929"/>
      <c r="DK109" s="930"/>
      <c r="DL109" s="931" t="s">
        <v>430</v>
      </c>
      <c r="DM109" s="929"/>
      <c r="DN109" s="929"/>
      <c r="DO109" s="929"/>
      <c r="DP109" s="930"/>
      <c r="DQ109" s="931" t="s">
        <v>307</v>
      </c>
      <c r="DR109" s="929"/>
      <c r="DS109" s="929"/>
      <c r="DT109" s="929"/>
      <c r="DU109" s="930"/>
      <c r="DV109" s="931" t="s">
        <v>431</v>
      </c>
      <c r="DW109" s="929"/>
      <c r="DX109" s="929"/>
      <c r="DY109" s="929"/>
      <c r="DZ109" s="962"/>
    </row>
    <row r="110" spans="1:131" s="212" customFormat="1" ht="26.25" customHeight="1" x14ac:dyDescent="0.15">
      <c r="A110" s="840" t="s">
        <v>433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1723899</v>
      </c>
      <c r="AB110" s="922"/>
      <c r="AC110" s="922"/>
      <c r="AD110" s="922"/>
      <c r="AE110" s="923"/>
      <c r="AF110" s="924">
        <v>1788836</v>
      </c>
      <c r="AG110" s="922"/>
      <c r="AH110" s="922"/>
      <c r="AI110" s="922"/>
      <c r="AJ110" s="923"/>
      <c r="AK110" s="924">
        <v>1863545</v>
      </c>
      <c r="AL110" s="922"/>
      <c r="AM110" s="922"/>
      <c r="AN110" s="922"/>
      <c r="AO110" s="923"/>
      <c r="AP110" s="925">
        <v>12.1</v>
      </c>
      <c r="AQ110" s="926"/>
      <c r="AR110" s="926"/>
      <c r="AS110" s="926"/>
      <c r="AT110" s="927"/>
      <c r="AU110" s="963" t="s">
        <v>73</v>
      </c>
      <c r="AV110" s="964"/>
      <c r="AW110" s="964"/>
      <c r="AX110" s="964"/>
      <c r="AY110" s="964"/>
      <c r="AZ110" s="893" t="s">
        <v>434</v>
      </c>
      <c r="BA110" s="841"/>
      <c r="BB110" s="841"/>
      <c r="BC110" s="841"/>
      <c r="BD110" s="841"/>
      <c r="BE110" s="841"/>
      <c r="BF110" s="841"/>
      <c r="BG110" s="841"/>
      <c r="BH110" s="841"/>
      <c r="BI110" s="841"/>
      <c r="BJ110" s="841"/>
      <c r="BK110" s="841"/>
      <c r="BL110" s="841"/>
      <c r="BM110" s="841"/>
      <c r="BN110" s="841"/>
      <c r="BO110" s="841"/>
      <c r="BP110" s="842"/>
      <c r="BQ110" s="894">
        <v>19189577</v>
      </c>
      <c r="BR110" s="875"/>
      <c r="BS110" s="875"/>
      <c r="BT110" s="875"/>
      <c r="BU110" s="875"/>
      <c r="BV110" s="875">
        <v>19833384</v>
      </c>
      <c r="BW110" s="875"/>
      <c r="BX110" s="875"/>
      <c r="BY110" s="875"/>
      <c r="BZ110" s="875"/>
      <c r="CA110" s="875">
        <v>20556951</v>
      </c>
      <c r="CB110" s="875"/>
      <c r="CC110" s="875"/>
      <c r="CD110" s="875"/>
      <c r="CE110" s="875"/>
      <c r="CF110" s="899">
        <v>133.1</v>
      </c>
      <c r="CG110" s="900"/>
      <c r="CH110" s="900"/>
      <c r="CI110" s="900"/>
      <c r="CJ110" s="900"/>
      <c r="CK110" s="959" t="s">
        <v>435</v>
      </c>
      <c r="CL110" s="852"/>
      <c r="CM110" s="893" t="s">
        <v>436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128</v>
      </c>
      <c r="DH110" s="875"/>
      <c r="DI110" s="875"/>
      <c r="DJ110" s="875"/>
      <c r="DK110" s="875"/>
      <c r="DL110" s="875" t="s">
        <v>437</v>
      </c>
      <c r="DM110" s="875"/>
      <c r="DN110" s="875"/>
      <c r="DO110" s="875"/>
      <c r="DP110" s="875"/>
      <c r="DQ110" s="875" t="s">
        <v>437</v>
      </c>
      <c r="DR110" s="875"/>
      <c r="DS110" s="875"/>
      <c r="DT110" s="875"/>
      <c r="DU110" s="875"/>
      <c r="DV110" s="876" t="s">
        <v>438</v>
      </c>
      <c r="DW110" s="876"/>
      <c r="DX110" s="876"/>
      <c r="DY110" s="876"/>
      <c r="DZ110" s="877"/>
    </row>
    <row r="111" spans="1:131" s="212" customFormat="1" ht="26.25" customHeight="1" x14ac:dyDescent="0.15">
      <c r="A111" s="807" t="s">
        <v>439</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414</v>
      </c>
      <c r="AB111" s="952"/>
      <c r="AC111" s="952"/>
      <c r="AD111" s="952"/>
      <c r="AE111" s="953"/>
      <c r="AF111" s="954" t="s">
        <v>437</v>
      </c>
      <c r="AG111" s="952"/>
      <c r="AH111" s="952"/>
      <c r="AI111" s="952"/>
      <c r="AJ111" s="953"/>
      <c r="AK111" s="954" t="s">
        <v>414</v>
      </c>
      <c r="AL111" s="952"/>
      <c r="AM111" s="952"/>
      <c r="AN111" s="952"/>
      <c r="AO111" s="953"/>
      <c r="AP111" s="955" t="s">
        <v>128</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t="s">
        <v>414</v>
      </c>
      <c r="BR111" s="850"/>
      <c r="BS111" s="850"/>
      <c r="BT111" s="850"/>
      <c r="BU111" s="850"/>
      <c r="BV111" s="850" t="s">
        <v>438</v>
      </c>
      <c r="BW111" s="850"/>
      <c r="BX111" s="850"/>
      <c r="BY111" s="850"/>
      <c r="BZ111" s="850"/>
      <c r="CA111" s="850" t="s">
        <v>128</v>
      </c>
      <c r="CB111" s="850"/>
      <c r="CC111" s="850"/>
      <c r="CD111" s="850"/>
      <c r="CE111" s="850"/>
      <c r="CF111" s="908" t="s">
        <v>128</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437</v>
      </c>
      <c r="DH111" s="850"/>
      <c r="DI111" s="850"/>
      <c r="DJ111" s="850"/>
      <c r="DK111" s="850"/>
      <c r="DL111" s="850" t="s">
        <v>128</v>
      </c>
      <c r="DM111" s="850"/>
      <c r="DN111" s="850"/>
      <c r="DO111" s="850"/>
      <c r="DP111" s="850"/>
      <c r="DQ111" s="850" t="s">
        <v>414</v>
      </c>
      <c r="DR111" s="850"/>
      <c r="DS111" s="850"/>
      <c r="DT111" s="850"/>
      <c r="DU111" s="850"/>
      <c r="DV111" s="827" t="s">
        <v>437</v>
      </c>
      <c r="DW111" s="827"/>
      <c r="DX111" s="827"/>
      <c r="DY111" s="827"/>
      <c r="DZ111" s="828"/>
    </row>
    <row r="112" spans="1:131" s="212" customFormat="1" ht="26.25" customHeight="1" x14ac:dyDescent="0.15">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437</v>
      </c>
      <c r="AB112" s="813"/>
      <c r="AC112" s="813"/>
      <c r="AD112" s="813"/>
      <c r="AE112" s="814"/>
      <c r="AF112" s="815" t="s">
        <v>128</v>
      </c>
      <c r="AG112" s="813"/>
      <c r="AH112" s="813"/>
      <c r="AI112" s="813"/>
      <c r="AJ112" s="814"/>
      <c r="AK112" s="815" t="s">
        <v>128</v>
      </c>
      <c r="AL112" s="813"/>
      <c r="AM112" s="813"/>
      <c r="AN112" s="813"/>
      <c r="AO112" s="814"/>
      <c r="AP112" s="857" t="s">
        <v>437</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4300697</v>
      </c>
      <c r="BR112" s="850"/>
      <c r="BS112" s="850"/>
      <c r="BT112" s="850"/>
      <c r="BU112" s="850"/>
      <c r="BV112" s="850">
        <v>4022584</v>
      </c>
      <c r="BW112" s="850"/>
      <c r="BX112" s="850"/>
      <c r="BY112" s="850"/>
      <c r="BZ112" s="850"/>
      <c r="CA112" s="850">
        <v>3802246</v>
      </c>
      <c r="CB112" s="850"/>
      <c r="CC112" s="850"/>
      <c r="CD112" s="850"/>
      <c r="CE112" s="850"/>
      <c r="CF112" s="908">
        <v>24.6</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128</v>
      </c>
      <c r="DH112" s="850"/>
      <c r="DI112" s="850"/>
      <c r="DJ112" s="850"/>
      <c r="DK112" s="850"/>
      <c r="DL112" s="850" t="s">
        <v>437</v>
      </c>
      <c r="DM112" s="850"/>
      <c r="DN112" s="850"/>
      <c r="DO112" s="850"/>
      <c r="DP112" s="850"/>
      <c r="DQ112" s="850" t="s">
        <v>437</v>
      </c>
      <c r="DR112" s="850"/>
      <c r="DS112" s="850"/>
      <c r="DT112" s="850"/>
      <c r="DU112" s="850"/>
      <c r="DV112" s="827" t="s">
        <v>128</v>
      </c>
      <c r="DW112" s="827"/>
      <c r="DX112" s="827"/>
      <c r="DY112" s="827"/>
      <c r="DZ112" s="828"/>
    </row>
    <row r="113" spans="1:130" s="212" customFormat="1" ht="26.25" customHeight="1" x14ac:dyDescent="0.15">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322257</v>
      </c>
      <c r="AB113" s="952"/>
      <c r="AC113" s="952"/>
      <c r="AD113" s="952"/>
      <c r="AE113" s="953"/>
      <c r="AF113" s="954">
        <v>306782</v>
      </c>
      <c r="AG113" s="952"/>
      <c r="AH113" s="952"/>
      <c r="AI113" s="952"/>
      <c r="AJ113" s="953"/>
      <c r="AK113" s="954">
        <v>228439</v>
      </c>
      <c r="AL113" s="952"/>
      <c r="AM113" s="952"/>
      <c r="AN113" s="952"/>
      <c r="AO113" s="953"/>
      <c r="AP113" s="955">
        <v>1.5</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4172680</v>
      </c>
      <c r="BR113" s="850"/>
      <c r="BS113" s="850"/>
      <c r="BT113" s="850"/>
      <c r="BU113" s="850"/>
      <c r="BV113" s="850">
        <v>4581286</v>
      </c>
      <c r="BW113" s="850"/>
      <c r="BX113" s="850"/>
      <c r="BY113" s="850"/>
      <c r="BZ113" s="850"/>
      <c r="CA113" s="850">
        <v>3879246</v>
      </c>
      <c r="CB113" s="850"/>
      <c r="CC113" s="850"/>
      <c r="CD113" s="850"/>
      <c r="CE113" s="850"/>
      <c r="CF113" s="908">
        <v>25.1</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128</v>
      </c>
      <c r="DH113" s="813"/>
      <c r="DI113" s="813"/>
      <c r="DJ113" s="813"/>
      <c r="DK113" s="814"/>
      <c r="DL113" s="815" t="s">
        <v>437</v>
      </c>
      <c r="DM113" s="813"/>
      <c r="DN113" s="813"/>
      <c r="DO113" s="813"/>
      <c r="DP113" s="814"/>
      <c r="DQ113" s="815" t="s">
        <v>414</v>
      </c>
      <c r="DR113" s="813"/>
      <c r="DS113" s="813"/>
      <c r="DT113" s="813"/>
      <c r="DU113" s="814"/>
      <c r="DV113" s="857" t="s">
        <v>128</v>
      </c>
      <c r="DW113" s="858"/>
      <c r="DX113" s="858"/>
      <c r="DY113" s="858"/>
      <c r="DZ113" s="859"/>
    </row>
    <row r="114" spans="1:130" s="212" customFormat="1" ht="26.25" customHeight="1" x14ac:dyDescent="0.15">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288820</v>
      </c>
      <c r="AB114" s="813"/>
      <c r="AC114" s="813"/>
      <c r="AD114" s="813"/>
      <c r="AE114" s="814"/>
      <c r="AF114" s="815">
        <v>397795</v>
      </c>
      <c r="AG114" s="813"/>
      <c r="AH114" s="813"/>
      <c r="AI114" s="813"/>
      <c r="AJ114" s="814"/>
      <c r="AK114" s="815">
        <v>119227</v>
      </c>
      <c r="AL114" s="813"/>
      <c r="AM114" s="813"/>
      <c r="AN114" s="813"/>
      <c r="AO114" s="814"/>
      <c r="AP114" s="857">
        <v>0.8</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2158150</v>
      </c>
      <c r="BR114" s="850"/>
      <c r="BS114" s="850"/>
      <c r="BT114" s="850"/>
      <c r="BU114" s="850"/>
      <c r="BV114" s="850">
        <v>2053571</v>
      </c>
      <c r="BW114" s="850"/>
      <c r="BX114" s="850"/>
      <c r="BY114" s="850"/>
      <c r="BZ114" s="850"/>
      <c r="CA114" s="850">
        <v>1525369</v>
      </c>
      <c r="CB114" s="850"/>
      <c r="CC114" s="850"/>
      <c r="CD114" s="850"/>
      <c r="CE114" s="850"/>
      <c r="CF114" s="908">
        <v>9.9</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437</v>
      </c>
      <c r="DH114" s="813"/>
      <c r="DI114" s="813"/>
      <c r="DJ114" s="813"/>
      <c r="DK114" s="814"/>
      <c r="DL114" s="815" t="s">
        <v>128</v>
      </c>
      <c r="DM114" s="813"/>
      <c r="DN114" s="813"/>
      <c r="DO114" s="813"/>
      <c r="DP114" s="814"/>
      <c r="DQ114" s="815" t="s">
        <v>128</v>
      </c>
      <c r="DR114" s="813"/>
      <c r="DS114" s="813"/>
      <c r="DT114" s="813"/>
      <c r="DU114" s="814"/>
      <c r="DV114" s="857" t="s">
        <v>414</v>
      </c>
      <c r="DW114" s="858"/>
      <c r="DX114" s="858"/>
      <c r="DY114" s="858"/>
      <c r="DZ114" s="859"/>
    </row>
    <row r="115" spans="1:130" s="212" customFormat="1" ht="26.25" customHeight="1" x14ac:dyDescent="0.15">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414</v>
      </c>
      <c r="AB115" s="952"/>
      <c r="AC115" s="952"/>
      <c r="AD115" s="952"/>
      <c r="AE115" s="953"/>
      <c r="AF115" s="954" t="s">
        <v>437</v>
      </c>
      <c r="AG115" s="952"/>
      <c r="AH115" s="952"/>
      <c r="AI115" s="952"/>
      <c r="AJ115" s="953"/>
      <c r="AK115" s="954" t="s">
        <v>128</v>
      </c>
      <c r="AL115" s="952"/>
      <c r="AM115" s="952"/>
      <c r="AN115" s="952"/>
      <c r="AO115" s="953"/>
      <c r="AP115" s="955" t="s">
        <v>128</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t="s">
        <v>437</v>
      </c>
      <c r="BR115" s="850"/>
      <c r="BS115" s="850"/>
      <c r="BT115" s="850"/>
      <c r="BU115" s="850"/>
      <c r="BV115" s="850" t="s">
        <v>437</v>
      </c>
      <c r="BW115" s="850"/>
      <c r="BX115" s="850"/>
      <c r="BY115" s="850"/>
      <c r="BZ115" s="850"/>
      <c r="CA115" s="850" t="s">
        <v>437</v>
      </c>
      <c r="CB115" s="850"/>
      <c r="CC115" s="850"/>
      <c r="CD115" s="850"/>
      <c r="CE115" s="850"/>
      <c r="CF115" s="908" t="s">
        <v>437</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438</v>
      </c>
      <c r="DH115" s="813"/>
      <c r="DI115" s="813"/>
      <c r="DJ115" s="813"/>
      <c r="DK115" s="814"/>
      <c r="DL115" s="815" t="s">
        <v>128</v>
      </c>
      <c r="DM115" s="813"/>
      <c r="DN115" s="813"/>
      <c r="DO115" s="813"/>
      <c r="DP115" s="814"/>
      <c r="DQ115" s="815" t="s">
        <v>128</v>
      </c>
      <c r="DR115" s="813"/>
      <c r="DS115" s="813"/>
      <c r="DT115" s="813"/>
      <c r="DU115" s="814"/>
      <c r="DV115" s="857" t="s">
        <v>128</v>
      </c>
      <c r="DW115" s="858"/>
      <c r="DX115" s="858"/>
      <c r="DY115" s="858"/>
      <c r="DZ115" s="859"/>
    </row>
    <row r="116" spans="1:130" s="212" customFormat="1" ht="26.25" customHeight="1" x14ac:dyDescent="0.15">
      <c r="A116" s="949"/>
      <c r="B116" s="950"/>
      <c r="C116" s="872" t="s">
        <v>455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437</v>
      </c>
      <c r="AB116" s="813"/>
      <c r="AC116" s="813"/>
      <c r="AD116" s="813"/>
      <c r="AE116" s="814"/>
      <c r="AF116" s="815" t="s">
        <v>437</v>
      </c>
      <c r="AG116" s="813"/>
      <c r="AH116" s="813"/>
      <c r="AI116" s="813"/>
      <c r="AJ116" s="814"/>
      <c r="AK116" s="815" t="s">
        <v>437</v>
      </c>
      <c r="AL116" s="813"/>
      <c r="AM116" s="813"/>
      <c r="AN116" s="813"/>
      <c r="AO116" s="814"/>
      <c r="AP116" s="857" t="s">
        <v>414</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128</v>
      </c>
      <c r="BR116" s="850"/>
      <c r="BS116" s="850"/>
      <c r="BT116" s="850"/>
      <c r="BU116" s="850"/>
      <c r="BV116" s="850" t="s">
        <v>437</v>
      </c>
      <c r="BW116" s="850"/>
      <c r="BX116" s="850"/>
      <c r="BY116" s="850"/>
      <c r="BZ116" s="850"/>
      <c r="CA116" s="850" t="s">
        <v>414</v>
      </c>
      <c r="CB116" s="850"/>
      <c r="CC116" s="850"/>
      <c r="CD116" s="850"/>
      <c r="CE116" s="850"/>
      <c r="CF116" s="908" t="s">
        <v>128</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128</v>
      </c>
      <c r="DH116" s="813"/>
      <c r="DI116" s="813"/>
      <c r="DJ116" s="813"/>
      <c r="DK116" s="814"/>
      <c r="DL116" s="815" t="s">
        <v>128</v>
      </c>
      <c r="DM116" s="813"/>
      <c r="DN116" s="813"/>
      <c r="DO116" s="813"/>
      <c r="DP116" s="814"/>
      <c r="DQ116" s="815" t="s">
        <v>437</v>
      </c>
      <c r="DR116" s="813"/>
      <c r="DS116" s="813"/>
      <c r="DT116" s="813"/>
      <c r="DU116" s="814"/>
      <c r="DV116" s="857" t="s">
        <v>437</v>
      </c>
      <c r="DW116" s="858"/>
      <c r="DX116" s="858"/>
      <c r="DY116" s="858"/>
      <c r="DZ116" s="859"/>
    </row>
    <row r="117" spans="1:130" s="212" customFormat="1" ht="26.25" customHeight="1" x14ac:dyDescent="0.15">
      <c r="A117" s="928" t="s">
        <v>190</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2334976</v>
      </c>
      <c r="AB117" s="936"/>
      <c r="AC117" s="936"/>
      <c r="AD117" s="936"/>
      <c r="AE117" s="937"/>
      <c r="AF117" s="938">
        <v>2493413</v>
      </c>
      <c r="AG117" s="936"/>
      <c r="AH117" s="936"/>
      <c r="AI117" s="936"/>
      <c r="AJ117" s="937"/>
      <c r="AK117" s="938">
        <v>2211211</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438</v>
      </c>
      <c r="BR117" s="850"/>
      <c r="BS117" s="850"/>
      <c r="BT117" s="850"/>
      <c r="BU117" s="850"/>
      <c r="BV117" s="850" t="s">
        <v>128</v>
      </c>
      <c r="BW117" s="850"/>
      <c r="BX117" s="850"/>
      <c r="BY117" s="850"/>
      <c r="BZ117" s="850"/>
      <c r="CA117" s="850" t="s">
        <v>438</v>
      </c>
      <c r="CB117" s="850"/>
      <c r="CC117" s="850"/>
      <c r="CD117" s="850"/>
      <c r="CE117" s="850"/>
      <c r="CF117" s="908" t="s">
        <v>128</v>
      </c>
      <c r="CG117" s="909"/>
      <c r="CH117" s="909"/>
      <c r="CI117" s="909"/>
      <c r="CJ117" s="909"/>
      <c r="CK117" s="960"/>
      <c r="CL117" s="854"/>
      <c r="CM117" s="848" t="s">
        <v>460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128</v>
      </c>
      <c r="DH117" s="813"/>
      <c r="DI117" s="813"/>
      <c r="DJ117" s="813"/>
      <c r="DK117" s="814"/>
      <c r="DL117" s="815" t="s">
        <v>128</v>
      </c>
      <c r="DM117" s="813"/>
      <c r="DN117" s="813"/>
      <c r="DO117" s="813"/>
      <c r="DP117" s="814"/>
      <c r="DQ117" s="815" t="s">
        <v>414</v>
      </c>
      <c r="DR117" s="813"/>
      <c r="DS117" s="813"/>
      <c r="DT117" s="813"/>
      <c r="DU117" s="814"/>
      <c r="DV117" s="857" t="s">
        <v>128</v>
      </c>
      <c r="DW117" s="858"/>
      <c r="DX117" s="858"/>
      <c r="DY117" s="858"/>
      <c r="DZ117" s="859"/>
    </row>
    <row r="118" spans="1:130" s="212" customFormat="1" ht="26.25" customHeight="1" x14ac:dyDescent="0.15">
      <c r="A118" s="928" t="s">
        <v>432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429</v>
      </c>
      <c r="AB118" s="929"/>
      <c r="AC118" s="929"/>
      <c r="AD118" s="929"/>
      <c r="AE118" s="930"/>
      <c r="AF118" s="931" t="s">
        <v>430</v>
      </c>
      <c r="AG118" s="929"/>
      <c r="AH118" s="929"/>
      <c r="AI118" s="929"/>
      <c r="AJ118" s="930"/>
      <c r="AK118" s="931" t="s">
        <v>307</v>
      </c>
      <c r="AL118" s="929"/>
      <c r="AM118" s="929"/>
      <c r="AN118" s="929"/>
      <c r="AO118" s="930"/>
      <c r="AP118" s="932" t="s">
        <v>431</v>
      </c>
      <c r="AQ118" s="933"/>
      <c r="AR118" s="933"/>
      <c r="AS118" s="933"/>
      <c r="AT118" s="934"/>
      <c r="AU118" s="965"/>
      <c r="AV118" s="966"/>
      <c r="AW118" s="966"/>
      <c r="AX118" s="966"/>
      <c r="AY118" s="966"/>
      <c r="AZ118" s="871" t="s">
        <v>461</v>
      </c>
      <c r="BA118" s="872"/>
      <c r="BB118" s="872"/>
      <c r="BC118" s="872"/>
      <c r="BD118" s="872"/>
      <c r="BE118" s="872"/>
      <c r="BF118" s="872"/>
      <c r="BG118" s="872"/>
      <c r="BH118" s="872"/>
      <c r="BI118" s="872"/>
      <c r="BJ118" s="872"/>
      <c r="BK118" s="872"/>
      <c r="BL118" s="872"/>
      <c r="BM118" s="872"/>
      <c r="BN118" s="872"/>
      <c r="BO118" s="872"/>
      <c r="BP118" s="873"/>
      <c r="BQ118" s="912" t="s">
        <v>438</v>
      </c>
      <c r="BR118" s="878"/>
      <c r="BS118" s="878"/>
      <c r="BT118" s="878"/>
      <c r="BU118" s="878"/>
      <c r="BV118" s="878" t="s">
        <v>437</v>
      </c>
      <c r="BW118" s="878"/>
      <c r="BX118" s="878"/>
      <c r="BY118" s="878"/>
      <c r="BZ118" s="878"/>
      <c r="CA118" s="878" t="s">
        <v>128</v>
      </c>
      <c r="CB118" s="878"/>
      <c r="CC118" s="878"/>
      <c r="CD118" s="878"/>
      <c r="CE118" s="878"/>
      <c r="CF118" s="908" t="s">
        <v>128</v>
      </c>
      <c r="CG118" s="909"/>
      <c r="CH118" s="909"/>
      <c r="CI118" s="909"/>
      <c r="CJ118" s="909"/>
      <c r="CK118" s="960"/>
      <c r="CL118" s="854"/>
      <c r="CM118" s="848" t="s">
        <v>462</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128</v>
      </c>
      <c r="DH118" s="813"/>
      <c r="DI118" s="813"/>
      <c r="DJ118" s="813"/>
      <c r="DK118" s="814"/>
      <c r="DL118" s="815" t="s">
        <v>128</v>
      </c>
      <c r="DM118" s="813"/>
      <c r="DN118" s="813"/>
      <c r="DO118" s="813"/>
      <c r="DP118" s="814"/>
      <c r="DQ118" s="815" t="s">
        <v>414</v>
      </c>
      <c r="DR118" s="813"/>
      <c r="DS118" s="813"/>
      <c r="DT118" s="813"/>
      <c r="DU118" s="814"/>
      <c r="DV118" s="857" t="s">
        <v>128</v>
      </c>
      <c r="DW118" s="858"/>
      <c r="DX118" s="858"/>
      <c r="DY118" s="858"/>
      <c r="DZ118" s="859"/>
    </row>
    <row r="119" spans="1:130" s="212" customFormat="1" ht="26.25" customHeight="1" x14ac:dyDescent="0.15">
      <c r="A119" s="851" t="s">
        <v>435</v>
      </c>
      <c r="B119" s="852"/>
      <c r="C119" s="893" t="s">
        <v>436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128</v>
      </c>
      <c r="AB119" s="922"/>
      <c r="AC119" s="922"/>
      <c r="AD119" s="922"/>
      <c r="AE119" s="923"/>
      <c r="AF119" s="924" t="s">
        <v>128</v>
      </c>
      <c r="AG119" s="922"/>
      <c r="AH119" s="922"/>
      <c r="AI119" s="922"/>
      <c r="AJ119" s="923"/>
      <c r="AK119" s="924" t="s">
        <v>438</v>
      </c>
      <c r="AL119" s="922"/>
      <c r="AM119" s="922"/>
      <c r="AN119" s="922"/>
      <c r="AO119" s="923"/>
      <c r="AP119" s="925" t="s">
        <v>128</v>
      </c>
      <c r="AQ119" s="926"/>
      <c r="AR119" s="926"/>
      <c r="AS119" s="926"/>
      <c r="AT119" s="927"/>
      <c r="AU119" s="967"/>
      <c r="AV119" s="968"/>
      <c r="AW119" s="968"/>
      <c r="AX119" s="968"/>
      <c r="AY119" s="968"/>
      <c r="AZ119" s="233" t="s">
        <v>190</v>
      </c>
      <c r="BA119" s="233"/>
      <c r="BB119" s="233"/>
      <c r="BC119" s="233"/>
      <c r="BD119" s="233"/>
      <c r="BE119" s="233"/>
      <c r="BF119" s="233"/>
      <c r="BG119" s="233"/>
      <c r="BH119" s="233"/>
      <c r="BI119" s="233"/>
      <c r="BJ119" s="233"/>
      <c r="BK119" s="233"/>
      <c r="BL119" s="233"/>
      <c r="BM119" s="233"/>
      <c r="BN119" s="233"/>
      <c r="BO119" s="910" t="s">
        <v>463</v>
      </c>
      <c r="BP119" s="911"/>
      <c r="BQ119" s="912">
        <v>29821104</v>
      </c>
      <c r="BR119" s="878"/>
      <c r="BS119" s="878"/>
      <c r="BT119" s="878"/>
      <c r="BU119" s="878"/>
      <c r="BV119" s="878">
        <v>30490825</v>
      </c>
      <c r="BW119" s="878"/>
      <c r="BX119" s="878"/>
      <c r="BY119" s="878"/>
      <c r="BZ119" s="878"/>
      <c r="CA119" s="878">
        <v>29763812</v>
      </c>
      <c r="CB119" s="878"/>
      <c r="CC119" s="878"/>
      <c r="CD119" s="878"/>
      <c r="CE119" s="878"/>
      <c r="CF119" s="781"/>
      <c r="CG119" s="782"/>
      <c r="CH119" s="782"/>
      <c r="CI119" s="782"/>
      <c r="CJ119" s="867"/>
      <c r="CK119" s="961"/>
      <c r="CL119" s="856"/>
      <c r="CM119" s="871" t="s">
        <v>464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414</v>
      </c>
      <c r="DH119" s="797"/>
      <c r="DI119" s="797"/>
      <c r="DJ119" s="797"/>
      <c r="DK119" s="798"/>
      <c r="DL119" s="799" t="s">
        <v>438</v>
      </c>
      <c r="DM119" s="797"/>
      <c r="DN119" s="797"/>
      <c r="DO119" s="797"/>
      <c r="DP119" s="798"/>
      <c r="DQ119" s="799" t="s">
        <v>414</v>
      </c>
      <c r="DR119" s="797"/>
      <c r="DS119" s="797"/>
      <c r="DT119" s="797"/>
      <c r="DU119" s="798"/>
      <c r="DV119" s="881" t="s">
        <v>438</v>
      </c>
      <c r="DW119" s="882"/>
      <c r="DX119" s="882"/>
      <c r="DY119" s="882"/>
      <c r="DZ119" s="883"/>
    </row>
    <row r="120" spans="1:130" s="212" customFormat="1" ht="26.25" customHeight="1" x14ac:dyDescent="0.15">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438</v>
      </c>
      <c r="AB120" s="813"/>
      <c r="AC120" s="813"/>
      <c r="AD120" s="813"/>
      <c r="AE120" s="814"/>
      <c r="AF120" s="815" t="s">
        <v>438</v>
      </c>
      <c r="AG120" s="813"/>
      <c r="AH120" s="813"/>
      <c r="AI120" s="813"/>
      <c r="AJ120" s="814"/>
      <c r="AK120" s="815" t="s">
        <v>414</v>
      </c>
      <c r="AL120" s="813"/>
      <c r="AM120" s="813"/>
      <c r="AN120" s="813"/>
      <c r="AO120" s="814"/>
      <c r="AP120" s="857" t="s">
        <v>438</v>
      </c>
      <c r="AQ120" s="858"/>
      <c r="AR120" s="858"/>
      <c r="AS120" s="858"/>
      <c r="AT120" s="859"/>
      <c r="AU120" s="913" t="s">
        <v>465</v>
      </c>
      <c r="AV120" s="914"/>
      <c r="AW120" s="914"/>
      <c r="AX120" s="914"/>
      <c r="AY120" s="915"/>
      <c r="AZ120" s="893" t="s">
        <v>466</v>
      </c>
      <c r="BA120" s="841"/>
      <c r="BB120" s="841"/>
      <c r="BC120" s="841"/>
      <c r="BD120" s="841"/>
      <c r="BE120" s="841"/>
      <c r="BF120" s="841"/>
      <c r="BG120" s="841"/>
      <c r="BH120" s="841"/>
      <c r="BI120" s="841"/>
      <c r="BJ120" s="841"/>
      <c r="BK120" s="841"/>
      <c r="BL120" s="841"/>
      <c r="BM120" s="841"/>
      <c r="BN120" s="841"/>
      <c r="BO120" s="841"/>
      <c r="BP120" s="842"/>
      <c r="BQ120" s="894">
        <v>4439486</v>
      </c>
      <c r="BR120" s="875"/>
      <c r="BS120" s="875"/>
      <c r="BT120" s="875"/>
      <c r="BU120" s="875"/>
      <c r="BV120" s="875">
        <v>4677953</v>
      </c>
      <c r="BW120" s="875"/>
      <c r="BX120" s="875"/>
      <c r="BY120" s="875"/>
      <c r="BZ120" s="875"/>
      <c r="CA120" s="875">
        <v>5537561</v>
      </c>
      <c r="CB120" s="875"/>
      <c r="CC120" s="875"/>
      <c r="CD120" s="875"/>
      <c r="CE120" s="875"/>
      <c r="CF120" s="899">
        <v>35.9</v>
      </c>
      <c r="CG120" s="900"/>
      <c r="CH120" s="900"/>
      <c r="CI120" s="900"/>
      <c r="CJ120" s="900"/>
      <c r="CK120" s="901" t="s">
        <v>467</v>
      </c>
      <c r="CL120" s="885"/>
      <c r="CM120" s="885"/>
      <c r="CN120" s="885"/>
      <c r="CO120" s="886"/>
      <c r="CP120" s="905" t="s">
        <v>468</v>
      </c>
      <c r="CQ120" s="906"/>
      <c r="CR120" s="906"/>
      <c r="CS120" s="906"/>
      <c r="CT120" s="906"/>
      <c r="CU120" s="906"/>
      <c r="CV120" s="906"/>
      <c r="CW120" s="906"/>
      <c r="CX120" s="906"/>
      <c r="CY120" s="906"/>
      <c r="CZ120" s="906"/>
      <c r="DA120" s="906"/>
      <c r="DB120" s="906"/>
      <c r="DC120" s="906"/>
      <c r="DD120" s="906"/>
      <c r="DE120" s="906"/>
      <c r="DF120" s="907"/>
      <c r="DG120" s="894">
        <v>4297276</v>
      </c>
      <c r="DH120" s="875"/>
      <c r="DI120" s="875"/>
      <c r="DJ120" s="875"/>
      <c r="DK120" s="875"/>
      <c r="DL120" s="875">
        <v>4019643</v>
      </c>
      <c r="DM120" s="875"/>
      <c r="DN120" s="875"/>
      <c r="DO120" s="875"/>
      <c r="DP120" s="875"/>
      <c r="DQ120" s="875">
        <v>3798647</v>
      </c>
      <c r="DR120" s="875"/>
      <c r="DS120" s="875"/>
      <c r="DT120" s="875"/>
      <c r="DU120" s="875"/>
      <c r="DV120" s="876">
        <v>24.6</v>
      </c>
      <c r="DW120" s="876"/>
      <c r="DX120" s="876"/>
      <c r="DY120" s="876"/>
      <c r="DZ120" s="877"/>
    </row>
    <row r="121" spans="1:130" s="212" customFormat="1" ht="26.25" customHeight="1" x14ac:dyDescent="0.15">
      <c r="A121" s="853"/>
      <c r="B121" s="854"/>
      <c r="C121" s="896" t="s">
        <v>469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438</v>
      </c>
      <c r="AB121" s="813"/>
      <c r="AC121" s="813"/>
      <c r="AD121" s="813"/>
      <c r="AE121" s="814"/>
      <c r="AF121" s="815" t="s">
        <v>438</v>
      </c>
      <c r="AG121" s="813"/>
      <c r="AH121" s="813"/>
      <c r="AI121" s="813"/>
      <c r="AJ121" s="814"/>
      <c r="AK121" s="815" t="s">
        <v>128</v>
      </c>
      <c r="AL121" s="813"/>
      <c r="AM121" s="813"/>
      <c r="AN121" s="813"/>
      <c r="AO121" s="814"/>
      <c r="AP121" s="857" t="s">
        <v>438</v>
      </c>
      <c r="AQ121" s="858"/>
      <c r="AR121" s="858"/>
      <c r="AS121" s="858"/>
      <c r="AT121" s="859"/>
      <c r="AU121" s="916"/>
      <c r="AV121" s="917"/>
      <c r="AW121" s="917"/>
      <c r="AX121" s="917"/>
      <c r="AY121" s="918"/>
      <c r="AZ121" s="848" t="s">
        <v>470</v>
      </c>
      <c r="BA121" s="785"/>
      <c r="BB121" s="785"/>
      <c r="BC121" s="785"/>
      <c r="BD121" s="785"/>
      <c r="BE121" s="785"/>
      <c r="BF121" s="785"/>
      <c r="BG121" s="785"/>
      <c r="BH121" s="785"/>
      <c r="BI121" s="785"/>
      <c r="BJ121" s="785"/>
      <c r="BK121" s="785"/>
      <c r="BL121" s="785"/>
      <c r="BM121" s="785"/>
      <c r="BN121" s="785"/>
      <c r="BO121" s="785"/>
      <c r="BP121" s="786"/>
      <c r="BQ121" s="849">
        <v>6134658</v>
      </c>
      <c r="BR121" s="850"/>
      <c r="BS121" s="850"/>
      <c r="BT121" s="850"/>
      <c r="BU121" s="850"/>
      <c r="BV121" s="850">
        <v>5895510</v>
      </c>
      <c r="BW121" s="850"/>
      <c r="BX121" s="850"/>
      <c r="BY121" s="850"/>
      <c r="BZ121" s="850"/>
      <c r="CA121" s="850">
        <v>5942263</v>
      </c>
      <c r="CB121" s="850"/>
      <c r="CC121" s="850"/>
      <c r="CD121" s="850"/>
      <c r="CE121" s="850"/>
      <c r="CF121" s="908">
        <v>38.5</v>
      </c>
      <c r="CG121" s="909"/>
      <c r="CH121" s="909"/>
      <c r="CI121" s="909"/>
      <c r="CJ121" s="909"/>
      <c r="CK121" s="902"/>
      <c r="CL121" s="888"/>
      <c r="CM121" s="888"/>
      <c r="CN121" s="888"/>
      <c r="CO121" s="889"/>
      <c r="CP121" s="868" t="s">
        <v>471</v>
      </c>
      <c r="CQ121" s="869"/>
      <c r="CR121" s="869"/>
      <c r="CS121" s="869"/>
      <c r="CT121" s="869"/>
      <c r="CU121" s="869"/>
      <c r="CV121" s="869"/>
      <c r="CW121" s="869"/>
      <c r="CX121" s="869"/>
      <c r="CY121" s="869"/>
      <c r="CZ121" s="869"/>
      <c r="DA121" s="869"/>
      <c r="DB121" s="869"/>
      <c r="DC121" s="869"/>
      <c r="DD121" s="869"/>
      <c r="DE121" s="869"/>
      <c r="DF121" s="870"/>
      <c r="DG121" s="849">
        <v>3421</v>
      </c>
      <c r="DH121" s="850"/>
      <c r="DI121" s="850"/>
      <c r="DJ121" s="850"/>
      <c r="DK121" s="850"/>
      <c r="DL121" s="850">
        <v>2941</v>
      </c>
      <c r="DM121" s="850"/>
      <c r="DN121" s="850"/>
      <c r="DO121" s="850"/>
      <c r="DP121" s="850"/>
      <c r="DQ121" s="850">
        <v>3599</v>
      </c>
      <c r="DR121" s="850"/>
      <c r="DS121" s="850"/>
      <c r="DT121" s="850"/>
      <c r="DU121" s="850"/>
      <c r="DV121" s="827">
        <v>0</v>
      </c>
      <c r="DW121" s="827"/>
      <c r="DX121" s="827"/>
      <c r="DY121" s="827"/>
      <c r="DZ121" s="828"/>
    </row>
    <row r="122" spans="1:130" s="212" customFormat="1" ht="26.25" customHeight="1" x14ac:dyDescent="0.15">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128</v>
      </c>
      <c r="AB122" s="813"/>
      <c r="AC122" s="813"/>
      <c r="AD122" s="813"/>
      <c r="AE122" s="814"/>
      <c r="AF122" s="815" t="s">
        <v>438</v>
      </c>
      <c r="AG122" s="813"/>
      <c r="AH122" s="813"/>
      <c r="AI122" s="813"/>
      <c r="AJ122" s="814"/>
      <c r="AK122" s="815" t="s">
        <v>438</v>
      </c>
      <c r="AL122" s="813"/>
      <c r="AM122" s="813"/>
      <c r="AN122" s="813"/>
      <c r="AO122" s="814"/>
      <c r="AP122" s="857" t="s">
        <v>438</v>
      </c>
      <c r="AQ122" s="858"/>
      <c r="AR122" s="858"/>
      <c r="AS122" s="858"/>
      <c r="AT122" s="859"/>
      <c r="AU122" s="916"/>
      <c r="AV122" s="917"/>
      <c r="AW122" s="917"/>
      <c r="AX122" s="917"/>
      <c r="AY122" s="918"/>
      <c r="AZ122" s="871" t="s">
        <v>472</v>
      </c>
      <c r="BA122" s="872"/>
      <c r="BB122" s="872"/>
      <c r="BC122" s="872"/>
      <c r="BD122" s="872"/>
      <c r="BE122" s="872"/>
      <c r="BF122" s="872"/>
      <c r="BG122" s="872"/>
      <c r="BH122" s="872"/>
      <c r="BI122" s="872"/>
      <c r="BJ122" s="872"/>
      <c r="BK122" s="872"/>
      <c r="BL122" s="872"/>
      <c r="BM122" s="872"/>
      <c r="BN122" s="872"/>
      <c r="BO122" s="872"/>
      <c r="BP122" s="873"/>
      <c r="BQ122" s="912">
        <v>18694508</v>
      </c>
      <c r="BR122" s="878"/>
      <c r="BS122" s="878"/>
      <c r="BT122" s="878"/>
      <c r="BU122" s="878"/>
      <c r="BV122" s="878">
        <v>19239983</v>
      </c>
      <c r="BW122" s="878"/>
      <c r="BX122" s="878"/>
      <c r="BY122" s="878"/>
      <c r="BZ122" s="878"/>
      <c r="CA122" s="878">
        <v>19791325</v>
      </c>
      <c r="CB122" s="878"/>
      <c r="CC122" s="878"/>
      <c r="CD122" s="878"/>
      <c r="CE122" s="878"/>
      <c r="CF122" s="879">
        <v>128.19999999999999</v>
      </c>
      <c r="CG122" s="880"/>
      <c r="CH122" s="880"/>
      <c r="CI122" s="880"/>
      <c r="CJ122" s="880"/>
      <c r="CK122" s="902"/>
      <c r="CL122" s="888"/>
      <c r="CM122" s="888"/>
      <c r="CN122" s="888"/>
      <c r="CO122" s="889"/>
      <c r="CP122" s="868" t="s">
        <v>473</v>
      </c>
      <c r="CQ122" s="869"/>
      <c r="CR122" s="869"/>
      <c r="CS122" s="869"/>
      <c r="CT122" s="869"/>
      <c r="CU122" s="869"/>
      <c r="CV122" s="869"/>
      <c r="CW122" s="869"/>
      <c r="CX122" s="869"/>
      <c r="CY122" s="869"/>
      <c r="CZ122" s="869"/>
      <c r="DA122" s="869"/>
      <c r="DB122" s="869"/>
      <c r="DC122" s="869"/>
      <c r="DD122" s="869"/>
      <c r="DE122" s="869"/>
      <c r="DF122" s="870"/>
      <c r="DG122" s="849" t="s">
        <v>414</v>
      </c>
      <c r="DH122" s="850"/>
      <c r="DI122" s="850"/>
      <c r="DJ122" s="850"/>
      <c r="DK122" s="850"/>
      <c r="DL122" s="850" t="s">
        <v>414</v>
      </c>
      <c r="DM122" s="850"/>
      <c r="DN122" s="850"/>
      <c r="DO122" s="850"/>
      <c r="DP122" s="850"/>
      <c r="DQ122" s="850" t="s">
        <v>414</v>
      </c>
      <c r="DR122" s="850"/>
      <c r="DS122" s="850"/>
      <c r="DT122" s="850"/>
      <c r="DU122" s="850"/>
      <c r="DV122" s="827" t="s">
        <v>414</v>
      </c>
      <c r="DW122" s="827"/>
      <c r="DX122" s="827"/>
      <c r="DY122" s="827"/>
      <c r="DZ122" s="828"/>
    </row>
    <row r="123" spans="1:130" s="212" customFormat="1" ht="26.25" customHeight="1" x14ac:dyDescent="0.15">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414</v>
      </c>
      <c r="AB123" s="813"/>
      <c r="AC123" s="813"/>
      <c r="AD123" s="813"/>
      <c r="AE123" s="814"/>
      <c r="AF123" s="815" t="s">
        <v>414</v>
      </c>
      <c r="AG123" s="813"/>
      <c r="AH123" s="813"/>
      <c r="AI123" s="813"/>
      <c r="AJ123" s="814"/>
      <c r="AK123" s="815" t="s">
        <v>414</v>
      </c>
      <c r="AL123" s="813"/>
      <c r="AM123" s="813"/>
      <c r="AN123" s="813"/>
      <c r="AO123" s="814"/>
      <c r="AP123" s="857" t="s">
        <v>414</v>
      </c>
      <c r="AQ123" s="858"/>
      <c r="AR123" s="858"/>
      <c r="AS123" s="858"/>
      <c r="AT123" s="859"/>
      <c r="AU123" s="919"/>
      <c r="AV123" s="920"/>
      <c r="AW123" s="920"/>
      <c r="AX123" s="920"/>
      <c r="AY123" s="920"/>
      <c r="AZ123" s="233" t="s">
        <v>190</v>
      </c>
      <c r="BA123" s="233"/>
      <c r="BB123" s="233"/>
      <c r="BC123" s="233"/>
      <c r="BD123" s="233"/>
      <c r="BE123" s="233"/>
      <c r="BF123" s="233"/>
      <c r="BG123" s="233"/>
      <c r="BH123" s="233"/>
      <c r="BI123" s="233"/>
      <c r="BJ123" s="233"/>
      <c r="BK123" s="233"/>
      <c r="BL123" s="233"/>
      <c r="BM123" s="233"/>
      <c r="BN123" s="233"/>
      <c r="BO123" s="910" t="s">
        <v>474</v>
      </c>
      <c r="BP123" s="911"/>
      <c r="BQ123" s="865">
        <v>29268652</v>
      </c>
      <c r="BR123" s="866"/>
      <c r="BS123" s="866"/>
      <c r="BT123" s="866"/>
      <c r="BU123" s="866"/>
      <c r="BV123" s="866">
        <v>29813446</v>
      </c>
      <c r="BW123" s="866"/>
      <c r="BX123" s="866"/>
      <c r="BY123" s="866"/>
      <c r="BZ123" s="866"/>
      <c r="CA123" s="866">
        <v>31271149</v>
      </c>
      <c r="CB123" s="866"/>
      <c r="CC123" s="866"/>
      <c r="CD123" s="866"/>
      <c r="CE123" s="866"/>
      <c r="CF123" s="781"/>
      <c r="CG123" s="782"/>
      <c r="CH123" s="782"/>
      <c r="CI123" s="782"/>
      <c r="CJ123" s="867"/>
      <c r="CK123" s="902"/>
      <c r="CL123" s="888"/>
      <c r="CM123" s="888"/>
      <c r="CN123" s="888"/>
      <c r="CO123" s="889"/>
      <c r="CP123" s="868" t="s">
        <v>475</v>
      </c>
      <c r="CQ123" s="869"/>
      <c r="CR123" s="869"/>
      <c r="CS123" s="869"/>
      <c r="CT123" s="869"/>
      <c r="CU123" s="869"/>
      <c r="CV123" s="869"/>
      <c r="CW123" s="869"/>
      <c r="CX123" s="869"/>
      <c r="CY123" s="869"/>
      <c r="CZ123" s="869"/>
      <c r="DA123" s="869"/>
      <c r="DB123" s="869"/>
      <c r="DC123" s="869"/>
      <c r="DD123" s="869"/>
      <c r="DE123" s="869"/>
      <c r="DF123" s="870"/>
      <c r="DG123" s="812" t="s">
        <v>414</v>
      </c>
      <c r="DH123" s="813"/>
      <c r="DI123" s="813"/>
      <c r="DJ123" s="813"/>
      <c r="DK123" s="814"/>
      <c r="DL123" s="815" t="s">
        <v>414</v>
      </c>
      <c r="DM123" s="813"/>
      <c r="DN123" s="813"/>
      <c r="DO123" s="813"/>
      <c r="DP123" s="814"/>
      <c r="DQ123" s="815" t="s">
        <v>437</v>
      </c>
      <c r="DR123" s="813"/>
      <c r="DS123" s="813"/>
      <c r="DT123" s="813"/>
      <c r="DU123" s="814"/>
      <c r="DV123" s="857" t="s">
        <v>414</v>
      </c>
      <c r="DW123" s="858"/>
      <c r="DX123" s="858"/>
      <c r="DY123" s="858"/>
      <c r="DZ123" s="859"/>
    </row>
    <row r="124" spans="1:130" s="212" customFormat="1" ht="26.25" customHeight="1" thickBot="1" x14ac:dyDescent="0.2">
      <c r="A124" s="853"/>
      <c r="B124" s="854"/>
      <c r="C124" s="848" t="s">
        <v>460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414</v>
      </c>
      <c r="AB124" s="813"/>
      <c r="AC124" s="813"/>
      <c r="AD124" s="813"/>
      <c r="AE124" s="814"/>
      <c r="AF124" s="815" t="s">
        <v>414</v>
      </c>
      <c r="AG124" s="813"/>
      <c r="AH124" s="813"/>
      <c r="AI124" s="813"/>
      <c r="AJ124" s="814"/>
      <c r="AK124" s="815" t="s">
        <v>414</v>
      </c>
      <c r="AL124" s="813"/>
      <c r="AM124" s="813"/>
      <c r="AN124" s="813"/>
      <c r="AO124" s="814"/>
      <c r="AP124" s="857" t="s">
        <v>414</v>
      </c>
      <c r="AQ124" s="858"/>
      <c r="AR124" s="858"/>
      <c r="AS124" s="858"/>
      <c r="AT124" s="859"/>
      <c r="AU124" s="860" t="s">
        <v>476</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4</v>
      </c>
      <c r="BR124" s="864"/>
      <c r="BS124" s="864"/>
      <c r="BT124" s="864"/>
      <c r="BU124" s="864"/>
      <c r="BV124" s="864">
        <v>4.7</v>
      </c>
      <c r="BW124" s="864"/>
      <c r="BX124" s="864"/>
      <c r="BY124" s="864"/>
      <c r="BZ124" s="864"/>
      <c r="CA124" s="864" t="s">
        <v>414</v>
      </c>
      <c r="CB124" s="864"/>
      <c r="CC124" s="864"/>
      <c r="CD124" s="864"/>
      <c r="CE124" s="864"/>
      <c r="CF124" s="759"/>
      <c r="CG124" s="760"/>
      <c r="CH124" s="760"/>
      <c r="CI124" s="760"/>
      <c r="CJ124" s="895"/>
      <c r="CK124" s="903"/>
      <c r="CL124" s="903"/>
      <c r="CM124" s="903"/>
      <c r="CN124" s="903"/>
      <c r="CO124" s="904"/>
      <c r="CP124" s="868" t="s">
        <v>477</v>
      </c>
      <c r="CQ124" s="869"/>
      <c r="CR124" s="869"/>
      <c r="CS124" s="869"/>
      <c r="CT124" s="869"/>
      <c r="CU124" s="869"/>
      <c r="CV124" s="869"/>
      <c r="CW124" s="869"/>
      <c r="CX124" s="869"/>
      <c r="CY124" s="869"/>
      <c r="CZ124" s="869"/>
      <c r="DA124" s="869"/>
      <c r="DB124" s="869"/>
      <c r="DC124" s="869"/>
      <c r="DD124" s="869"/>
      <c r="DE124" s="869"/>
      <c r="DF124" s="870"/>
      <c r="DG124" s="796" t="s">
        <v>414</v>
      </c>
      <c r="DH124" s="797"/>
      <c r="DI124" s="797"/>
      <c r="DJ124" s="797"/>
      <c r="DK124" s="798"/>
      <c r="DL124" s="799" t="s">
        <v>128</v>
      </c>
      <c r="DM124" s="797"/>
      <c r="DN124" s="797"/>
      <c r="DO124" s="797"/>
      <c r="DP124" s="798"/>
      <c r="DQ124" s="799" t="s">
        <v>414</v>
      </c>
      <c r="DR124" s="797"/>
      <c r="DS124" s="797"/>
      <c r="DT124" s="797"/>
      <c r="DU124" s="798"/>
      <c r="DV124" s="881" t="s">
        <v>414</v>
      </c>
      <c r="DW124" s="882"/>
      <c r="DX124" s="882"/>
      <c r="DY124" s="882"/>
      <c r="DZ124" s="883"/>
    </row>
    <row r="125" spans="1:130" s="212" customFormat="1" ht="26.25" customHeight="1" x14ac:dyDescent="0.15">
      <c r="A125" s="853"/>
      <c r="B125" s="854"/>
      <c r="C125" s="848" t="s">
        <v>462</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128</v>
      </c>
      <c r="AB125" s="813"/>
      <c r="AC125" s="813"/>
      <c r="AD125" s="813"/>
      <c r="AE125" s="814"/>
      <c r="AF125" s="815" t="s">
        <v>128</v>
      </c>
      <c r="AG125" s="813"/>
      <c r="AH125" s="813"/>
      <c r="AI125" s="813"/>
      <c r="AJ125" s="814"/>
      <c r="AK125" s="815" t="s">
        <v>128</v>
      </c>
      <c r="AL125" s="813"/>
      <c r="AM125" s="813"/>
      <c r="AN125" s="813"/>
      <c r="AO125" s="814"/>
      <c r="AP125" s="857" t="s">
        <v>128</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478</v>
      </c>
      <c r="CL125" s="885"/>
      <c r="CM125" s="885"/>
      <c r="CN125" s="885"/>
      <c r="CO125" s="886"/>
      <c r="CP125" s="893" t="s">
        <v>479</v>
      </c>
      <c r="CQ125" s="841"/>
      <c r="CR125" s="841"/>
      <c r="CS125" s="841"/>
      <c r="CT125" s="841"/>
      <c r="CU125" s="841"/>
      <c r="CV125" s="841"/>
      <c r="CW125" s="841"/>
      <c r="CX125" s="841"/>
      <c r="CY125" s="841"/>
      <c r="CZ125" s="841"/>
      <c r="DA125" s="841"/>
      <c r="DB125" s="841"/>
      <c r="DC125" s="841"/>
      <c r="DD125" s="841"/>
      <c r="DE125" s="841"/>
      <c r="DF125" s="842"/>
      <c r="DG125" s="894" t="s">
        <v>414</v>
      </c>
      <c r="DH125" s="875"/>
      <c r="DI125" s="875"/>
      <c r="DJ125" s="875"/>
      <c r="DK125" s="875"/>
      <c r="DL125" s="875" t="s">
        <v>128</v>
      </c>
      <c r="DM125" s="875"/>
      <c r="DN125" s="875"/>
      <c r="DO125" s="875"/>
      <c r="DP125" s="875"/>
      <c r="DQ125" s="875" t="s">
        <v>414</v>
      </c>
      <c r="DR125" s="875"/>
      <c r="DS125" s="875"/>
      <c r="DT125" s="875"/>
      <c r="DU125" s="875"/>
      <c r="DV125" s="876" t="s">
        <v>128</v>
      </c>
      <c r="DW125" s="876"/>
      <c r="DX125" s="876"/>
      <c r="DY125" s="876"/>
      <c r="DZ125" s="877"/>
    </row>
    <row r="126" spans="1:130" s="212" customFormat="1" ht="26.25" customHeight="1" thickBot="1" x14ac:dyDescent="0.2">
      <c r="A126" s="853"/>
      <c r="B126" s="854"/>
      <c r="C126" s="848" t="s">
        <v>464</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128</v>
      </c>
      <c r="AB126" s="813"/>
      <c r="AC126" s="813"/>
      <c r="AD126" s="813"/>
      <c r="AE126" s="814"/>
      <c r="AF126" s="815" t="s">
        <v>128</v>
      </c>
      <c r="AG126" s="813"/>
      <c r="AH126" s="813"/>
      <c r="AI126" s="813"/>
      <c r="AJ126" s="814"/>
      <c r="AK126" s="815" t="s">
        <v>128</v>
      </c>
      <c r="AL126" s="813"/>
      <c r="AM126" s="813"/>
      <c r="AN126" s="813"/>
      <c r="AO126" s="814"/>
      <c r="AP126" s="857" t="s">
        <v>128</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480</v>
      </c>
      <c r="CQ126" s="785"/>
      <c r="CR126" s="785"/>
      <c r="CS126" s="785"/>
      <c r="CT126" s="785"/>
      <c r="CU126" s="785"/>
      <c r="CV126" s="785"/>
      <c r="CW126" s="785"/>
      <c r="CX126" s="785"/>
      <c r="CY126" s="785"/>
      <c r="CZ126" s="785"/>
      <c r="DA126" s="785"/>
      <c r="DB126" s="785"/>
      <c r="DC126" s="785"/>
      <c r="DD126" s="785"/>
      <c r="DE126" s="785"/>
      <c r="DF126" s="786"/>
      <c r="DG126" s="849" t="s">
        <v>128</v>
      </c>
      <c r="DH126" s="850"/>
      <c r="DI126" s="850"/>
      <c r="DJ126" s="850"/>
      <c r="DK126" s="850"/>
      <c r="DL126" s="850" t="s">
        <v>128</v>
      </c>
      <c r="DM126" s="850"/>
      <c r="DN126" s="850"/>
      <c r="DO126" s="850"/>
      <c r="DP126" s="850"/>
      <c r="DQ126" s="850" t="s">
        <v>128</v>
      </c>
      <c r="DR126" s="850"/>
      <c r="DS126" s="850"/>
      <c r="DT126" s="850"/>
      <c r="DU126" s="850"/>
      <c r="DV126" s="827" t="s">
        <v>128</v>
      </c>
      <c r="DW126" s="827"/>
      <c r="DX126" s="827"/>
      <c r="DY126" s="827"/>
      <c r="DZ126" s="828"/>
    </row>
    <row r="127" spans="1:130" s="212" customFormat="1" ht="26.25" customHeight="1" x14ac:dyDescent="0.15">
      <c r="A127" s="855"/>
      <c r="B127" s="856"/>
      <c r="C127" s="871" t="s">
        <v>481</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128</v>
      </c>
      <c r="AB127" s="813"/>
      <c r="AC127" s="813"/>
      <c r="AD127" s="813"/>
      <c r="AE127" s="814"/>
      <c r="AF127" s="815" t="s">
        <v>128</v>
      </c>
      <c r="AG127" s="813"/>
      <c r="AH127" s="813"/>
      <c r="AI127" s="813"/>
      <c r="AJ127" s="814"/>
      <c r="AK127" s="815" t="s">
        <v>414</v>
      </c>
      <c r="AL127" s="813"/>
      <c r="AM127" s="813"/>
      <c r="AN127" s="813"/>
      <c r="AO127" s="814"/>
      <c r="AP127" s="857" t="s">
        <v>128</v>
      </c>
      <c r="AQ127" s="858"/>
      <c r="AR127" s="858"/>
      <c r="AS127" s="858"/>
      <c r="AT127" s="859"/>
      <c r="AU127" s="214"/>
      <c r="AV127" s="214"/>
      <c r="AW127" s="214"/>
      <c r="AX127" s="874" t="s">
        <v>482</v>
      </c>
      <c r="AY127" s="845"/>
      <c r="AZ127" s="845"/>
      <c r="BA127" s="845"/>
      <c r="BB127" s="845"/>
      <c r="BC127" s="845"/>
      <c r="BD127" s="845"/>
      <c r="BE127" s="846"/>
      <c r="BF127" s="844" t="s">
        <v>483</v>
      </c>
      <c r="BG127" s="845"/>
      <c r="BH127" s="845"/>
      <c r="BI127" s="845"/>
      <c r="BJ127" s="845"/>
      <c r="BK127" s="845"/>
      <c r="BL127" s="846"/>
      <c r="BM127" s="844" t="s">
        <v>484</v>
      </c>
      <c r="BN127" s="845"/>
      <c r="BO127" s="845"/>
      <c r="BP127" s="845"/>
      <c r="BQ127" s="845"/>
      <c r="BR127" s="845"/>
      <c r="BS127" s="846"/>
      <c r="BT127" s="844" t="s">
        <v>485</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486</v>
      </c>
      <c r="CQ127" s="785"/>
      <c r="CR127" s="785"/>
      <c r="CS127" s="785"/>
      <c r="CT127" s="785"/>
      <c r="CU127" s="785"/>
      <c r="CV127" s="785"/>
      <c r="CW127" s="785"/>
      <c r="CX127" s="785"/>
      <c r="CY127" s="785"/>
      <c r="CZ127" s="785"/>
      <c r="DA127" s="785"/>
      <c r="DB127" s="785"/>
      <c r="DC127" s="785"/>
      <c r="DD127" s="785"/>
      <c r="DE127" s="785"/>
      <c r="DF127" s="786"/>
      <c r="DG127" s="849" t="s">
        <v>128</v>
      </c>
      <c r="DH127" s="850"/>
      <c r="DI127" s="850"/>
      <c r="DJ127" s="850"/>
      <c r="DK127" s="850"/>
      <c r="DL127" s="850" t="s">
        <v>128</v>
      </c>
      <c r="DM127" s="850"/>
      <c r="DN127" s="850"/>
      <c r="DO127" s="850"/>
      <c r="DP127" s="850"/>
      <c r="DQ127" s="850" t="s">
        <v>128</v>
      </c>
      <c r="DR127" s="850"/>
      <c r="DS127" s="850"/>
      <c r="DT127" s="850"/>
      <c r="DU127" s="850"/>
      <c r="DV127" s="827" t="s">
        <v>128</v>
      </c>
      <c r="DW127" s="827"/>
      <c r="DX127" s="827"/>
      <c r="DY127" s="827"/>
      <c r="DZ127" s="828"/>
    </row>
    <row r="128" spans="1:130" s="212" customFormat="1" ht="26.25" customHeight="1" thickBot="1" x14ac:dyDescent="0.2">
      <c r="A128" s="829" t="s">
        <v>487</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488</v>
      </c>
      <c r="X128" s="831"/>
      <c r="Y128" s="831"/>
      <c r="Z128" s="832"/>
      <c r="AA128" s="833">
        <v>389074</v>
      </c>
      <c r="AB128" s="834"/>
      <c r="AC128" s="834"/>
      <c r="AD128" s="834"/>
      <c r="AE128" s="835"/>
      <c r="AF128" s="836">
        <v>426089</v>
      </c>
      <c r="AG128" s="834"/>
      <c r="AH128" s="834"/>
      <c r="AI128" s="834"/>
      <c r="AJ128" s="835"/>
      <c r="AK128" s="836">
        <v>383846</v>
      </c>
      <c r="AL128" s="834"/>
      <c r="AM128" s="834"/>
      <c r="AN128" s="834"/>
      <c r="AO128" s="835"/>
      <c r="AP128" s="837"/>
      <c r="AQ128" s="838"/>
      <c r="AR128" s="838"/>
      <c r="AS128" s="838"/>
      <c r="AT128" s="839"/>
      <c r="AU128" s="214"/>
      <c r="AV128" s="214"/>
      <c r="AW128" s="214"/>
      <c r="AX128" s="840" t="s">
        <v>489</v>
      </c>
      <c r="AY128" s="841"/>
      <c r="AZ128" s="841"/>
      <c r="BA128" s="841"/>
      <c r="BB128" s="841"/>
      <c r="BC128" s="841"/>
      <c r="BD128" s="841"/>
      <c r="BE128" s="842"/>
      <c r="BF128" s="819" t="s">
        <v>128</v>
      </c>
      <c r="BG128" s="820"/>
      <c r="BH128" s="820"/>
      <c r="BI128" s="820"/>
      <c r="BJ128" s="820"/>
      <c r="BK128" s="820"/>
      <c r="BL128" s="843"/>
      <c r="BM128" s="819">
        <v>12.65</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490</v>
      </c>
      <c r="CQ128" s="763"/>
      <c r="CR128" s="763"/>
      <c r="CS128" s="763"/>
      <c r="CT128" s="763"/>
      <c r="CU128" s="763"/>
      <c r="CV128" s="763"/>
      <c r="CW128" s="763"/>
      <c r="CX128" s="763"/>
      <c r="CY128" s="763"/>
      <c r="CZ128" s="763"/>
      <c r="DA128" s="763"/>
      <c r="DB128" s="763"/>
      <c r="DC128" s="763"/>
      <c r="DD128" s="763"/>
      <c r="DE128" s="763"/>
      <c r="DF128" s="764"/>
      <c r="DG128" s="823" t="s">
        <v>128</v>
      </c>
      <c r="DH128" s="824"/>
      <c r="DI128" s="824"/>
      <c r="DJ128" s="824"/>
      <c r="DK128" s="824"/>
      <c r="DL128" s="824" t="s">
        <v>128</v>
      </c>
      <c r="DM128" s="824"/>
      <c r="DN128" s="824"/>
      <c r="DO128" s="824"/>
      <c r="DP128" s="824"/>
      <c r="DQ128" s="824" t="s">
        <v>128</v>
      </c>
      <c r="DR128" s="824"/>
      <c r="DS128" s="824"/>
      <c r="DT128" s="824"/>
      <c r="DU128" s="824"/>
      <c r="DV128" s="825" t="s">
        <v>128</v>
      </c>
      <c r="DW128" s="825"/>
      <c r="DX128" s="825"/>
      <c r="DY128" s="825"/>
      <c r="DZ128" s="826"/>
    </row>
    <row r="129" spans="1:131" s="212"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491</v>
      </c>
      <c r="X129" s="810"/>
      <c r="Y129" s="810"/>
      <c r="Z129" s="811"/>
      <c r="AA129" s="812">
        <v>14983701</v>
      </c>
      <c r="AB129" s="813"/>
      <c r="AC129" s="813"/>
      <c r="AD129" s="813"/>
      <c r="AE129" s="814"/>
      <c r="AF129" s="815">
        <v>15675233</v>
      </c>
      <c r="AG129" s="813"/>
      <c r="AH129" s="813"/>
      <c r="AI129" s="813"/>
      <c r="AJ129" s="814"/>
      <c r="AK129" s="815">
        <v>16911268</v>
      </c>
      <c r="AL129" s="813"/>
      <c r="AM129" s="813"/>
      <c r="AN129" s="813"/>
      <c r="AO129" s="814"/>
      <c r="AP129" s="816"/>
      <c r="AQ129" s="817"/>
      <c r="AR129" s="817"/>
      <c r="AS129" s="817"/>
      <c r="AT129" s="818"/>
      <c r="AU129" s="215"/>
      <c r="AV129" s="215"/>
      <c r="AW129" s="215"/>
      <c r="AX129" s="784" t="s">
        <v>492</v>
      </c>
      <c r="AY129" s="785"/>
      <c r="AZ129" s="785"/>
      <c r="BA129" s="785"/>
      <c r="BB129" s="785"/>
      <c r="BC129" s="785"/>
      <c r="BD129" s="785"/>
      <c r="BE129" s="786"/>
      <c r="BF129" s="803" t="s">
        <v>128</v>
      </c>
      <c r="BG129" s="804"/>
      <c r="BH129" s="804"/>
      <c r="BI129" s="804"/>
      <c r="BJ129" s="804"/>
      <c r="BK129" s="804"/>
      <c r="BL129" s="805"/>
      <c r="BM129" s="803">
        <v>17.649999999999999</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493</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494</v>
      </c>
      <c r="X130" s="810"/>
      <c r="Y130" s="810"/>
      <c r="Z130" s="811"/>
      <c r="AA130" s="812">
        <v>1459897</v>
      </c>
      <c r="AB130" s="813"/>
      <c r="AC130" s="813"/>
      <c r="AD130" s="813"/>
      <c r="AE130" s="814"/>
      <c r="AF130" s="815">
        <v>1489514</v>
      </c>
      <c r="AG130" s="813"/>
      <c r="AH130" s="813"/>
      <c r="AI130" s="813"/>
      <c r="AJ130" s="814"/>
      <c r="AK130" s="815">
        <v>1468004</v>
      </c>
      <c r="AL130" s="813"/>
      <c r="AM130" s="813"/>
      <c r="AN130" s="813"/>
      <c r="AO130" s="814"/>
      <c r="AP130" s="816"/>
      <c r="AQ130" s="817"/>
      <c r="AR130" s="817"/>
      <c r="AS130" s="817"/>
      <c r="AT130" s="818"/>
      <c r="AU130" s="215"/>
      <c r="AV130" s="215"/>
      <c r="AW130" s="215"/>
      <c r="AX130" s="784" t="s">
        <v>495</v>
      </c>
      <c r="AY130" s="785"/>
      <c r="AZ130" s="785"/>
      <c r="BA130" s="785"/>
      <c r="BB130" s="785"/>
      <c r="BC130" s="785"/>
      <c r="BD130" s="785"/>
      <c r="BE130" s="786"/>
      <c r="BF130" s="787">
        <v>3.3</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496</v>
      </c>
      <c r="X131" s="794"/>
      <c r="Y131" s="794"/>
      <c r="Z131" s="795"/>
      <c r="AA131" s="796">
        <v>13523804</v>
      </c>
      <c r="AB131" s="797"/>
      <c r="AC131" s="797"/>
      <c r="AD131" s="797"/>
      <c r="AE131" s="798"/>
      <c r="AF131" s="799">
        <v>14185719</v>
      </c>
      <c r="AG131" s="797"/>
      <c r="AH131" s="797"/>
      <c r="AI131" s="797"/>
      <c r="AJ131" s="798"/>
      <c r="AK131" s="799">
        <v>15443264</v>
      </c>
      <c r="AL131" s="797"/>
      <c r="AM131" s="797"/>
      <c r="AN131" s="797"/>
      <c r="AO131" s="798"/>
      <c r="AP131" s="800"/>
      <c r="AQ131" s="801"/>
      <c r="AR131" s="801"/>
      <c r="AS131" s="801"/>
      <c r="AT131" s="802"/>
      <c r="AU131" s="215"/>
      <c r="AV131" s="215"/>
      <c r="AW131" s="215"/>
      <c r="AX131" s="762" t="s">
        <v>497</v>
      </c>
      <c r="AY131" s="763"/>
      <c r="AZ131" s="763"/>
      <c r="BA131" s="763"/>
      <c r="BB131" s="763"/>
      <c r="BC131" s="763"/>
      <c r="BD131" s="763"/>
      <c r="BE131" s="764"/>
      <c r="BF131" s="765" t="s">
        <v>128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498</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499</v>
      </c>
      <c r="W132" s="775"/>
      <c r="X132" s="775"/>
      <c r="Y132" s="775"/>
      <c r="Z132" s="776"/>
      <c r="AA132" s="777">
        <v>3.593700412</v>
      </c>
      <c r="AB132" s="778"/>
      <c r="AC132" s="778"/>
      <c r="AD132" s="778"/>
      <c r="AE132" s="779"/>
      <c r="AF132" s="780">
        <v>4.0731809219999997</v>
      </c>
      <c r="AG132" s="778"/>
      <c r="AH132" s="778"/>
      <c r="AI132" s="778"/>
      <c r="AJ132" s="779"/>
      <c r="AK132" s="780">
        <v>2.3269756959999999</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500</v>
      </c>
      <c r="W133" s="754"/>
      <c r="X133" s="754"/>
      <c r="Y133" s="754"/>
      <c r="Z133" s="755"/>
      <c r="AA133" s="756">
        <v>3.4</v>
      </c>
      <c r="AB133" s="757"/>
      <c r="AC133" s="757"/>
      <c r="AD133" s="757"/>
      <c r="AE133" s="758"/>
      <c r="AF133" s="756">
        <v>3.4</v>
      </c>
      <c r="AG133" s="757"/>
      <c r="AH133" s="757"/>
      <c r="AI133" s="757"/>
      <c r="AJ133" s="758"/>
      <c r="AK133" s="756">
        <v>3.3</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ms6qpMkpbShJnNs7Rgma0g5+lciFkoDA/DkZCdIpSumVAe87XsGr00ehloJcBttGkEV1QWQqhlpKfEX+lOBk1w==" saltValue="2CVxStXiCYArglxta4zt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Rf5NlvwRahlfkJebpQy/NhZdRNw039pSItr79sY6iwLqtBShsYd6vCQzBs4x/JEqm+bSz4UKDKg2K6qAA0hezg==" saltValue="/FpoQaW1ohsTdh34ekkG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wvJHhUnwexDy/N7rEDzXFLLPdkMPVtTPHSMzQES+4ouGu8hCkxxyZ+PmlnoloAw6qt8xv8vY3ix3i173PPclg==" saltValue="NT7H6KhKdCYahe0wlr69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4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504</v>
      </c>
      <c r="AP7" s="254"/>
      <c r="AQ7" s="255" t="s">
        <v>505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506</v>
      </c>
      <c r="AQ8" s="261" t="s">
        <v>507</v>
      </c>
      <c r="AR8" s="262" t="s">
        <v>508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509</v>
      </c>
      <c r="AL9" s="1164"/>
      <c r="AM9" s="1164"/>
      <c r="AN9" s="1165"/>
      <c r="AO9" s="263">
        <v>5347763</v>
      </c>
      <c r="AP9" s="263">
        <v>63638</v>
      </c>
      <c r="AQ9" s="264">
        <v>65025</v>
      </c>
      <c r="AR9" s="265">
        <v>-2.1</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510</v>
      </c>
      <c r="AL10" s="1164"/>
      <c r="AM10" s="1164"/>
      <c r="AN10" s="1165"/>
      <c r="AO10" s="266">
        <v>185009</v>
      </c>
      <c r="AP10" s="266">
        <v>2202</v>
      </c>
      <c r="AQ10" s="267">
        <v>6119</v>
      </c>
      <c r="AR10" s="268">
        <v>-64</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511</v>
      </c>
      <c r="AL11" s="1164"/>
      <c r="AM11" s="1164"/>
      <c r="AN11" s="1165"/>
      <c r="AO11" s="266" t="s">
        <v>512</v>
      </c>
      <c r="AP11" s="266" t="s">
        <v>512</v>
      </c>
      <c r="AQ11" s="267">
        <v>1220</v>
      </c>
      <c r="AR11" s="268" t="s">
        <v>512</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513</v>
      </c>
      <c r="AL12" s="1164"/>
      <c r="AM12" s="1164"/>
      <c r="AN12" s="1165"/>
      <c r="AO12" s="266" t="s">
        <v>512</v>
      </c>
      <c r="AP12" s="266" t="s">
        <v>512</v>
      </c>
      <c r="AQ12" s="267">
        <v>12</v>
      </c>
      <c r="AR12" s="268" t="s">
        <v>512</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514</v>
      </c>
      <c r="AL13" s="1164"/>
      <c r="AM13" s="1164"/>
      <c r="AN13" s="1165"/>
      <c r="AO13" s="266">
        <v>87647</v>
      </c>
      <c r="AP13" s="266">
        <v>1043</v>
      </c>
      <c r="AQ13" s="267">
        <v>2792</v>
      </c>
      <c r="AR13" s="268">
        <v>-62.6</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515</v>
      </c>
      <c r="AL14" s="1164"/>
      <c r="AM14" s="1164"/>
      <c r="AN14" s="1165"/>
      <c r="AO14" s="266">
        <v>142821</v>
      </c>
      <c r="AP14" s="266">
        <v>1700</v>
      </c>
      <c r="AQ14" s="267">
        <v>1408</v>
      </c>
      <c r="AR14" s="268">
        <v>20.7</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516</v>
      </c>
      <c r="AL15" s="1167"/>
      <c r="AM15" s="1167"/>
      <c r="AN15" s="1168"/>
      <c r="AO15" s="266">
        <v>-311132</v>
      </c>
      <c r="AP15" s="266">
        <v>-3702</v>
      </c>
      <c r="AQ15" s="267">
        <v>-3962</v>
      </c>
      <c r="AR15" s="268">
        <v>-6.6</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190</v>
      </c>
      <c r="AL16" s="1167"/>
      <c r="AM16" s="1167"/>
      <c r="AN16" s="1168"/>
      <c r="AO16" s="266">
        <v>5452108</v>
      </c>
      <c r="AP16" s="266">
        <v>64880</v>
      </c>
      <c r="AQ16" s="267">
        <v>72615</v>
      </c>
      <c r="AR16" s="268">
        <v>-10.7</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518</v>
      </c>
      <c r="AP20" s="275" t="s">
        <v>519</v>
      </c>
      <c r="AQ20" s="276" t="s">
        <v>520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521</v>
      </c>
      <c r="AL21" s="1170"/>
      <c r="AM21" s="1170"/>
      <c r="AN21" s="1171"/>
      <c r="AO21" s="279">
        <v>6.95</v>
      </c>
      <c r="AP21" s="280">
        <v>6.51</v>
      </c>
      <c r="AQ21" s="281">
        <v>0.44</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522</v>
      </c>
      <c r="AL22" s="1170"/>
      <c r="AM22" s="1170"/>
      <c r="AN22" s="1171"/>
      <c r="AO22" s="284">
        <v>98.6</v>
      </c>
      <c r="AP22" s="285">
        <v>98.4</v>
      </c>
      <c r="AQ22" s="286">
        <v>0.2</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523</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524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504</v>
      </c>
      <c r="AP30" s="254"/>
      <c r="AQ30" s="255" t="s">
        <v>505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506</v>
      </c>
      <c r="AQ31" s="261" t="s">
        <v>507</v>
      </c>
      <c r="AR31" s="262" t="s">
        <v>508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526</v>
      </c>
      <c r="AL32" s="1154"/>
      <c r="AM32" s="1154"/>
      <c r="AN32" s="1155"/>
      <c r="AO32" s="294">
        <v>1863545</v>
      </c>
      <c r="AP32" s="294">
        <v>22176</v>
      </c>
      <c r="AQ32" s="295">
        <v>34910</v>
      </c>
      <c r="AR32" s="296">
        <v>-36.5</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527</v>
      </c>
      <c r="AL33" s="1154"/>
      <c r="AM33" s="1154"/>
      <c r="AN33" s="1155"/>
      <c r="AO33" s="294" t="s">
        <v>512</v>
      </c>
      <c r="AP33" s="294" t="s">
        <v>512</v>
      </c>
      <c r="AQ33" s="295" t="s">
        <v>512</v>
      </c>
      <c r="AR33" s="296" t="s">
        <v>512</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528</v>
      </c>
      <c r="AL34" s="1154"/>
      <c r="AM34" s="1154"/>
      <c r="AN34" s="1155"/>
      <c r="AO34" s="294" t="s">
        <v>512</v>
      </c>
      <c r="AP34" s="294" t="s">
        <v>512</v>
      </c>
      <c r="AQ34" s="295">
        <v>4</v>
      </c>
      <c r="AR34" s="296" t="s">
        <v>512</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529</v>
      </c>
      <c r="AL35" s="1154"/>
      <c r="AM35" s="1154"/>
      <c r="AN35" s="1155"/>
      <c r="AO35" s="294">
        <v>228439</v>
      </c>
      <c r="AP35" s="294">
        <v>2718</v>
      </c>
      <c r="AQ35" s="295">
        <v>8517</v>
      </c>
      <c r="AR35" s="296">
        <v>-68.099999999999994</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530</v>
      </c>
      <c r="AL36" s="1154"/>
      <c r="AM36" s="1154"/>
      <c r="AN36" s="1155"/>
      <c r="AO36" s="294">
        <v>119227</v>
      </c>
      <c r="AP36" s="294">
        <v>1419</v>
      </c>
      <c r="AQ36" s="295">
        <v>1600</v>
      </c>
      <c r="AR36" s="296">
        <v>-11.3</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531</v>
      </c>
      <c r="AL37" s="1154"/>
      <c r="AM37" s="1154"/>
      <c r="AN37" s="1155"/>
      <c r="AO37" s="294" t="s">
        <v>512</v>
      </c>
      <c r="AP37" s="294" t="s">
        <v>512</v>
      </c>
      <c r="AQ37" s="295">
        <v>1669</v>
      </c>
      <c r="AR37" s="296" t="s">
        <v>512</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532</v>
      </c>
      <c r="AL38" s="1157"/>
      <c r="AM38" s="1157"/>
      <c r="AN38" s="1158"/>
      <c r="AO38" s="297" t="s">
        <v>512</v>
      </c>
      <c r="AP38" s="297" t="s">
        <v>512</v>
      </c>
      <c r="AQ38" s="298">
        <v>1</v>
      </c>
      <c r="AR38" s="286" t="s">
        <v>512</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533</v>
      </c>
      <c r="AL39" s="1157"/>
      <c r="AM39" s="1157"/>
      <c r="AN39" s="1158"/>
      <c r="AO39" s="294">
        <v>-383846</v>
      </c>
      <c r="AP39" s="294">
        <v>-4568</v>
      </c>
      <c r="AQ39" s="295">
        <v>-6461</v>
      </c>
      <c r="AR39" s="296">
        <v>-29.3</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534</v>
      </c>
      <c r="AL40" s="1154"/>
      <c r="AM40" s="1154"/>
      <c r="AN40" s="1155"/>
      <c r="AO40" s="294">
        <v>-1468004</v>
      </c>
      <c r="AP40" s="294">
        <v>-17469</v>
      </c>
      <c r="AQ40" s="295">
        <v>-28321</v>
      </c>
      <c r="AR40" s="296">
        <v>-38.299999999999997</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300</v>
      </c>
      <c r="AL41" s="1160"/>
      <c r="AM41" s="1160"/>
      <c r="AN41" s="1161"/>
      <c r="AO41" s="294">
        <v>359361</v>
      </c>
      <c r="AP41" s="294">
        <v>4276</v>
      </c>
      <c r="AQ41" s="295">
        <v>11918</v>
      </c>
      <c r="AR41" s="296">
        <v>-64.099999999999994</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504</v>
      </c>
      <c r="AN49" s="1148" t="s">
        <v>538</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539</v>
      </c>
      <c r="AO50" s="311" t="s">
        <v>540</v>
      </c>
      <c r="AP50" s="312" t="s">
        <v>541</v>
      </c>
      <c r="AQ50" s="313" t="s">
        <v>542</v>
      </c>
      <c r="AR50" s="314" t="s">
        <v>543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544</v>
      </c>
      <c r="AL51" s="307"/>
      <c r="AM51" s="315">
        <v>3315390</v>
      </c>
      <c r="AN51" s="316">
        <v>39735</v>
      </c>
      <c r="AO51" s="317">
        <v>34.700000000000003</v>
      </c>
      <c r="AP51" s="318">
        <v>47820</v>
      </c>
      <c r="AQ51" s="319">
        <v>7.5</v>
      </c>
      <c r="AR51" s="320">
        <v>27.2</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545</v>
      </c>
      <c r="AM52" s="323">
        <v>1741895</v>
      </c>
      <c r="AN52" s="324">
        <v>20877</v>
      </c>
      <c r="AO52" s="325">
        <v>35.1</v>
      </c>
      <c r="AP52" s="326">
        <v>25855</v>
      </c>
      <c r="AQ52" s="327">
        <v>-0.1</v>
      </c>
      <c r="AR52" s="328">
        <v>35.200000000000003</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546</v>
      </c>
      <c r="AL53" s="307"/>
      <c r="AM53" s="315">
        <v>4478050</v>
      </c>
      <c r="AN53" s="316">
        <v>53627</v>
      </c>
      <c r="AO53" s="317">
        <v>35</v>
      </c>
      <c r="AP53" s="318">
        <v>41934</v>
      </c>
      <c r="AQ53" s="319">
        <v>-12.3</v>
      </c>
      <c r="AR53" s="320">
        <v>47.3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545</v>
      </c>
      <c r="AM54" s="323">
        <v>2428178</v>
      </c>
      <c r="AN54" s="324">
        <v>29079</v>
      </c>
      <c r="AO54" s="325">
        <v>39.299999999999997</v>
      </c>
      <c r="AP54" s="326">
        <v>23352</v>
      </c>
      <c r="AQ54" s="327">
        <v>-9.6999999999999993</v>
      </c>
      <c r="AR54" s="328">
        <v>49</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547</v>
      </c>
      <c r="AL55" s="307"/>
      <c r="AM55" s="315">
        <v>3048288</v>
      </c>
      <c r="AN55" s="316">
        <v>36366</v>
      </c>
      <c r="AO55" s="317">
        <v>-32.200000000000003</v>
      </c>
      <c r="AP55" s="318">
        <v>45588</v>
      </c>
      <c r="AQ55" s="319">
        <v>8.6999999999999993</v>
      </c>
      <c r="AR55" s="320">
        <v>-40.9</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545</v>
      </c>
      <c r="AM56" s="323">
        <v>1372975</v>
      </c>
      <c r="AN56" s="324">
        <v>16380</v>
      </c>
      <c r="AO56" s="325">
        <v>-43.7</v>
      </c>
      <c r="AP56" s="326">
        <v>24150</v>
      </c>
      <c r="AQ56" s="327">
        <v>3.4</v>
      </c>
      <c r="AR56" s="328">
        <v>-47.1</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548</v>
      </c>
      <c r="AL57" s="307"/>
      <c r="AM57" s="315">
        <v>3213692</v>
      </c>
      <c r="AN57" s="316">
        <v>38234</v>
      </c>
      <c r="AO57" s="317">
        <v>5.0999999999999996</v>
      </c>
      <c r="AP57" s="318">
        <v>45483</v>
      </c>
      <c r="AQ57" s="319">
        <v>-0.2</v>
      </c>
      <c r="AR57" s="320">
        <v>5.3</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545</v>
      </c>
      <c r="AM58" s="323">
        <v>1901916</v>
      </c>
      <c r="AN58" s="324">
        <v>22627</v>
      </c>
      <c r="AO58" s="325">
        <v>38.1</v>
      </c>
      <c r="AP58" s="326">
        <v>24241</v>
      </c>
      <c r="AQ58" s="327">
        <v>0.4</v>
      </c>
      <c r="AR58" s="328">
        <v>37.700000000000003</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549</v>
      </c>
      <c r="AL59" s="307"/>
      <c r="AM59" s="315">
        <v>2754775</v>
      </c>
      <c r="AN59" s="316">
        <v>32782</v>
      </c>
      <c r="AO59" s="317">
        <v>-14.3</v>
      </c>
      <c r="AP59" s="318">
        <v>45945</v>
      </c>
      <c r="AQ59" s="319">
        <v>1</v>
      </c>
      <c r="AR59" s="320">
        <v>-15.3</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545</v>
      </c>
      <c r="AM60" s="323">
        <v>1595551</v>
      </c>
      <c r="AN60" s="324">
        <v>18987</v>
      </c>
      <c r="AO60" s="325">
        <v>-16.100000000000001</v>
      </c>
      <c r="AP60" s="326">
        <v>25180</v>
      </c>
      <c r="AQ60" s="327">
        <v>3.9</v>
      </c>
      <c r="AR60" s="328">
        <v>-20</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550</v>
      </c>
      <c r="AL61" s="329"/>
      <c r="AM61" s="330">
        <v>3362039</v>
      </c>
      <c r="AN61" s="331">
        <v>40149</v>
      </c>
      <c r="AO61" s="332">
        <v>5.7</v>
      </c>
      <c r="AP61" s="333">
        <v>45354</v>
      </c>
      <c r="AQ61" s="334">
        <v>0.9</v>
      </c>
      <c r="AR61" s="320">
        <v>4.8</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545</v>
      </c>
      <c r="AM62" s="323">
        <v>1808103</v>
      </c>
      <c r="AN62" s="324">
        <v>21590</v>
      </c>
      <c r="AO62" s="325">
        <v>10.5</v>
      </c>
      <c r="AP62" s="326">
        <v>24556</v>
      </c>
      <c r="AQ62" s="327">
        <v>-0.4</v>
      </c>
      <c r="AR62" s="328">
        <v>10.9</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djwnfkSU+m3kQ5fghjQKexvl0LU717Z8Qru3+bm3fAuRc9XACZxMccP9lQhIUSQ84Mzzr0Ycd7Ig66RUyiiHNQ==" saltValue="ql0PsF9GOyXVtDFWJIoE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552</v>
      </c>
    </row>
    <row r="121" spans="125:125" ht="13.5" hidden="1" customHeight="1" x14ac:dyDescent="0.15">
      <c r="DU121" s="241"/>
    </row>
  </sheetData>
  <sheetProtection algorithmName="SHA-512" hashValue="nmvLVWbX9rR4chIpNnNAo5IUJ+UWNDBye5FVU35WWCi1WXYjo1NZblSfRVIh8u2db0+5WFJ62rLu8RWh2HVfUw==" saltValue="dMglAOZCFwSwwb33bbNJ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553</v>
      </c>
    </row>
  </sheetData>
  <sheetProtection algorithmName="SHA-512" hashValue="bqrjb7eajaSW94f/I4VVOsOxUdX1alhBA1z62xGNmS0+hLNAaG6h2RSNR1RZv/YEC62PaUoDfXDyAvvuMnnVDQ==" saltValue="2EU4eQ6Ss+S+IwKrK0Tj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2" t="s">
        <v>3</v>
      </c>
      <c r="D47" s="1172"/>
      <c r="E47" s="1173"/>
      <c r="F47" s="11">
        <v>14.43</v>
      </c>
      <c r="G47" s="12">
        <v>13.91</v>
      </c>
      <c r="H47" s="12">
        <v>12.43</v>
      </c>
      <c r="I47" s="12">
        <v>11.89</v>
      </c>
      <c r="J47" s="13">
        <v>14.86</v>
      </c>
    </row>
    <row r="48" spans="2:10" ht="57.75" customHeight="1" x14ac:dyDescent="0.15">
      <c r="B48" s="14"/>
      <c r="C48" s="1174" t="s">
        <v>4</v>
      </c>
      <c r="D48" s="1174"/>
      <c r="E48" s="1175"/>
      <c r="F48" s="15">
        <v>4.5599999999999996</v>
      </c>
      <c r="G48" s="16">
        <v>3.79</v>
      </c>
      <c r="H48" s="16">
        <v>4.01</v>
      </c>
      <c r="I48" s="16">
        <v>4.1900000000000004</v>
      </c>
      <c r="J48" s="17">
        <v>6.96</v>
      </c>
    </row>
    <row r="49" spans="2:10" ht="57.75" customHeight="1" thickBot="1" x14ac:dyDescent="0.2">
      <c r="B49" s="18"/>
      <c r="C49" s="1176" t="s">
        <v>5</v>
      </c>
      <c r="D49" s="1176"/>
      <c r="E49" s="1177"/>
      <c r="F49" s="19" t="s">
        <v>559</v>
      </c>
      <c r="G49" s="20" t="s">
        <v>560</v>
      </c>
      <c r="H49" s="20" t="s">
        <v>561</v>
      </c>
      <c r="I49" s="20">
        <v>0.37</v>
      </c>
      <c r="J49" s="21">
        <v>6.92</v>
      </c>
    </row>
    <row r="50" spans="2:10" x14ac:dyDescent="0.15"/>
  </sheetData>
  <sheetProtection algorithmName="SHA-512" hashValue="jGLZb1PsXbILuShIz9PCaomcOAz4DvitPP/tAuBvILPL0+X1McJhfA6YmNt/7p7UvOPhfEX9tIiIPcwRxaS9QQ==" saltValue="wBnEzgIwck0gVrDdqolP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2023-10-03T00:28:56Z</cp:lastPrinted>
  <dcterms:created xsi:type="dcterms:W3CDTF">2023-02-20T05:44:14Z</dcterms:created>
  <dcterms:modified xsi:type="dcterms:W3CDTF">2023-10-06T06:11:47Z</dcterms:modified>
  <cp:category/>
</cp:coreProperties>
</file>